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192.168.11.15\share\新規受付（性能評価）\住宅性能評価申請書修正23.4.01\"/>
    </mc:Choice>
  </mc:AlternateContent>
  <xr:revisionPtr revIDLastSave="0" documentId="13_ncr:1_{8F45DEF8-84DC-485A-8F70-2F91F71A6062}" xr6:coauthVersionLast="47" xr6:coauthVersionMax="47" xr10:uidLastSave="{00000000-0000-0000-0000-000000000000}"/>
  <bookViews>
    <workbookView xWindow="-120" yWindow="-120" windowWidth="20730" windowHeight="11160" tabRatio="883" xr2:uid="{00000000-000D-0000-FFFF-FFFF00000000}"/>
  </bookViews>
  <sheets>
    <sheet name="申請書" sheetId="11" r:id="rId1"/>
    <sheet name="申請書第四面" sheetId="12" r:id="rId2"/>
    <sheet name="第四面代替" sheetId="21" r:id="rId3"/>
    <sheet name="第二面（別紙）" sheetId="82" r:id="rId4"/>
    <sheet name="液状化申出書" sheetId="86" r:id="rId5"/>
    <sheet name="委任状" sheetId="22" r:id="rId6"/>
    <sheet name="住戸分類" sheetId="15" r:id="rId7"/>
    <sheet name="自己評価書表紙" sheetId="25" r:id="rId8"/>
    <sheet name="住棟１" sheetId="73" r:id="rId9"/>
    <sheet name="住棟2" sheetId="28" r:id="rId10"/>
    <sheet name="住棟3" sheetId="29" r:id="rId11"/>
    <sheet name="住棟4" sheetId="79" r:id="rId12"/>
    <sheet name="住戸火災" sheetId="32" r:id="rId13"/>
    <sheet name="住戸維持" sheetId="27" r:id="rId14"/>
    <sheet name="住戸更新" sheetId="80" r:id="rId15"/>
    <sheet name="住戸断熱" sheetId="33" r:id="rId16"/>
    <sheet name="住戸一次エネ" sheetId="34" r:id="rId17"/>
    <sheet name="住戸空気" sheetId="51" r:id="rId18"/>
    <sheet name="光視" sheetId="30" r:id="rId19"/>
    <sheet name="高齢者専用1" sheetId="38" r:id="rId20"/>
    <sheet name="高齢者専用2" sheetId="39" r:id="rId21"/>
    <sheet name="高齢者共用1" sheetId="40" r:id="rId22"/>
    <sheet name="高齢者共用2" sheetId="41" r:id="rId23"/>
    <sheet name="住戸（防犯出入口階）" sheetId="76" r:id="rId24"/>
    <sheet name="住戸（防犯出入口階以外） " sheetId="77" r:id="rId25"/>
    <sheet name="音1" sheetId="42" r:id="rId26"/>
    <sheet name="音2" sheetId="43" r:id="rId27"/>
    <sheet name="音3" sheetId="44" r:id="rId28"/>
    <sheet name="音4" sheetId="45" r:id="rId29"/>
    <sheet name="音5" sheetId="46" r:id="rId30"/>
    <sheet name="光視計算" sheetId="5" r:id="rId31"/>
  </sheets>
  <definedNames>
    <definedName name="_xlnm.Print_Area" localSheetId="5">委任状!$A$1:$M$32</definedName>
    <definedName name="_xlnm.Print_Area" localSheetId="25">音1!$A$1:$AB$75</definedName>
    <definedName name="_xlnm.Print_Area" localSheetId="26">音2!$A$1:$AB$75</definedName>
    <definedName name="_xlnm.Print_Area" localSheetId="27">音3!$A$1:$AB$80</definedName>
    <definedName name="_xlnm.Print_Area" localSheetId="28">音4!$A$1:$AB$80</definedName>
    <definedName name="_xlnm.Print_Area" localSheetId="29">音5!$A$1:$AB$75</definedName>
    <definedName name="_xlnm.Print_Area" localSheetId="18">光視!$A$1:$AB$20</definedName>
    <definedName name="_xlnm.Print_Area" localSheetId="30">光視計算!$A$1:$M$78</definedName>
    <definedName name="_xlnm.Print_Area" localSheetId="21">高齢者共用1!$A$1:$AB$71</definedName>
    <definedName name="_xlnm.Print_Area" localSheetId="22">高齢者共用2!$A$1:$AB$71</definedName>
    <definedName name="_xlnm.Print_Area" localSheetId="19">高齢者専用1!$A$1:$AB$70</definedName>
    <definedName name="_xlnm.Print_Area" localSheetId="20">高齢者専用2!$A$1:$AB$58</definedName>
    <definedName name="_xlnm.Print_Area" localSheetId="7">自己評価書表紙!$A$1:$H$65</definedName>
    <definedName name="_xlnm.Print_Area" localSheetId="24">'住戸（防犯出入口階以外） '!$A$1:$AS$269</definedName>
    <definedName name="_xlnm.Print_Area" localSheetId="13">住戸維持!$A$1:$AA$81</definedName>
    <definedName name="_xlnm.Print_Area" localSheetId="16">住戸一次エネ!$A$1:$AP$48</definedName>
    <definedName name="_xlnm.Print_Area" localSheetId="12">住戸火災!$A$1:$AB$76</definedName>
    <definedName name="_xlnm.Print_Area" localSheetId="17">住戸空気!$A$1:$AB$70</definedName>
    <definedName name="_xlnm.Print_Area" localSheetId="14">住戸更新!$A$1:$AA$31</definedName>
    <definedName name="_xlnm.Print_Area" localSheetId="15">住戸断熱!$A$1:$AP$36</definedName>
    <definedName name="_xlnm.Print_Area" localSheetId="6">住戸分類!$B$1:$S$54</definedName>
    <definedName name="_xlnm.Print_Area" localSheetId="8">住棟１!$A$1:$AC$57</definedName>
    <definedName name="_xlnm.Print_Area" localSheetId="9">住棟2!$A$1:$AC$60</definedName>
    <definedName name="_xlnm.Print_Area" localSheetId="10">住棟3!$A$1:$AA$72</definedName>
    <definedName name="_xlnm.Print_Area" localSheetId="11">住棟4!$A$1:$AA$50</definedName>
    <definedName name="_xlnm.Print_Area" localSheetId="0">申請書!$A$1:$S$210</definedName>
    <definedName name="_xlnm.Print_Area" localSheetId="1">申請書第四面!$A$1:$S$48</definedName>
    <definedName name="_xlnm.Print_Area" localSheetId="2">第四面代替!$A$1:$R$55</definedName>
    <definedName name="_xlnm.Print_Area" localSheetId="3">'第二面（別紙）'!$A$1:$X$51</definedName>
    <definedName name="_xlnm.Print_Titles" localSheetId="6">住戸分類!$1:$1</definedName>
    <definedName name="_xlnm.Print_Titles" localSheetId="2">第四面代替!$1:$5</definedName>
  </definedNames>
  <calcPr calcId="181029"/>
</workbook>
</file>

<file path=xl/calcChain.xml><?xml version="1.0" encoding="utf-8"?>
<calcChain xmlns="http://schemas.openxmlformats.org/spreadsheetml/2006/main">
  <c r="C3" i="25" l="1"/>
  <c r="C4" i="25"/>
  <c r="C5" i="25"/>
  <c r="E6" i="73" l="1"/>
  <c r="A51" i="15"/>
  <c r="A52" i="15"/>
  <c r="A53" i="15"/>
  <c r="A54" i="15"/>
  <c r="AW54" i="77"/>
  <c r="AX54" i="77"/>
  <c r="AY54" i="77"/>
  <c r="AZ54" i="77"/>
  <c r="BA54" i="77"/>
  <c r="BB54" i="77"/>
  <c r="BC54" i="77"/>
  <c r="AW55" i="77"/>
  <c r="AX55" i="77"/>
  <c r="AY55" i="77"/>
  <c r="AZ55" i="77"/>
  <c r="BA55" i="77"/>
  <c r="BB55" i="77"/>
  <c r="BC55" i="77"/>
  <c r="AW54" i="76"/>
  <c r="AX54" i="76"/>
  <c r="AY54" i="76"/>
  <c r="AZ54" i="76"/>
  <c r="BA54" i="76"/>
  <c r="BB54" i="76"/>
  <c r="AW55" i="76"/>
  <c r="AX55" i="76"/>
  <c r="AY55" i="76"/>
  <c r="AZ55" i="76"/>
  <c r="BA55" i="76"/>
  <c r="BB55" i="76"/>
  <c r="H54" i="21"/>
  <c r="I54" i="21"/>
  <c r="H55" i="21"/>
  <c r="I55" i="21"/>
  <c r="AD61" i="46"/>
  <c r="AW61" i="77"/>
  <c r="AX61" i="77"/>
  <c r="AY61" i="77"/>
  <c r="AZ61" i="77"/>
  <c r="BA61" i="77"/>
  <c r="BB61" i="77"/>
  <c r="BC61" i="77"/>
  <c r="AW61" i="76"/>
  <c r="AX61" i="76"/>
  <c r="AY61" i="76"/>
  <c r="AZ61" i="76"/>
  <c r="BA61" i="76"/>
  <c r="BB61" i="76"/>
  <c r="H7" i="21"/>
  <c r="I7" i="21"/>
  <c r="H8" i="21"/>
  <c r="I8" i="21"/>
  <c r="H9" i="21"/>
  <c r="I9" i="21"/>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H24" i="21"/>
  <c r="I24" i="21"/>
  <c r="H25" i="21"/>
  <c r="I25" i="21"/>
  <c r="H26" i="21"/>
  <c r="I2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H44" i="21"/>
  <c r="I44" i="21"/>
  <c r="H45" i="21"/>
  <c r="I45" i="21"/>
  <c r="H46" i="21"/>
  <c r="I46" i="21"/>
  <c r="H47" i="21"/>
  <c r="I47" i="21"/>
  <c r="H48" i="21"/>
  <c r="I48" i="21"/>
  <c r="H49" i="21"/>
  <c r="I49" i="21"/>
  <c r="H50" i="21"/>
  <c r="I50" i="21"/>
  <c r="H51" i="21"/>
  <c r="I51" i="21"/>
  <c r="H52" i="21"/>
  <c r="I52" i="21"/>
  <c r="H53" i="21"/>
  <c r="I53" i="21"/>
  <c r="I6" i="21"/>
  <c r="H6" i="21"/>
  <c r="H10" i="5"/>
  <c r="H11" i="5"/>
  <c r="I11" i="5" s="1"/>
  <c r="H12" i="5"/>
  <c r="H13" i="5"/>
  <c r="H14" i="5"/>
  <c r="H15" i="5"/>
  <c r="H16" i="5"/>
  <c r="H17" i="5"/>
  <c r="H18" i="5"/>
  <c r="H19" i="5"/>
  <c r="I16" i="5" s="1"/>
  <c r="H20" i="5"/>
  <c r="H21" i="5"/>
  <c r="H22" i="5"/>
  <c r="H23" i="5"/>
  <c r="H24" i="5"/>
  <c r="H25" i="5"/>
  <c r="H26" i="5"/>
  <c r="I23" i="5" s="1"/>
  <c r="Z14" i="5" s="1"/>
  <c r="H27" i="5"/>
  <c r="H28" i="5"/>
  <c r="H29" i="5"/>
  <c r="H30" i="5"/>
  <c r="H31" i="5"/>
  <c r="H32" i="5"/>
  <c r="H33" i="5"/>
  <c r="I30" i="5" s="1"/>
  <c r="H34" i="5"/>
  <c r="H35" i="5"/>
  <c r="H36" i="5"/>
  <c r="H37" i="5"/>
  <c r="H38" i="5"/>
  <c r="A5" i="15"/>
  <c r="A21" i="15"/>
  <c r="AJ7" i="46"/>
  <c r="AR46" i="44"/>
  <c r="AU46" i="44"/>
  <c r="AR45" i="44"/>
  <c r="AU45" i="44" s="1"/>
  <c r="AR44" i="44"/>
  <c r="AU44" i="44"/>
  <c r="AR43" i="44"/>
  <c r="AR42" i="44"/>
  <c r="AU42" i="44" s="1"/>
  <c r="AR41" i="44"/>
  <c r="AU41" i="44" s="1"/>
  <c r="AR40" i="44"/>
  <c r="AU40" i="44" s="1"/>
  <c r="AR39" i="44"/>
  <c r="AU39" i="44" s="1"/>
  <c r="AR38" i="44"/>
  <c r="AU38" i="44" s="1"/>
  <c r="AR37" i="44"/>
  <c r="AU37" i="44" s="1"/>
  <c r="AR36" i="44"/>
  <c r="AU36" i="44"/>
  <c r="AR35" i="44"/>
  <c r="AR34" i="44"/>
  <c r="AU34" i="44" s="1"/>
  <c r="AR33" i="44"/>
  <c r="AU33" i="44" s="1"/>
  <c r="AR32" i="44"/>
  <c r="AU32" i="44"/>
  <c r="AR31" i="44"/>
  <c r="AU31" i="44" s="1"/>
  <c r="AR30" i="44"/>
  <c r="AU30" i="44"/>
  <c r="AR29" i="44"/>
  <c r="AU29" i="44" s="1"/>
  <c r="AR28" i="44"/>
  <c r="AU28" i="44"/>
  <c r="AR27" i="44"/>
  <c r="AR26" i="44"/>
  <c r="AU26" i="44" s="1"/>
  <c r="AR25" i="44"/>
  <c r="AU25" i="44" s="1"/>
  <c r="AR24" i="44"/>
  <c r="AU24" i="44"/>
  <c r="AR23" i="44"/>
  <c r="AU23" i="44" s="1"/>
  <c r="AR22" i="44"/>
  <c r="AU22" i="44" s="1"/>
  <c r="AR21" i="44"/>
  <c r="AU21" i="44" s="1"/>
  <c r="AR20" i="44"/>
  <c r="AU20" i="44"/>
  <c r="AR19" i="44"/>
  <c r="AR18" i="44"/>
  <c r="AU18" i="44" s="1"/>
  <c r="AR17" i="44"/>
  <c r="AU17" i="44" s="1"/>
  <c r="AR16" i="44"/>
  <c r="AU16" i="44"/>
  <c r="AR15" i="44"/>
  <c r="AU15" i="44" s="1"/>
  <c r="AR14" i="44"/>
  <c r="AU14" i="44" s="1"/>
  <c r="AR13" i="44"/>
  <c r="AU13" i="44" s="1"/>
  <c r="AR12" i="44"/>
  <c r="AU12" i="44"/>
  <c r="AR11" i="44"/>
  <c r="AR10" i="44"/>
  <c r="AU10" i="44" s="1"/>
  <c r="AR9" i="44"/>
  <c r="AU9" i="44" s="1"/>
  <c r="AR8" i="44"/>
  <c r="AU8" i="44"/>
  <c r="AR7" i="44"/>
  <c r="AU7" i="44" s="1"/>
  <c r="AR6" i="44"/>
  <c r="AU6" i="44" s="1"/>
  <c r="AR5" i="44"/>
  <c r="AU5" i="44" s="1"/>
  <c r="AR4" i="44"/>
  <c r="AU4" i="44"/>
  <c r="AR3" i="44"/>
  <c r="AN46" i="44"/>
  <c r="AQ46" i="44" s="1"/>
  <c r="AN45" i="44"/>
  <c r="AQ45" i="44" s="1"/>
  <c r="AN44" i="44"/>
  <c r="AQ44" i="44"/>
  <c r="AN43" i="44"/>
  <c r="AQ43" i="44" s="1"/>
  <c r="AN42" i="44"/>
  <c r="AQ42" i="44" s="1"/>
  <c r="AN41" i="44"/>
  <c r="AQ41" i="44" s="1"/>
  <c r="AN40" i="44"/>
  <c r="AQ40" i="44"/>
  <c r="AN39" i="44"/>
  <c r="AN38" i="44"/>
  <c r="AQ38" i="44" s="1"/>
  <c r="AN37" i="44"/>
  <c r="AQ37" i="44" s="1"/>
  <c r="AN36" i="44"/>
  <c r="AQ36" i="44"/>
  <c r="AN35" i="44"/>
  <c r="AQ35" i="44" s="1"/>
  <c r="AN34" i="44"/>
  <c r="AQ34" i="44" s="1"/>
  <c r="AN33" i="44"/>
  <c r="AQ33" i="44" s="1"/>
  <c r="AN32" i="44"/>
  <c r="AQ32" i="44"/>
  <c r="AN31" i="44"/>
  <c r="AN30" i="44"/>
  <c r="AQ30" i="44" s="1"/>
  <c r="AN29" i="44"/>
  <c r="AQ29" i="44" s="1"/>
  <c r="AN28" i="44"/>
  <c r="AQ28" i="44"/>
  <c r="AN27" i="44"/>
  <c r="AQ27" i="44" s="1"/>
  <c r="AN26" i="44"/>
  <c r="AQ26" i="44" s="1"/>
  <c r="AN25" i="44"/>
  <c r="AQ25" i="44" s="1"/>
  <c r="AN24" i="44"/>
  <c r="AQ24" i="44"/>
  <c r="AN23" i="44"/>
  <c r="AN22" i="44"/>
  <c r="AQ22" i="44" s="1"/>
  <c r="AN21" i="44"/>
  <c r="AQ21" i="44" s="1"/>
  <c r="AN20" i="44"/>
  <c r="AQ20" i="44"/>
  <c r="AN19" i="44"/>
  <c r="AQ19" i="44" s="1"/>
  <c r="AN18" i="44"/>
  <c r="AQ18" i="44" s="1"/>
  <c r="AN17" i="44"/>
  <c r="AQ17" i="44" s="1"/>
  <c r="AN16" i="44"/>
  <c r="AQ16" i="44"/>
  <c r="AN15" i="44"/>
  <c r="AN14" i="44"/>
  <c r="AQ14" i="44" s="1"/>
  <c r="AN13" i="44"/>
  <c r="AQ13" i="44" s="1"/>
  <c r="AN12" i="44"/>
  <c r="AQ12" i="44"/>
  <c r="AN11" i="44"/>
  <c r="AQ11" i="44" s="1"/>
  <c r="AN10" i="44"/>
  <c r="AQ10" i="44" s="1"/>
  <c r="AN9" i="44"/>
  <c r="AQ9" i="44" s="1"/>
  <c r="AN8" i="44"/>
  <c r="AQ8" i="44"/>
  <c r="AN7" i="44"/>
  <c r="AN6" i="44"/>
  <c r="AQ6" i="44" s="1"/>
  <c r="AN5" i="44"/>
  <c r="AQ5" i="44" s="1"/>
  <c r="AN4" i="44"/>
  <c r="AQ4" i="44"/>
  <c r="AN3" i="44"/>
  <c r="AQ3" i="44" s="1"/>
  <c r="AR2" i="44"/>
  <c r="AU2" i="44" s="1"/>
  <c r="AN2" i="44"/>
  <c r="AQ2" i="44" s="1"/>
  <c r="AR46" i="43"/>
  <c r="AU46" i="43"/>
  <c r="AR45" i="43"/>
  <c r="AR44" i="43"/>
  <c r="AU44" i="43" s="1"/>
  <c r="AR43" i="43"/>
  <c r="AU43" i="43" s="1"/>
  <c r="AR42" i="43"/>
  <c r="AU42" i="43"/>
  <c r="AR41" i="43"/>
  <c r="AU41" i="43" s="1"/>
  <c r="AR40" i="43"/>
  <c r="AU40" i="43" s="1"/>
  <c r="AR39" i="43"/>
  <c r="AU39" i="43" s="1"/>
  <c r="AR38" i="43"/>
  <c r="AU38" i="43"/>
  <c r="AR37" i="43"/>
  <c r="AR36" i="43"/>
  <c r="AU36" i="43" s="1"/>
  <c r="AR35" i="43"/>
  <c r="AU35" i="43" s="1"/>
  <c r="AR34" i="43"/>
  <c r="AU34" i="43"/>
  <c r="AR33" i="43"/>
  <c r="AU33" i="43" s="1"/>
  <c r="AR32" i="43"/>
  <c r="AU32" i="43" s="1"/>
  <c r="AR31" i="43"/>
  <c r="AU31" i="43" s="1"/>
  <c r="AR30" i="43"/>
  <c r="AU30" i="43"/>
  <c r="AR29" i="43"/>
  <c r="AU29" i="43" s="1"/>
  <c r="AR28" i="43"/>
  <c r="AU28" i="43" s="1"/>
  <c r="AR27" i="43"/>
  <c r="AU27" i="43" s="1"/>
  <c r="AR26" i="43"/>
  <c r="AU26" i="43"/>
  <c r="AR25" i="43"/>
  <c r="AU25" i="43" s="1"/>
  <c r="AR24" i="43"/>
  <c r="AU24" i="43" s="1"/>
  <c r="AR23" i="43"/>
  <c r="AU23" i="43" s="1"/>
  <c r="AR22" i="43"/>
  <c r="AU22" i="43"/>
  <c r="AR21" i="43"/>
  <c r="AU21" i="43" s="1"/>
  <c r="AR20" i="43"/>
  <c r="AU20" i="43" s="1"/>
  <c r="AR19" i="43"/>
  <c r="AU19" i="43" s="1"/>
  <c r="AR18" i="43"/>
  <c r="AU18" i="43"/>
  <c r="AR17" i="43"/>
  <c r="AU17" i="43" s="1"/>
  <c r="AR16" i="43"/>
  <c r="AU16" i="43"/>
  <c r="AR15" i="43"/>
  <c r="AU15" i="43" s="1"/>
  <c r="AR14" i="43"/>
  <c r="AU14" i="43"/>
  <c r="AR13" i="43"/>
  <c r="AR12" i="43"/>
  <c r="AU12" i="43" s="1"/>
  <c r="AR11" i="43"/>
  <c r="AU11" i="43" s="1"/>
  <c r="AR10" i="43"/>
  <c r="AU10" i="43"/>
  <c r="AR9" i="43"/>
  <c r="AU9" i="43" s="1"/>
  <c r="AR8" i="43"/>
  <c r="AU8" i="43" s="1"/>
  <c r="AR7" i="43"/>
  <c r="AU7" i="43" s="1"/>
  <c r="AR6" i="43"/>
  <c r="AU6" i="43"/>
  <c r="AR5" i="43"/>
  <c r="AR4" i="43"/>
  <c r="AU4" i="43" s="1"/>
  <c r="AR3" i="43"/>
  <c r="AU3" i="43" s="1"/>
  <c r="AN46" i="43"/>
  <c r="AQ46" i="43"/>
  <c r="AN45" i="43"/>
  <c r="AQ45" i="43" s="1"/>
  <c r="AN44" i="43"/>
  <c r="AQ44" i="43" s="1"/>
  <c r="AN43" i="43"/>
  <c r="AQ43" i="43" s="1"/>
  <c r="AN42" i="43"/>
  <c r="AQ42" i="43"/>
  <c r="AN41" i="43"/>
  <c r="AN40" i="43"/>
  <c r="AQ40" i="43" s="1"/>
  <c r="AN39" i="43"/>
  <c r="AQ39" i="43" s="1"/>
  <c r="AN38" i="43"/>
  <c r="AQ38" i="43"/>
  <c r="AN37" i="43"/>
  <c r="AQ37" i="43" s="1"/>
  <c r="AN36" i="43"/>
  <c r="AQ36" i="43" s="1"/>
  <c r="AN35" i="43"/>
  <c r="AQ35" i="43" s="1"/>
  <c r="AN34" i="43"/>
  <c r="AQ34" i="43"/>
  <c r="AN33" i="43"/>
  <c r="AN32" i="43"/>
  <c r="AQ32" i="43" s="1"/>
  <c r="AN31" i="43"/>
  <c r="AQ31" i="43" s="1"/>
  <c r="AN30" i="43"/>
  <c r="AQ30" i="43"/>
  <c r="AN29" i="43"/>
  <c r="AQ29" i="43" s="1"/>
  <c r="AN28" i="43"/>
  <c r="AQ28" i="43" s="1"/>
  <c r="AN27" i="43"/>
  <c r="AQ27" i="43" s="1"/>
  <c r="AN26" i="43"/>
  <c r="AQ26" i="43"/>
  <c r="AN25" i="43"/>
  <c r="AN24" i="43"/>
  <c r="AQ24" i="43" s="1"/>
  <c r="AN23" i="43"/>
  <c r="AQ23" i="43" s="1"/>
  <c r="AN22" i="43"/>
  <c r="AQ22" i="43"/>
  <c r="AN21" i="43"/>
  <c r="AQ21" i="43" s="1"/>
  <c r="AN20" i="43"/>
  <c r="AQ20" i="43" s="1"/>
  <c r="AN19" i="43"/>
  <c r="AQ19" i="43" s="1"/>
  <c r="AN18" i="43"/>
  <c r="AQ18" i="43"/>
  <c r="AN17" i="43"/>
  <c r="AN16" i="43"/>
  <c r="AP16" i="43" s="1"/>
  <c r="AN15" i="43"/>
  <c r="AQ15" i="43" s="1"/>
  <c r="AN14" i="43"/>
  <c r="AQ14" i="43"/>
  <c r="AN13" i="43"/>
  <c r="AQ13" i="43" s="1"/>
  <c r="AN12" i="43"/>
  <c r="AQ12" i="43" s="1"/>
  <c r="AN11" i="43"/>
  <c r="AQ11" i="43" s="1"/>
  <c r="AN10" i="43"/>
  <c r="AP10" i="43" s="1"/>
  <c r="AQ10" i="43"/>
  <c r="AN9" i="43"/>
  <c r="AN8" i="43"/>
  <c r="AP8" i="43" s="1"/>
  <c r="AN7" i="43"/>
  <c r="AQ7" i="43" s="1"/>
  <c r="AN6" i="43"/>
  <c r="AP6" i="43" s="1"/>
  <c r="AN5" i="43"/>
  <c r="AQ5" i="43" s="1"/>
  <c r="AN4" i="43"/>
  <c r="AP4" i="43" s="1"/>
  <c r="AN3" i="43"/>
  <c r="AQ3" i="43" s="1"/>
  <c r="AR2" i="43"/>
  <c r="AU2" i="43" s="1"/>
  <c r="AN2" i="43"/>
  <c r="AQ2" i="43" s="1"/>
  <c r="AN46" i="45"/>
  <c r="AQ46" i="45" s="1"/>
  <c r="AN45" i="45"/>
  <c r="AQ45" i="45" s="1"/>
  <c r="AN44" i="45"/>
  <c r="AQ44" i="45" s="1"/>
  <c r="AN43" i="45"/>
  <c r="AQ43" i="45" s="1"/>
  <c r="AN42" i="45"/>
  <c r="AQ42" i="45" s="1"/>
  <c r="AN41" i="45"/>
  <c r="AQ41" i="45" s="1"/>
  <c r="AN40" i="45"/>
  <c r="AQ40" i="45" s="1"/>
  <c r="AN39" i="45"/>
  <c r="AQ39" i="45" s="1"/>
  <c r="AN38" i="45"/>
  <c r="AQ38" i="45" s="1"/>
  <c r="AN37" i="45"/>
  <c r="AQ37" i="45" s="1"/>
  <c r="AN36" i="45"/>
  <c r="AQ36" i="45" s="1"/>
  <c r="AN35" i="45"/>
  <c r="AQ35" i="45" s="1"/>
  <c r="AN34" i="45"/>
  <c r="AQ34" i="45" s="1"/>
  <c r="AN33" i="45"/>
  <c r="AQ33" i="45" s="1"/>
  <c r="AN32" i="45"/>
  <c r="AQ32" i="45" s="1"/>
  <c r="AN31" i="45"/>
  <c r="AQ31" i="45" s="1"/>
  <c r="AN30" i="45"/>
  <c r="AQ30" i="45" s="1"/>
  <c r="AN29" i="45"/>
  <c r="AQ29" i="45"/>
  <c r="AN28" i="45"/>
  <c r="AQ28" i="45" s="1"/>
  <c r="AN27" i="45"/>
  <c r="AQ27" i="45" s="1"/>
  <c r="AN26" i="45"/>
  <c r="AQ26" i="45" s="1"/>
  <c r="AN25" i="45"/>
  <c r="AQ25" i="45"/>
  <c r="AN24" i="45"/>
  <c r="AQ24" i="45" s="1"/>
  <c r="AN23" i="45"/>
  <c r="AQ23" i="45" s="1"/>
  <c r="AN22" i="45"/>
  <c r="AQ22" i="45" s="1"/>
  <c r="AN21" i="45"/>
  <c r="AQ21" i="45"/>
  <c r="AN20" i="45"/>
  <c r="AQ20" i="45" s="1"/>
  <c r="AN19" i="45"/>
  <c r="AQ19" i="45"/>
  <c r="AN18" i="45"/>
  <c r="AQ18" i="45" s="1"/>
  <c r="AN17" i="45"/>
  <c r="AQ17" i="45" s="1"/>
  <c r="AN16" i="45"/>
  <c r="AQ16" i="45" s="1"/>
  <c r="AN15" i="45"/>
  <c r="AQ15" i="45"/>
  <c r="AN14" i="45"/>
  <c r="AQ14" i="45" s="1"/>
  <c r="AN13" i="45"/>
  <c r="AQ13" i="45" s="1"/>
  <c r="AN12" i="45"/>
  <c r="AQ12" i="45" s="1"/>
  <c r="AN11" i="45"/>
  <c r="AQ11" i="45"/>
  <c r="AN10" i="45"/>
  <c r="AQ10" i="45" s="1"/>
  <c r="AN9" i="45"/>
  <c r="AQ9" i="45" s="1"/>
  <c r="AN8" i="45"/>
  <c r="AQ8" i="45" s="1"/>
  <c r="AN7" i="45"/>
  <c r="AQ7" i="45"/>
  <c r="AN6" i="45"/>
  <c r="AQ6" i="45" s="1"/>
  <c r="AN5" i="45"/>
  <c r="AQ5" i="45"/>
  <c r="AN4" i="45"/>
  <c r="AQ4" i="45" s="1"/>
  <c r="AN3" i="45"/>
  <c r="AQ3" i="45"/>
  <c r="AR46" i="45"/>
  <c r="AT46" i="45" s="1"/>
  <c r="AR45" i="45"/>
  <c r="AU45" i="45" s="1"/>
  <c r="AR44" i="45"/>
  <c r="AT44" i="45" s="1"/>
  <c r="AR43" i="45"/>
  <c r="AU43" i="45"/>
  <c r="AR42" i="45"/>
  <c r="AT42" i="45" s="1"/>
  <c r="AR41" i="45"/>
  <c r="AU41" i="45" s="1"/>
  <c r="AR40" i="45"/>
  <c r="AT40" i="45" s="1"/>
  <c r="AR39" i="45"/>
  <c r="AU39" i="45"/>
  <c r="AR38" i="45"/>
  <c r="AT38" i="45" s="1"/>
  <c r="AR37" i="45"/>
  <c r="AU37" i="45" s="1"/>
  <c r="AR36" i="45"/>
  <c r="AT36" i="45" s="1"/>
  <c r="AR35" i="45"/>
  <c r="AU35" i="45"/>
  <c r="AR34" i="45"/>
  <c r="AT34" i="45" s="1"/>
  <c r="AR33" i="45"/>
  <c r="AU33" i="45"/>
  <c r="AR32" i="45"/>
  <c r="AT32" i="45" s="1"/>
  <c r="AR31" i="45"/>
  <c r="AU31" i="45"/>
  <c r="AR30" i="45"/>
  <c r="AT30" i="45" s="1"/>
  <c r="AR29" i="45"/>
  <c r="AU29" i="45" s="1"/>
  <c r="AR28" i="45"/>
  <c r="AT28" i="45" s="1"/>
  <c r="AR27" i="45"/>
  <c r="AU27" i="45"/>
  <c r="AR26" i="45"/>
  <c r="AT26" i="45" s="1"/>
  <c r="AR25" i="45"/>
  <c r="AU25" i="45" s="1"/>
  <c r="AR24" i="45"/>
  <c r="AT24" i="45" s="1"/>
  <c r="AR23" i="45"/>
  <c r="AU23" i="45"/>
  <c r="AR22" i="45"/>
  <c r="AT22" i="45" s="1"/>
  <c r="AR21" i="45"/>
  <c r="AU21" i="45" s="1"/>
  <c r="AR20" i="45"/>
  <c r="AT20" i="45" s="1"/>
  <c r="AR19" i="45"/>
  <c r="AU19" i="45"/>
  <c r="AR18" i="45"/>
  <c r="AT18" i="45" s="1"/>
  <c r="AR17" i="45"/>
  <c r="AU17" i="45"/>
  <c r="AR16" i="45"/>
  <c r="AT16" i="45" s="1"/>
  <c r="AR15" i="45"/>
  <c r="AU15" i="45"/>
  <c r="AR14" i="45"/>
  <c r="AT14" i="45" s="1"/>
  <c r="AR13" i="45"/>
  <c r="AU13" i="45" s="1"/>
  <c r="AR12" i="45"/>
  <c r="AU12" i="45" s="1"/>
  <c r="AR11" i="45"/>
  <c r="AU11" i="45"/>
  <c r="AR10" i="45"/>
  <c r="AU10" i="45" s="1"/>
  <c r="AR9" i="45"/>
  <c r="AU9" i="45" s="1"/>
  <c r="AR8" i="45"/>
  <c r="AU8" i="45" s="1"/>
  <c r="AR7" i="45"/>
  <c r="AU7" i="45"/>
  <c r="AR6" i="45"/>
  <c r="AU6" i="45" s="1"/>
  <c r="AR5" i="45"/>
  <c r="AU5" i="45" s="1"/>
  <c r="AR4" i="45"/>
  <c r="AU4" i="45" s="1"/>
  <c r="AR3" i="45"/>
  <c r="AU3" i="45"/>
  <c r="AR2" i="45"/>
  <c r="AT2" i="45" s="1"/>
  <c r="AN2" i="45"/>
  <c r="AQ2" i="45" s="1"/>
  <c r="AM3" i="45"/>
  <c r="AM2" i="44"/>
  <c r="AM25" i="42"/>
  <c r="AP2" i="43"/>
  <c r="AN2" i="42"/>
  <c r="AQ2" i="42" s="1"/>
  <c r="AN3" i="42"/>
  <c r="AQ3" i="42"/>
  <c r="AM2" i="42"/>
  <c r="H1890" i="5"/>
  <c r="I1891" i="5" s="1"/>
  <c r="H1891" i="5"/>
  <c r="H1892"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51" i="5"/>
  <c r="H1852" i="5"/>
  <c r="H1853"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11" i="5"/>
  <c r="H1812" i="5"/>
  <c r="H1813"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772" i="5"/>
  <c r="H1773" i="5"/>
  <c r="H1774"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32" i="5"/>
  <c r="H1733" i="5"/>
  <c r="H1734"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693" i="5"/>
  <c r="H1694" i="5"/>
  <c r="H1695"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53" i="5"/>
  <c r="H1654" i="5"/>
  <c r="H1655"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14" i="5"/>
  <c r="H1615" i="5"/>
  <c r="H1616"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574" i="5"/>
  <c r="H1575" i="5"/>
  <c r="H1576"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35" i="5"/>
  <c r="H1536" i="5"/>
  <c r="H1537"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495" i="5"/>
  <c r="H1496" i="5"/>
  <c r="H1497"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56" i="5"/>
  <c r="H1457" i="5"/>
  <c r="H1458"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16" i="5"/>
  <c r="H1417" i="5"/>
  <c r="H1418"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377" i="5"/>
  <c r="H1378" i="5"/>
  <c r="H1379"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37" i="5"/>
  <c r="H1338" i="5"/>
  <c r="H1339"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298" i="5"/>
  <c r="H1299" i="5"/>
  <c r="H1300"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58" i="5"/>
  <c r="H1259" i="5"/>
  <c r="H1260"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19" i="5"/>
  <c r="H1220" i="5"/>
  <c r="H1221"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179" i="5"/>
  <c r="H1180" i="5"/>
  <c r="H1181"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40" i="5"/>
  <c r="H1141" i="5"/>
  <c r="H1142"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00" i="5"/>
  <c r="H1101" i="5"/>
  <c r="H1102"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061" i="5"/>
  <c r="H1062" i="5"/>
  <c r="H1063"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21" i="5"/>
  <c r="H1022" i="5"/>
  <c r="H1023"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982" i="5"/>
  <c r="H983" i="5"/>
  <c r="H984"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42" i="5"/>
  <c r="I943" i="5" s="1"/>
  <c r="AB920" i="5" s="1"/>
  <c r="H943" i="5"/>
  <c r="H944"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03" i="5"/>
  <c r="H904" i="5"/>
  <c r="H905"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863" i="5"/>
  <c r="H864" i="5"/>
  <c r="H865"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24" i="5"/>
  <c r="H825" i="5"/>
  <c r="H826"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784" i="5"/>
  <c r="H785" i="5"/>
  <c r="H786"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45" i="5"/>
  <c r="H746" i="5"/>
  <c r="H747"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05" i="5"/>
  <c r="H706" i="5"/>
  <c r="H707"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666" i="5"/>
  <c r="H667" i="5"/>
  <c r="H668"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26" i="5"/>
  <c r="H627" i="5"/>
  <c r="H628"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587" i="5"/>
  <c r="H588" i="5"/>
  <c r="H589"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47" i="5"/>
  <c r="H548" i="5"/>
  <c r="H549" i="5"/>
  <c r="I548" i="5" s="1"/>
  <c r="AB521" i="5" s="1"/>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08" i="5"/>
  <c r="H509" i="5"/>
  <c r="H510"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468" i="5"/>
  <c r="H469" i="5"/>
  <c r="H470"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29" i="5"/>
  <c r="H430" i="5"/>
  <c r="H431"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389" i="5"/>
  <c r="H390" i="5"/>
  <c r="H391"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50" i="5"/>
  <c r="H351" i="5"/>
  <c r="H352"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11" i="5"/>
  <c r="H312" i="5"/>
  <c r="H313"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272" i="5"/>
  <c r="H273" i="5"/>
  <c r="H274"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31" i="5"/>
  <c r="H232" i="5"/>
  <c r="H233"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192" i="5"/>
  <c r="H193" i="5"/>
  <c r="H194"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53" i="5"/>
  <c r="H154" i="5"/>
  <c r="H155"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14" i="5"/>
  <c r="H115" i="5"/>
  <c r="H116" i="5"/>
  <c r="H88" i="5"/>
  <c r="H89" i="5"/>
  <c r="H90" i="5"/>
  <c r="H91" i="5"/>
  <c r="H92" i="5"/>
  <c r="H93" i="5"/>
  <c r="H94" i="5"/>
  <c r="H95" i="5"/>
  <c r="H96" i="5"/>
  <c r="H97" i="5"/>
  <c r="H98" i="5"/>
  <c r="H99" i="5"/>
  <c r="H100" i="5"/>
  <c r="H101" i="5"/>
  <c r="H102" i="5"/>
  <c r="H103" i="5"/>
  <c r="H104" i="5"/>
  <c r="H105" i="5"/>
  <c r="H106" i="5"/>
  <c r="H107" i="5"/>
  <c r="H108" i="5"/>
  <c r="I108" i="5" s="1"/>
  <c r="AA92" i="5" s="1"/>
  <c r="H109" i="5"/>
  <c r="H110" i="5"/>
  <c r="H111" i="5"/>
  <c r="H112" i="5"/>
  <c r="H113" i="5"/>
  <c r="H75" i="5"/>
  <c r="H76" i="5"/>
  <c r="H77" i="5"/>
  <c r="H49" i="5"/>
  <c r="H50" i="5"/>
  <c r="H51" i="5"/>
  <c r="H52" i="5"/>
  <c r="H53" i="5"/>
  <c r="H54" i="5"/>
  <c r="H55" i="5"/>
  <c r="H56" i="5"/>
  <c r="H57" i="5"/>
  <c r="H58" i="5"/>
  <c r="H59" i="5"/>
  <c r="H60" i="5"/>
  <c r="H61" i="5"/>
  <c r="H62" i="5"/>
  <c r="H63" i="5"/>
  <c r="H64" i="5"/>
  <c r="H65" i="5"/>
  <c r="H66" i="5"/>
  <c r="H67" i="5"/>
  <c r="H68" i="5"/>
  <c r="H69" i="5"/>
  <c r="H70" i="5"/>
  <c r="H71" i="5"/>
  <c r="H72" i="5"/>
  <c r="H73" i="5"/>
  <c r="H74" i="5"/>
  <c r="A6" i="15"/>
  <c r="A7" i="15"/>
  <c r="A8" i="15"/>
  <c r="A9" i="15"/>
  <c r="A10" i="15"/>
  <c r="A11" i="15"/>
  <c r="A12" i="15"/>
  <c r="A13" i="15"/>
  <c r="A14" i="15"/>
  <c r="A15" i="15"/>
  <c r="A16" i="15"/>
  <c r="A17" i="15"/>
  <c r="A18" i="15"/>
  <c r="A19" i="15"/>
  <c r="A20" i="15"/>
  <c r="A22" i="15"/>
  <c r="A23" i="15"/>
  <c r="A24" i="15"/>
  <c r="AW9" i="77"/>
  <c r="AW10" i="77"/>
  <c r="AW11" i="77"/>
  <c r="AW12" i="77"/>
  <c r="AW13" i="77"/>
  <c r="AW14" i="77"/>
  <c r="AW15" i="77"/>
  <c r="AW16" i="77"/>
  <c r="AW17" i="77"/>
  <c r="AW18" i="77"/>
  <c r="AW19" i="77"/>
  <c r="AW20" i="77"/>
  <c r="AW21" i="77"/>
  <c r="AW22" i="77"/>
  <c r="AW23" i="77"/>
  <c r="AW24" i="77"/>
  <c r="AW25" i="77"/>
  <c r="AW26" i="77"/>
  <c r="AW27" i="77"/>
  <c r="AW28" i="77"/>
  <c r="AW29" i="77"/>
  <c r="AW30" i="77"/>
  <c r="AW31" i="77"/>
  <c r="AW32" i="77"/>
  <c r="AW33" i="77"/>
  <c r="AW34" i="77"/>
  <c r="AW35" i="77"/>
  <c r="AW36" i="77"/>
  <c r="AW37" i="77"/>
  <c r="AW38" i="77"/>
  <c r="AW39" i="77"/>
  <c r="AW40" i="77"/>
  <c r="AW41" i="77"/>
  <c r="AW42" i="77"/>
  <c r="AW43" i="77"/>
  <c r="AW44" i="77"/>
  <c r="AW45" i="77"/>
  <c r="AW46" i="77"/>
  <c r="AW47" i="77"/>
  <c r="AW48" i="77"/>
  <c r="AW49" i="77"/>
  <c r="AW50" i="77"/>
  <c r="AW51" i="77"/>
  <c r="AW52" i="77"/>
  <c r="AW53" i="77"/>
  <c r="AW56" i="77"/>
  <c r="AW57" i="77"/>
  <c r="AW58" i="77"/>
  <c r="AW59" i="77"/>
  <c r="AW60" i="77"/>
  <c r="AW62" i="77"/>
  <c r="AW63" i="77"/>
  <c r="AW9" i="76"/>
  <c r="AW10" i="76"/>
  <c r="AW11" i="76"/>
  <c r="AW12" i="76"/>
  <c r="AW13" i="76"/>
  <c r="AW14" i="76"/>
  <c r="AW15" i="76"/>
  <c r="AW16" i="76"/>
  <c r="AW17" i="76"/>
  <c r="AW18" i="76"/>
  <c r="AW19" i="76"/>
  <c r="AW20" i="76"/>
  <c r="AW21" i="76"/>
  <c r="AW22" i="76"/>
  <c r="AW23" i="76"/>
  <c r="AW24" i="76"/>
  <c r="AW25" i="76"/>
  <c r="AW26" i="76"/>
  <c r="AW27" i="76"/>
  <c r="AW28" i="76"/>
  <c r="AW29" i="76"/>
  <c r="AW30" i="76"/>
  <c r="AW31" i="76"/>
  <c r="AW32" i="76"/>
  <c r="AW33" i="76"/>
  <c r="AW34" i="76"/>
  <c r="AW35" i="76"/>
  <c r="AW36" i="76"/>
  <c r="AW37" i="76"/>
  <c r="AW38" i="76"/>
  <c r="AW39" i="76"/>
  <c r="AW40" i="76"/>
  <c r="AW41" i="76"/>
  <c r="AW42" i="76"/>
  <c r="AW43" i="76"/>
  <c r="AW44" i="76"/>
  <c r="AW45" i="76"/>
  <c r="AW46" i="76"/>
  <c r="AW47" i="76"/>
  <c r="AW48" i="76"/>
  <c r="AW49" i="76"/>
  <c r="AW50" i="76"/>
  <c r="AW51" i="76"/>
  <c r="AW52" i="76"/>
  <c r="AW53" i="76"/>
  <c r="AW56" i="76"/>
  <c r="AW57" i="76"/>
  <c r="AW58" i="76"/>
  <c r="AW59" i="76"/>
  <c r="AW60" i="76"/>
  <c r="AW62" i="76"/>
  <c r="AW63" i="76"/>
  <c r="BC30" i="77"/>
  <c r="BB30" i="77"/>
  <c r="BA30" i="77"/>
  <c r="AZ30" i="77"/>
  <c r="AY30" i="77"/>
  <c r="AX30" i="77"/>
  <c r="BC29" i="77"/>
  <c r="BB29" i="77"/>
  <c r="BA29" i="77"/>
  <c r="AZ29" i="77"/>
  <c r="AY29" i="77"/>
  <c r="AX29" i="77"/>
  <c r="BC28" i="77"/>
  <c r="BB28" i="77"/>
  <c r="BA28" i="77"/>
  <c r="AZ28" i="77"/>
  <c r="AY28" i="77"/>
  <c r="AX28" i="77"/>
  <c r="BC27" i="77"/>
  <c r="BB27" i="77"/>
  <c r="BA27" i="77"/>
  <c r="AZ27" i="77"/>
  <c r="AY27" i="77"/>
  <c r="AX27" i="77"/>
  <c r="BC26" i="77"/>
  <c r="BB26" i="77"/>
  <c r="BA26" i="77"/>
  <c r="AZ26" i="77"/>
  <c r="AY26" i="77"/>
  <c r="AX26" i="77"/>
  <c r="BC25" i="77"/>
  <c r="BB25" i="77"/>
  <c r="BA25" i="77"/>
  <c r="AZ25" i="77"/>
  <c r="AY25" i="77"/>
  <c r="AX25" i="77"/>
  <c r="BC24" i="77"/>
  <c r="BB24" i="77"/>
  <c r="BA24" i="77"/>
  <c r="AZ24" i="77"/>
  <c r="AY24" i="77"/>
  <c r="AX24" i="77"/>
  <c r="BC23" i="77"/>
  <c r="BB23" i="77"/>
  <c r="BA23" i="77"/>
  <c r="AZ23" i="77"/>
  <c r="AY23" i="77"/>
  <c r="AX23" i="77"/>
  <c r="BC22" i="77"/>
  <c r="BB22" i="77"/>
  <c r="BA22" i="77"/>
  <c r="AZ22" i="77"/>
  <c r="AY22" i="77"/>
  <c r="AX22" i="77"/>
  <c r="BC21" i="77"/>
  <c r="BB21" i="77"/>
  <c r="BA21" i="77"/>
  <c r="AZ21" i="77"/>
  <c r="AY21" i="77"/>
  <c r="AX21" i="77"/>
  <c r="BC20" i="77"/>
  <c r="BB20" i="77"/>
  <c r="BA20" i="77"/>
  <c r="AZ20" i="77"/>
  <c r="AY20" i="77"/>
  <c r="AX20" i="77"/>
  <c r="BC19" i="77"/>
  <c r="BB19" i="77"/>
  <c r="BA19" i="77"/>
  <c r="AZ19" i="77"/>
  <c r="AY19" i="77"/>
  <c r="AX19" i="77"/>
  <c r="BC18" i="77"/>
  <c r="BB18" i="77"/>
  <c r="BA18" i="77"/>
  <c r="AZ18" i="77"/>
  <c r="AY18" i="77"/>
  <c r="AX18" i="77"/>
  <c r="BC17" i="77"/>
  <c r="BB17" i="77"/>
  <c r="BA17" i="77"/>
  <c r="AZ17" i="77"/>
  <c r="AY17" i="77"/>
  <c r="AX17" i="77"/>
  <c r="BC16" i="77"/>
  <c r="BB16" i="77"/>
  <c r="BA16" i="77"/>
  <c r="AZ16" i="77"/>
  <c r="AY16" i="77"/>
  <c r="AX16" i="77"/>
  <c r="BC15" i="77"/>
  <c r="BB15" i="77"/>
  <c r="BA15" i="77"/>
  <c r="AZ15" i="77"/>
  <c r="AY15" i="77"/>
  <c r="AX15" i="77"/>
  <c r="BC14" i="77"/>
  <c r="BB14" i="77"/>
  <c r="BA14" i="77"/>
  <c r="AZ14" i="77"/>
  <c r="AY14" i="77"/>
  <c r="AX14" i="77"/>
  <c r="BC13" i="77"/>
  <c r="BB13" i="77"/>
  <c r="BA13" i="77"/>
  <c r="AZ13" i="77"/>
  <c r="AY13" i="77"/>
  <c r="AX13" i="77"/>
  <c r="BC12" i="77"/>
  <c r="BB12" i="77"/>
  <c r="BA12" i="77"/>
  <c r="AZ12" i="77"/>
  <c r="AY12" i="77"/>
  <c r="AX12" i="77"/>
  <c r="BC11" i="77"/>
  <c r="BB11" i="77"/>
  <c r="BA11" i="77"/>
  <c r="AZ11" i="77"/>
  <c r="AY11" i="77"/>
  <c r="AX11" i="77"/>
  <c r="BC10" i="77"/>
  <c r="BB10" i="77"/>
  <c r="BA10" i="77"/>
  <c r="AZ10" i="77"/>
  <c r="AY10" i="77"/>
  <c r="AX10" i="77"/>
  <c r="BC9" i="77"/>
  <c r="BB9" i="77"/>
  <c r="BA9" i="77"/>
  <c r="AZ9" i="77"/>
  <c r="AY9" i="77"/>
  <c r="AX9" i="77"/>
  <c r="BB15" i="76"/>
  <c r="BA15" i="76"/>
  <c r="AZ15" i="76"/>
  <c r="AY15" i="76"/>
  <c r="AX15" i="76"/>
  <c r="BB14" i="76"/>
  <c r="BA14" i="76"/>
  <c r="AZ14" i="76"/>
  <c r="AY14" i="76"/>
  <c r="AX14" i="76"/>
  <c r="BB13" i="76"/>
  <c r="BA13" i="76"/>
  <c r="AZ13" i="76"/>
  <c r="AY13" i="76"/>
  <c r="AX13" i="76"/>
  <c r="BB12" i="76"/>
  <c r="BA12" i="76"/>
  <c r="AZ12" i="76"/>
  <c r="AY12" i="76"/>
  <c r="AX12" i="76"/>
  <c r="BB11" i="76"/>
  <c r="BA11" i="76"/>
  <c r="AZ11" i="76"/>
  <c r="AY11" i="76"/>
  <c r="AX11" i="76"/>
  <c r="BB10" i="76"/>
  <c r="BA10" i="76"/>
  <c r="AZ10" i="76"/>
  <c r="AY10" i="76"/>
  <c r="AX10" i="76"/>
  <c r="BB9" i="76"/>
  <c r="BA9" i="76"/>
  <c r="AZ9" i="76"/>
  <c r="AY9" i="76"/>
  <c r="AX9" i="76"/>
  <c r="AX63" i="76"/>
  <c r="AX62" i="76"/>
  <c r="AX60" i="76"/>
  <c r="AX59" i="76"/>
  <c r="AX58" i="76"/>
  <c r="AX57" i="76"/>
  <c r="AX56" i="76"/>
  <c r="AX53" i="76"/>
  <c r="AX52" i="76"/>
  <c r="AX51" i="76"/>
  <c r="AX50" i="76"/>
  <c r="AX49" i="76"/>
  <c r="AX48" i="76"/>
  <c r="AX47" i="76"/>
  <c r="AX46" i="76"/>
  <c r="AX45" i="76"/>
  <c r="AX44" i="76"/>
  <c r="AX43" i="76"/>
  <c r="AX42" i="76"/>
  <c r="AX41" i="76"/>
  <c r="AX40" i="76"/>
  <c r="AX39" i="76"/>
  <c r="AX38" i="76"/>
  <c r="AX37" i="76"/>
  <c r="AX36" i="76"/>
  <c r="AX35" i="76"/>
  <c r="AX34" i="76"/>
  <c r="AX33" i="76"/>
  <c r="AX32" i="76"/>
  <c r="AX31" i="76"/>
  <c r="AX30" i="76"/>
  <c r="AX29" i="76"/>
  <c r="AX28" i="76"/>
  <c r="AX27" i="76"/>
  <c r="AX26" i="76"/>
  <c r="AX25" i="76"/>
  <c r="AX24" i="76"/>
  <c r="AX23" i="76"/>
  <c r="AX22" i="76"/>
  <c r="AX21" i="76"/>
  <c r="AX20" i="76"/>
  <c r="AX19" i="76"/>
  <c r="AX18" i="76"/>
  <c r="AX17" i="76"/>
  <c r="AX16" i="76"/>
  <c r="BC63" i="77"/>
  <c r="BB63" i="77"/>
  <c r="BA63" i="77"/>
  <c r="AZ63" i="77"/>
  <c r="AY63" i="77"/>
  <c r="AX63" i="77"/>
  <c r="BC62" i="77"/>
  <c r="BB62" i="77"/>
  <c r="BA62" i="77"/>
  <c r="AZ62" i="77"/>
  <c r="AY62" i="77"/>
  <c r="AX62" i="77"/>
  <c r="BC60" i="77"/>
  <c r="BB60" i="77"/>
  <c r="BA60" i="77"/>
  <c r="AZ60" i="77"/>
  <c r="AY60" i="77"/>
  <c r="AX60" i="77"/>
  <c r="BC59" i="77"/>
  <c r="BB59" i="77"/>
  <c r="BA59" i="77"/>
  <c r="AZ59" i="77"/>
  <c r="AY59" i="77"/>
  <c r="AX59" i="77"/>
  <c r="BC58" i="77"/>
  <c r="BB58" i="77"/>
  <c r="BA58" i="77"/>
  <c r="AZ58" i="77"/>
  <c r="AY58" i="77"/>
  <c r="AX58" i="77"/>
  <c r="BC57" i="77"/>
  <c r="BB57" i="77"/>
  <c r="BA57" i="77"/>
  <c r="AZ57" i="77"/>
  <c r="AY57" i="77"/>
  <c r="AX57" i="77"/>
  <c r="BC56" i="77"/>
  <c r="BB56" i="77"/>
  <c r="BA56" i="77"/>
  <c r="AZ56" i="77"/>
  <c r="AY56" i="77"/>
  <c r="AX56" i="77"/>
  <c r="BC53" i="77"/>
  <c r="BB53" i="77"/>
  <c r="BA53" i="77"/>
  <c r="AZ53" i="77"/>
  <c r="AY53" i="77"/>
  <c r="AX53" i="77"/>
  <c r="BC52" i="77"/>
  <c r="BB52" i="77"/>
  <c r="BA52" i="77"/>
  <c r="AZ52" i="77"/>
  <c r="AY52" i="77"/>
  <c r="AX52" i="77"/>
  <c r="BC51" i="77"/>
  <c r="BB51" i="77"/>
  <c r="BA51" i="77"/>
  <c r="AZ51" i="77"/>
  <c r="AY51" i="77"/>
  <c r="AX51" i="77"/>
  <c r="BC50" i="77"/>
  <c r="BB50" i="77"/>
  <c r="BA50" i="77"/>
  <c r="AZ50" i="77"/>
  <c r="AY50" i="77"/>
  <c r="AX50" i="77"/>
  <c r="BC49" i="77"/>
  <c r="BB49" i="77"/>
  <c r="BA49" i="77"/>
  <c r="AZ49" i="77"/>
  <c r="AY49" i="77"/>
  <c r="AX49" i="77"/>
  <c r="BC48" i="77"/>
  <c r="BB48" i="77"/>
  <c r="BA48" i="77"/>
  <c r="AZ48" i="77"/>
  <c r="AY48" i="77"/>
  <c r="AX48" i="77"/>
  <c r="BC47" i="77"/>
  <c r="BB47" i="77"/>
  <c r="BA47" i="77"/>
  <c r="AZ47" i="77"/>
  <c r="AY47" i="77"/>
  <c r="AX47" i="77"/>
  <c r="BC46" i="77"/>
  <c r="BB46" i="77"/>
  <c r="BA46" i="77"/>
  <c r="AZ46" i="77"/>
  <c r="AY46" i="77"/>
  <c r="AX46" i="77"/>
  <c r="BC45" i="77"/>
  <c r="BB45" i="77"/>
  <c r="BA45" i="77"/>
  <c r="AZ45" i="77"/>
  <c r="AY45" i="77"/>
  <c r="AX45" i="77"/>
  <c r="BC44" i="77"/>
  <c r="BB44" i="77"/>
  <c r="BA44" i="77"/>
  <c r="AZ44" i="77"/>
  <c r="AY44" i="77"/>
  <c r="AX44" i="77"/>
  <c r="BC43" i="77"/>
  <c r="BB43" i="77"/>
  <c r="BA43" i="77"/>
  <c r="AZ43" i="77"/>
  <c r="AY43" i="77"/>
  <c r="AX43" i="77"/>
  <c r="BC42" i="77"/>
  <c r="BB42" i="77"/>
  <c r="BA42" i="77"/>
  <c r="AZ42" i="77"/>
  <c r="AY42" i="77"/>
  <c r="AX42" i="77"/>
  <c r="BC41" i="77"/>
  <c r="BB41" i="77"/>
  <c r="BA41" i="77"/>
  <c r="AZ41" i="77"/>
  <c r="AY41" i="77"/>
  <c r="AX41" i="77"/>
  <c r="BC40" i="77"/>
  <c r="BB40" i="77"/>
  <c r="BA40" i="77"/>
  <c r="AZ40" i="77"/>
  <c r="AY40" i="77"/>
  <c r="AX40" i="77"/>
  <c r="BC39" i="77"/>
  <c r="BB39" i="77"/>
  <c r="BA39" i="77"/>
  <c r="AZ39" i="77"/>
  <c r="AY39" i="77"/>
  <c r="AX39" i="77"/>
  <c r="BC38" i="77"/>
  <c r="BB38" i="77"/>
  <c r="BA38" i="77"/>
  <c r="AZ38" i="77"/>
  <c r="AY38" i="77"/>
  <c r="AX38" i="77"/>
  <c r="BC37" i="77"/>
  <c r="BB37" i="77"/>
  <c r="BA37" i="77"/>
  <c r="AZ37" i="77"/>
  <c r="AY37" i="77"/>
  <c r="AX37" i="77"/>
  <c r="BC36" i="77"/>
  <c r="BB36" i="77"/>
  <c r="BA36" i="77"/>
  <c r="AZ36" i="77"/>
  <c r="AY36" i="77"/>
  <c r="AX36" i="77"/>
  <c r="BC35" i="77"/>
  <c r="BB35" i="77"/>
  <c r="BA35" i="77"/>
  <c r="AZ35" i="77"/>
  <c r="AY35" i="77"/>
  <c r="AX35" i="77"/>
  <c r="BC34" i="77"/>
  <c r="BB34" i="77"/>
  <c r="BA34" i="77"/>
  <c r="AZ34" i="77"/>
  <c r="AY34" i="77"/>
  <c r="AX34" i="77"/>
  <c r="BC33" i="77"/>
  <c r="BB33" i="77"/>
  <c r="BA33" i="77"/>
  <c r="AZ33" i="77"/>
  <c r="AY33" i="77"/>
  <c r="AX33" i="77"/>
  <c r="BC32" i="77"/>
  <c r="BB32" i="77"/>
  <c r="BA32" i="77"/>
  <c r="AZ32" i="77"/>
  <c r="AY32" i="77"/>
  <c r="AX32" i="77"/>
  <c r="BC31" i="77"/>
  <c r="BB31" i="77"/>
  <c r="BA31" i="77"/>
  <c r="AZ31" i="77"/>
  <c r="AY31" i="77"/>
  <c r="AX31" i="77"/>
  <c r="BB63" i="76"/>
  <c r="BA63" i="76"/>
  <c r="AZ63" i="76"/>
  <c r="AY63" i="76"/>
  <c r="BB62" i="76"/>
  <c r="BA62" i="76"/>
  <c r="AZ62" i="76"/>
  <c r="AY62" i="76"/>
  <c r="BB60" i="76"/>
  <c r="BA60" i="76"/>
  <c r="AZ60" i="76"/>
  <c r="AY60" i="76"/>
  <c r="BB59" i="76"/>
  <c r="BA59" i="76"/>
  <c r="AZ59" i="76"/>
  <c r="AY59" i="76"/>
  <c r="BB58" i="76"/>
  <c r="BA58" i="76"/>
  <c r="AZ58" i="76"/>
  <c r="AY58" i="76"/>
  <c r="BB57" i="76"/>
  <c r="BA57" i="76"/>
  <c r="AZ57" i="76"/>
  <c r="AY57" i="76"/>
  <c r="BB56" i="76"/>
  <c r="BA56" i="76"/>
  <c r="AZ56" i="76"/>
  <c r="AY56" i="76"/>
  <c r="BB53" i="76"/>
  <c r="BA53" i="76"/>
  <c r="AZ53" i="76"/>
  <c r="AY53" i="76"/>
  <c r="BB52" i="76"/>
  <c r="BA52" i="76"/>
  <c r="AZ52" i="76"/>
  <c r="AY52" i="76"/>
  <c r="BB51" i="76"/>
  <c r="BA51" i="76"/>
  <c r="AZ51" i="76"/>
  <c r="AY51" i="76"/>
  <c r="BB50" i="76"/>
  <c r="BA50" i="76"/>
  <c r="AZ50" i="76"/>
  <c r="AY50" i="76"/>
  <c r="BB49" i="76"/>
  <c r="BA49" i="76"/>
  <c r="AZ49" i="76"/>
  <c r="AY49" i="76"/>
  <c r="BB48" i="76"/>
  <c r="BA48" i="76"/>
  <c r="AZ48" i="76"/>
  <c r="AY48" i="76"/>
  <c r="BB47" i="76"/>
  <c r="BA47" i="76"/>
  <c r="AZ47" i="76"/>
  <c r="AY47" i="76"/>
  <c r="BB46" i="76"/>
  <c r="BA46" i="76"/>
  <c r="AZ46" i="76"/>
  <c r="AY46" i="76"/>
  <c r="BB45" i="76"/>
  <c r="BA45" i="76"/>
  <c r="AZ45" i="76"/>
  <c r="AY45" i="76"/>
  <c r="BB44" i="76"/>
  <c r="BA44" i="76"/>
  <c r="AZ44" i="76"/>
  <c r="AY44" i="76"/>
  <c r="BB43" i="76"/>
  <c r="BA43" i="76"/>
  <c r="AZ43" i="76"/>
  <c r="AY43" i="76"/>
  <c r="BB42" i="76"/>
  <c r="BA42" i="76"/>
  <c r="AZ42" i="76"/>
  <c r="AY42" i="76"/>
  <c r="BB41" i="76"/>
  <c r="BA41" i="76"/>
  <c r="AZ41" i="76"/>
  <c r="AY41" i="76"/>
  <c r="BB40" i="76"/>
  <c r="BA40" i="76"/>
  <c r="AZ40" i="76"/>
  <c r="AY40" i="76"/>
  <c r="BB39" i="76"/>
  <c r="BA39" i="76"/>
  <c r="AZ39" i="76"/>
  <c r="AY39" i="76"/>
  <c r="BB38" i="76"/>
  <c r="BA38" i="76"/>
  <c r="AZ38" i="76"/>
  <c r="AY38" i="76"/>
  <c r="BB37" i="76"/>
  <c r="BA37" i="76"/>
  <c r="AZ37" i="76"/>
  <c r="AY37" i="76"/>
  <c r="BB36" i="76"/>
  <c r="BA36" i="76"/>
  <c r="AZ36" i="76"/>
  <c r="AY36" i="76"/>
  <c r="BB35" i="76"/>
  <c r="BA35" i="76"/>
  <c r="AZ35" i="76"/>
  <c r="AY35" i="76"/>
  <c r="BB34" i="76"/>
  <c r="BA34" i="76"/>
  <c r="AZ34" i="76"/>
  <c r="AY34" i="76"/>
  <c r="BB33" i="76"/>
  <c r="BA33" i="76"/>
  <c r="AZ33" i="76"/>
  <c r="AY33" i="76"/>
  <c r="BB32" i="76"/>
  <c r="BA32" i="76"/>
  <c r="AZ32" i="76"/>
  <c r="AY32" i="76"/>
  <c r="BB31" i="76"/>
  <c r="BA31" i="76"/>
  <c r="AZ31" i="76"/>
  <c r="AY31" i="76"/>
  <c r="BB30" i="76"/>
  <c r="BA30" i="76"/>
  <c r="AZ30" i="76"/>
  <c r="AY30" i="76"/>
  <c r="BB29" i="76"/>
  <c r="BA29" i="76"/>
  <c r="AZ29" i="76"/>
  <c r="AY29" i="76"/>
  <c r="BB28" i="76"/>
  <c r="BA28" i="76"/>
  <c r="AZ28" i="76"/>
  <c r="AY28" i="76"/>
  <c r="BB27" i="76"/>
  <c r="BA27" i="76"/>
  <c r="AZ27" i="76"/>
  <c r="AY27" i="76"/>
  <c r="BB26" i="76"/>
  <c r="BA26" i="76"/>
  <c r="AZ26" i="76"/>
  <c r="AY26" i="76"/>
  <c r="BB25" i="76"/>
  <c r="BA25" i="76"/>
  <c r="AZ25" i="76"/>
  <c r="AY25" i="76"/>
  <c r="BB24" i="76"/>
  <c r="BA24" i="76"/>
  <c r="AZ24" i="76"/>
  <c r="AY24" i="76"/>
  <c r="BB23" i="76"/>
  <c r="BA23" i="76"/>
  <c r="AZ23" i="76"/>
  <c r="AY23" i="76"/>
  <c r="BB22" i="76"/>
  <c r="BA22" i="76"/>
  <c r="AZ22" i="76"/>
  <c r="AY22" i="76"/>
  <c r="BB21" i="76"/>
  <c r="BA21" i="76"/>
  <c r="AZ21" i="76"/>
  <c r="AY21" i="76"/>
  <c r="BB20" i="76"/>
  <c r="BA20" i="76"/>
  <c r="AZ20" i="76"/>
  <c r="AY20" i="76"/>
  <c r="BB19" i="76"/>
  <c r="BA19" i="76"/>
  <c r="AZ19" i="76"/>
  <c r="AY19" i="76"/>
  <c r="BB18" i="76"/>
  <c r="BA18" i="76"/>
  <c r="AZ18" i="76"/>
  <c r="AY18" i="76"/>
  <c r="BB17" i="76"/>
  <c r="BA17" i="76"/>
  <c r="AZ17" i="76"/>
  <c r="AY17" i="76"/>
  <c r="BB16" i="76"/>
  <c r="BA16" i="76"/>
  <c r="AZ16" i="76"/>
  <c r="AY16" i="76"/>
  <c r="AW2" i="51"/>
  <c r="BM2" i="51"/>
  <c r="BL2" i="51"/>
  <c r="BK2" i="51"/>
  <c r="BN2" i="51"/>
  <c r="BI2" i="51"/>
  <c r="BH2" i="51"/>
  <c r="BG2" i="51"/>
  <c r="BJ2" i="51"/>
  <c r="BE2" i="51"/>
  <c r="BD2" i="51"/>
  <c r="BC2" i="51"/>
  <c r="BF2" i="51"/>
  <c r="AW3" i="51"/>
  <c r="AW4" i="51"/>
  <c r="AW5" i="51"/>
  <c r="AW6" i="51"/>
  <c r="AW7" i="51"/>
  <c r="AW8" i="51"/>
  <c r="AW9" i="51"/>
  <c r="AW10" i="51"/>
  <c r="AW11" i="51"/>
  <c r="AW12" i="51"/>
  <c r="AW13" i="51"/>
  <c r="AW14" i="51"/>
  <c r="AW15" i="51"/>
  <c r="AW16" i="51"/>
  <c r="AW17" i="51"/>
  <c r="AW18" i="51"/>
  <c r="AW19" i="51"/>
  <c r="AW20" i="51"/>
  <c r="AW21" i="51"/>
  <c r="AW22" i="51"/>
  <c r="AW23" i="51"/>
  <c r="AW24" i="51"/>
  <c r="AW25" i="51"/>
  <c r="AW26" i="51"/>
  <c r="AW27" i="51"/>
  <c r="AW28" i="51"/>
  <c r="AW29" i="51"/>
  <c r="AW30" i="51"/>
  <c r="AW31" i="51"/>
  <c r="AW32" i="51"/>
  <c r="AW33" i="51"/>
  <c r="AW34" i="51"/>
  <c r="AW35" i="51"/>
  <c r="AW36" i="51"/>
  <c r="AW37" i="51"/>
  <c r="AW38" i="51"/>
  <c r="AW39" i="51"/>
  <c r="AW40" i="51"/>
  <c r="AW41" i="51"/>
  <c r="AW42" i="51"/>
  <c r="AW43" i="51"/>
  <c r="AW44" i="51"/>
  <c r="AW45" i="51"/>
  <c r="AW46" i="51"/>
  <c r="BM46" i="51"/>
  <c r="BL46" i="51"/>
  <c r="BK46" i="51"/>
  <c r="BN46" i="51"/>
  <c r="BI46" i="51"/>
  <c r="BH46" i="51"/>
  <c r="BG46" i="51"/>
  <c r="BJ46" i="51"/>
  <c r="BE46" i="51"/>
  <c r="BD46" i="51"/>
  <c r="BC46" i="51"/>
  <c r="BF46" i="51"/>
  <c r="BB2" i="51"/>
  <c r="BA2" i="51"/>
  <c r="AZ2" i="51"/>
  <c r="AY2" i="51"/>
  <c r="AX2" i="51"/>
  <c r="BB46" i="51"/>
  <c r="BA46" i="51"/>
  <c r="AZ46" i="51"/>
  <c r="AY46" i="51"/>
  <c r="AX46" i="51"/>
  <c r="BN45" i="51"/>
  <c r="BM45" i="51"/>
  <c r="BL45" i="51"/>
  <c r="BK45" i="51"/>
  <c r="BJ45" i="51"/>
  <c r="BI45" i="51"/>
  <c r="BH45" i="51"/>
  <c r="BG45" i="51"/>
  <c r="BF45" i="51"/>
  <c r="BE45" i="51"/>
  <c r="BD45" i="51"/>
  <c r="BC45" i="51"/>
  <c r="BB45" i="51"/>
  <c r="BA45" i="51"/>
  <c r="AZ45" i="51"/>
  <c r="AY45" i="51"/>
  <c r="AX45" i="51"/>
  <c r="BN44" i="51"/>
  <c r="BM44" i="51"/>
  <c r="BL44" i="51"/>
  <c r="BK44" i="51"/>
  <c r="BJ44" i="51"/>
  <c r="BI44" i="51"/>
  <c r="BH44" i="51"/>
  <c r="BG44" i="51"/>
  <c r="BF44" i="51"/>
  <c r="BE44" i="51"/>
  <c r="BD44" i="51"/>
  <c r="BC44" i="51"/>
  <c r="BB44" i="51"/>
  <c r="BA44" i="51"/>
  <c r="AZ44" i="51"/>
  <c r="AY44" i="51"/>
  <c r="AX44" i="51"/>
  <c r="BN43" i="51"/>
  <c r="BM43" i="51"/>
  <c r="BL43" i="51"/>
  <c r="BK43" i="51"/>
  <c r="BJ43" i="51"/>
  <c r="BI43" i="51"/>
  <c r="BH43" i="51"/>
  <c r="BG43" i="51"/>
  <c r="BF43" i="51"/>
  <c r="BE43" i="51"/>
  <c r="BD43" i="51"/>
  <c r="BC43" i="51"/>
  <c r="BB43" i="51"/>
  <c r="BA43" i="51"/>
  <c r="AZ43" i="51"/>
  <c r="AY43" i="51"/>
  <c r="AX43" i="51"/>
  <c r="BN42" i="51"/>
  <c r="BM42" i="51"/>
  <c r="BL42" i="51"/>
  <c r="BK42" i="51"/>
  <c r="BJ42" i="51"/>
  <c r="BI42" i="51"/>
  <c r="BH42" i="51"/>
  <c r="BG42" i="51"/>
  <c r="BF42" i="51"/>
  <c r="BE42" i="51"/>
  <c r="BD42" i="51"/>
  <c r="BC42" i="51"/>
  <c r="BB42" i="51"/>
  <c r="BA42" i="51"/>
  <c r="AZ42" i="51"/>
  <c r="AY42" i="51"/>
  <c r="AX42" i="51"/>
  <c r="BN41" i="51"/>
  <c r="BM41" i="51"/>
  <c r="BL41" i="51"/>
  <c r="BK41" i="51"/>
  <c r="BJ41" i="51"/>
  <c r="BI41" i="51"/>
  <c r="BH41" i="51"/>
  <c r="BG41" i="51"/>
  <c r="BF41" i="51"/>
  <c r="BE41" i="51"/>
  <c r="BD41" i="51"/>
  <c r="BC41" i="51"/>
  <c r="BB41" i="51"/>
  <c r="BA41" i="51"/>
  <c r="AZ41" i="51"/>
  <c r="AY41" i="51"/>
  <c r="AX41" i="51"/>
  <c r="BN40" i="51"/>
  <c r="BM40" i="51"/>
  <c r="BL40" i="51"/>
  <c r="BK40" i="51"/>
  <c r="BJ40" i="51"/>
  <c r="BI40" i="51"/>
  <c r="BH40" i="51"/>
  <c r="BG40" i="51"/>
  <c r="BF40" i="51"/>
  <c r="BE40" i="51"/>
  <c r="BD40" i="51"/>
  <c r="BC40" i="51"/>
  <c r="BB40" i="51"/>
  <c r="BA40" i="51"/>
  <c r="AZ40" i="51"/>
  <c r="AY40" i="51"/>
  <c r="AX40" i="51"/>
  <c r="BN39" i="51"/>
  <c r="BM39" i="51"/>
  <c r="BL39" i="51"/>
  <c r="BK39" i="51"/>
  <c r="BJ39" i="51"/>
  <c r="BI39" i="51"/>
  <c r="BH39" i="51"/>
  <c r="BG39" i="51"/>
  <c r="BF39" i="51"/>
  <c r="BE39" i="51"/>
  <c r="BD39" i="51"/>
  <c r="BC39" i="51"/>
  <c r="BB39" i="51"/>
  <c r="BA39" i="51"/>
  <c r="AZ39" i="51"/>
  <c r="AY39" i="51"/>
  <c r="AX39" i="51"/>
  <c r="BN38" i="51"/>
  <c r="BM38" i="51"/>
  <c r="BL38" i="51"/>
  <c r="BK38" i="51"/>
  <c r="BJ38" i="51"/>
  <c r="BI38" i="51"/>
  <c r="BH38" i="51"/>
  <c r="BG38" i="51"/>
  <c r="BF38" i="51"/>
  <c r="BE38" i="51"/>
  <c r="BD38" i="51"/>
  <c r="BC38" i="51"/>
  <c r="BB38" i="51"/>
  <c r="BA38" i="51"/>
  <c r="AZ38" i="51"/>
  <c r="AY38" i="51"/>
  <c r="AX38" i="51"/>
  <c r="BN37" i="51"/>
  <c r="BM37" i="51"/>
  <c r="BL37" i="51"/>
  <c r="BK37" i="51"/>
  <c r="BJ37" i="51"/>
  <c r="BI37" i="51"/>
  <c r="BH37" i="51"/>
  <c r="BG37" i="51"/>
  <c r="BF37" i="51"/>
  <c r="BE37" i="51"/>
  <c r="BD37" i="51"/>
  <c r="BC37" i="51"/>
  <c r="BB37" i="51"/>
  <c r="BA37" i="51"/>
  <c r="AZ37" i="51"/>
  <c r="AY37" i="51"/>
  <c r="AX37" i="51"/>
  <c r="BN36" i="51"/>
  <c r="BM36" i="51"/>
  <c r="BL36" i="51"/>
  <c r="BK36" i="51"/>
  <c r="BJ36" i="51"/>
  <c r="BI36" i="51"/>
  <c r="BH36" i="51"/>
  <c r="BG36" i="51"/>
  <c r="BF36" i="51"/>
  <c r="BE36" i="51"/>
  <c r="BD36" i="51"/>
  <c r="BC36" i="51"/>
  <c r="BB36" i="51"/>
  <c r="BA36" i="51"/>
  <c r="AZ36" i="51"/>
  <c r="AY36" i="51"/>
  <c r="AX36" i="51"/>
  <c r="BN35" i="51"/>
  <c r="BM35" i="51"/>
  <c r="BL35" i="51"/>
  <c r="BK35" i="51"/>
  <c r="BJ35" i="51"/>
  <c r="BI35" i="51"/>
  <c r="BH35" i="51"/>
  <c r="BG35" i="51"/>
  <c r="BF35" i="51"/>
  <c r="BE35" i="51"/>
  <c r="BD35" i="51"/>
  <c r="BC35" i="51"/>
  <c r="BB35" i="51"/>
  <c r="BA35" i="51"/>
  <c r="AZ35" i="51"/>
  <c r="AY35" i="51"/>
  <c r="AX35" i="51"/>
  <c r="BN34" i="51"/>
  <c r="BM34" i="51"/>
  <c r="BL34" i="51"/>
  <c r="BK34" i="51"/>
  <c r="BJ34" i="51"/>
  <c r="BI34" i="51"/>
  <c r="BH34" i="51"/>
  <c r="BG34" i="51"/>
  <c r="BF34" i="51"/>
  <c r="BE34" i="51"/>
  <c r="BD34" i="51"/>
  <c r="BC34" i="51"/>
  <c r="BB34" i="51"/>
  <c r="BA34" i="51"/>
  <c r="AZ34" i="51"/>
  <c r="AY34" i="51"/>
  <c r="AX34" i="51"/>
  <c r="BN33" i="51"/>
  <c r="BM33" i="51"/>
  <c r="BL33" i="51"/>
  <c r="BK33" i="51"/>
  <c r="BJ33" i="51"/>
  <c r="BI33" i="51"/>
  <c r="BH33" i="51"/>
  <c r="BG33" i="51"/>
  <c r="BF33" i="51"/>
  <c r="BE33" i="51"/>
  <c r="BD33" i="51"/>
  <c r="BC33" i="51"/>
  <c r="BB33" i="51"/>
  <c r="BA33" i="51"/>
  <c r="AZ33" i="51"/>
  <c r="AY33" i="51"/>
  <c r="AX33" i="51"/>
  <c r="BN32" i="51"/>
  <c r="BM32" i="51"/>
  <c r="BL32" i="51"/>
  <c r="BK32" i="51"/>
  <c r="BJ32" i="51"/>
  <c r="BI32" i="51"/>
  <c r="BH32" i="51"/>
  <c r="BG32" i="51"/>
  <c r="BF32" i="51"/>
  <c r="BE32" i="51"/>
  <c r="BD32" i="51"/>
  <c r="BC32" i="51"/>
  <c r="BB32" i="51"/>
  <c r="BA32" i="51"/>
  <c r="AZ32" i="51"/>
  <c r="AY32" i="51"/>
  <c r="AX32" i="51"/>
  <c r="BN31" i="51"/>
  <c r="BM31" i="51"/>
  <c r="BL31" i="51"/>
  <c r="BK31" i="51"/>
  <c r="BJ31" i="51"/>
  <c r="BI31" i="51"/>
  <c r="BH31" i="51"/>
  <c r="BG31" i="51"/>
  <c r="BF31" i="51"/>
  <c r="BE31" i="51"/>
  <c r="BD31" i="51"/>
  <c r="BC31" i="51"/>
  <c r="BB31" i="51"/>
  <c r="BA31" i="51"/>
  <c r="AZ31" i="51"/>
  <c r="AY31" i="51"/>
  <c r="AX31" i="51"/>
  <c r="BN30" i="51"/>
  <c r="BM30" i="51"/>
  <c r="BL30" i="51"/>
  <c r="BK30" i="51"/>
  <c r="BJ30" i="51"/>
  <c r="BI30" i="51"/>
  <c r="BH30" i="51"/>
  <c r="BG30" i="51"/>
  <c r="BF30" i="51"/>
  <c r="BE30" i="51"/>
  <c r="BD30" i="51"/>
  <c r="BC30" i="51"/>
  <c r="BB30" i="51"/>
  <c r="BA30" i="51"/>
  <c r="AZ30" i="51"/>
  <c r="AY30" i="51"/>
  <c r="AX30" i="51"/>
  <c r="BN29" i="51"/>
  <c r="BM29" i="51"/>
  <c r="BL29" i="51"/>
  <c r="BK29" i="51"/>
  <c r="BJ29" i="51"/>
  <c r="BI29" i="51"/>
  <c r="BH29" i="51"/>
  <c r="BG29" i="51"/>
  <c r="BF29" i="51"/>
  <c r="BE29" i="51"/>
  <c r="BD29" i="51"/>
  <c r="BC29" i="51"/>
  <c r="BB29" i="51"/>
  <c r="BA29" i="51"/>
  <c r="AZ29" i="51"/>
  <c r="AY29" i="51"/>
  <c r="AX29" i="51"/>
  <c r="BN28" i="51"/>
  <c r="BM28" i="51"/>
  <c r="BL28" i="51"/>
  <c r="BK28" i="51"/>
  <c r="BJ28" i="51"/>
  <c r="BI28" i="51"/>
  <c r="BH28" i="51"/>
  <c r="BG28" i="51"/>
  <c r="BF28" i="51"/>
  <c r="BE28" i="51"/>
  <c r="BD28" i="51"/>
  <c r="BC28" i="51"/>
  <c r="BB28" i="51"/>
  <c r="BA28" i="51"/>
  <c r="AZ28" i="51"/>
  <c r="AY28" i="51"/>
  <c r="AX28" i="51"/>
  <c r="BN27" i="51"/>
  <c r="BM27" i="51"/>
  <c r="BL27" i="51"/>
  <c r="BK27" i="51"/>
  <c r="BJ27" i="51"/>
  <c r="BI27" i="51"/>
  <c r="BH27" i="51"/>
  <c r="BG27" i="51"/>
  <c r="BF27" i="51"/>
  <c r="BE27" i="51"/>
  <c r="BD27" i="51"/>
  <c r="BC27" i="51"/>
  <c r="BB27" i="51"/>
  <c r="BA27" i="51"/>
  <c r="AZ27" i="51"/>
  <c r="AY27" i="51"/>
  <c r="AX27" i="51"/>
  <c r="BN26" i="51"/>
  <c r="BM26" i="51"/>
  <c r="BL26" i="51"/>
  <c r="BK26" i="51"/>
  <c r="BJ26" i="51"/>
  <c r="BI26" i="51"/>
  <c r="BH26" i="51"/>
  <c r="BG26" i="51"/>
  <c r="BF26" i="51"/>
  <c r="BE26" i="51"/>
  <c r="BD26" i="51"/>
  <c r="BC26" i="51"/>
  <c r="BB26" i="51"/>
  <c r="BA26" i="51"/>
  <c r="AZ26" i="51"/>
  <c r="AY26" i="51"/>
  <c r="AX26" i="51"/>
  <c r="BN25" i="51"/>
  <c r="BM25" i="51"/>
  <c r="BL25" i="51"/>
  <c r="BK25" i="51"/>
  <c r="BJ25" i="51"/>
  <c r="BI25" i="51"/>
  <c r="BH25" i="51"/>
  <c r="BG25" i="51"/>
  <c r="BF25" i="51"/>
  <c r="BE25" i="51"/>
  <c r="BD25" i="51"/>
  <c r="BC25" i="51"/>
  <c r="BB25" i="51"/>
  <c r="BA25" i="51"/>
  <c r="AZ25" i="51"/>
  <c r="AY25" i="51"/>
  <c r="AX25" i="51"/>
  <c r="BN24" i="51"/>
  <c r="BM24" i="51"/>
  <c r="BL24" i="51"/>
  <c r="BK24" i="51"/>
  <c r="BJ24" i="51"/>
  <c r="BI24" i="51"/>
  <c r="BH24" i="51"/>
  <c r="BG24" i="51"/>
  <c r="BF24" i="51"/>
  <c r="BE24" i="51"/>
  <c r="BD24" i="51"/>
  <c r="BC24" i="51"/>
  <c r="BB24" i="51"/>
  <c r="BA24" i="51"/>
  <c r="AZ24" i="51"/>
  <c r="AY24" i="51"/>
  <c r="AX24" i="51"/>
  <c r="BN23" i="51"/>
  <c r="BM23" i="51"/>
  <c r="BL23" i="51"/>
  <c r="BK23" i="51"/>
  <c r="BJ23" i="51"/>
  <c r="BI23" i="51"/>
  <c r="BH23" i="51"/>
  <c r="BG23" i="51"/>
  <c r="BF23" i="51"/>
  <c r="BE23" i="51"/>
  <c r="BD23" i="51"/>
  <c r="BC23" i="51"/>
  <c r="BB23" i="51"/>
  <c r="BA23" i="51"/>
  <c r="AZ23" i="51"/>
  <c r="AY23" i="51"/>
  <c r="AX23" i="51"/>
  <c r="BN22" i="51"/>
  <c r="BM22" i="51"/>
  <c r="BL22" i="51"/>
  <c r="BK22" i="51"/>
  <c r="BJ22" i="51"/>
  <c r="BI22" i="51"/>
  <c r="BH22" i="51"/>
  <c r="BG22" i="51"/>
  <c r="BF22" i="51"/>
  <c r="BE22" i="51"/>
  <c r="BD22" i="51"/>
  <c r="BC22" i="51"/>
  <c r="BB22" i="51"/>
  <c r="BA22" i="51"/>
  <c r="AZ22" i="51"/>
  <c r="AY22" i="51"/>
  <c r="AX22" i="51"/>
  <c r="BN21" i="51"/>
  <c r="BM21" i="51"/>
  <c r="BL21" i="51"/>
  <c r="BK21" i="51"/>
  <c r="BJ21" i="51"/>
  <c r="BI21" i="51"/>
  <c r="BH21" i="51"/>
  <c r="BG21" i="51"/>
  <c r="BF21" i="51"/>
  <c r="BE21" i="51"/>
  <c r="BD21" i="51"/>
  <c r="BC21" i="51"/>
  <c r="BB21" i="51"/>
  <c r="BA21" i="51"/>
  <c r="AZ21" i="51"/>
  <c r="AY21" i="51"/>
  <c r="AX21" i="51"/>
  <c r="BN20" i="51"/>
  <c r="BM20" i="51"/>
  <c r="BL20" i="51"/>
  <c r="BK20" i="51"/>
  <c r="BJ20" i="51"/>
  <c r="BI20" i="51"/>
  <c r="BH20" i="51"/>
  <c r="BG20" i="51"/>
  <c r="BF20" i="51"/>
  <c r="BE20" i="51"/>
  <c r="BD20" i="51"/>
  <c r="BC20" i="51"/>
  <c r="BB20" i="51"/>
  <c r="BA20" i="51"/>
  <c r="AZ20" i="51"/>
  <c r="AY20" i="51"/>
  <c r="AX20" i="51"/>
  <c r="BN19" i="51"/>
  <c r="BM19" i="51"/>
  <c r="BL19" i="51"/>
  <c r="BK19" i="51"/>
  <c r="BJ19" i="51"/>
  <c r="BI19" i="51"/>
  <c r="BH19" i="51"/>
  <c r="BG19" i="51"/>
  <c r="BF19" i="51"/>
  <c r="BE19" i="51"/>
  <c r="BD19" i="51"/>
  <c r="BC19" i="51"/>
  <c r="BB19" i="51"/>
  <c r="BA19" i="51"/>
  <c r="AZ19" i="51"/>
  <c r="AY19" i="51"/>
  <c r="AX19" i="51"/>
  <c r="BN18" i="51"/>
  <c r="BM18" i="51"/>
  <c r="BL18" i="51"/>
  <c r="BK18" i="51"/>
  <c r="BJ18" i="51"/>
  <c r="BI18" i="51"/>
  <c r="BH18" i="51"/>
  <c r="BG18" i="51"/>
  <c r="BF18" i="51"/>
  <c r="BE18" i="51"/>
  <c r="BD18" i="51"/>
  <c r="BC18" i="51"/>
  <c r="BB18" i="51"/>
  <c r="BA18" i="51"/>
  <c r="AZ18" i="51"/>
  <c r="AY18" i="51"/>
  <c r="AX18" i="51"/>
  <c r="BN17" i="51"/>
  <c r="BM17" i="51"/>
  <c r="BL17" i="51"/>
  <c r="BK17" i="51"/>
  <c r="BJ17" i="51"/>
  <c r="BI17" i="51"/>
  <c r="BH17" i="51"/>
  <c r="BG17" i="51"/>
  <c r="BF17" i="51"/>
  <c r="BE17" i="51"/>
  <c r="BD17" i="51"/>
  <c r="BC17" i="51"/>
  <c r="BB17" i="51"/>
  <c r="BA17" i="51"/>
  <c r="AZ17" i="51"/>
  <c r="AY17" i="51"/>
  <c r="AX17" i="51"/>
  <c r="BN16" i="51"/>
  <c r="BM16" i="51"/>
  <c r="BL16" i="51"/>
  <c r="BK16" i="51"/>
  <c r="BJ16" i="51"/>
  <c r="BI16" i="51"/>
  <c r="BH16" i="51"/>
  <c r="BG16" i="51"/>
  <c r="BF16" i="51"/>
  <c r="BE16" i="51"/>
  <c r="BD16" i="51"/>
  <c r="BC16" i="51"/>
  <c r="BB16" i="51"/>
  <c r="BA16" i="51"/>
  <c r="AZ16" i="51"/>
  <c r="AY16" i="51"/>
  <c r="AX16" i="51"/>
  <c r="BN15" i="51"/>
  <c r="BM15" i="51"/>
  <c r="BL15" i="51"/>
  <c r="BK15" i="51"/>
  <c r="BJ15" i="51"/>
  <c r="BI15" i="51"/>
  <c r="BH15" i="51"/>
  <c r="BG15" i="51"/>
  <c r="BF15" i="51"/>
  <c r="BE15" i="51"/>
  <c r="BD15" i="51"/>
  <c r="BC15" i="51"/>
  <c r="BB15" i="51"/>
  <c r="BA15" i="51"/>
  <c r="AZ15" i="51"/>
  <c r="AY15" i="51"/>
  <c r="AX15" i="51"/>
  <c r="BN14" i="51"/>
  <c r="BM14" i="51"/>
  <c r="BL14" i="51"/>
  <c r="BK14" i="51"/>
  <c r="BJ14" i="51"/>
  <c r="BI14" i="51"/>
  <c r="BH14" i="51"/>
  <c r="BG14" i="51"/>
  <c r="BF14" i="51"/>
  <c r="BE14" i="51"/>
  <c r="BD14" i="51"/>
  <c r="BC14" i="51"/>
  <c r="BB14" i="51"/>
  <c r="BA14" i="51"/>
  <c r="AZ14" i="51"/>
  <c r="AY14" i="51"/>
  <c r="AX14" i="51"/>
  <c r="BN13" i="51"/>
  <c r="BM13" i="51"/>
  <c r="BL13" i="51"/>
  <c r="BK13" i="51"/>
  <c r="BJ13" i="51"/>
  <c r="BI13" i="51"/>
  <c r="BH13" i="51"/>
  <c r="BG13" i="51"/>
  <c r="BF13" i="51"/>
  <c r="BE13" i="51"/>
  <c r="BD13" i="51"/>
  <c r="BC13" i="51"/>
  <c r="BB13" i="51"/>
  <c r="BA13" i="51"/>
  <c r="AZ13" i="51"/>
  <c r="AY13" i="51"/>
  <c r="AX13" i="51"/>
  <c r="BN12" i="51"/>
  <c r="BM12" i="51"/>
  <c r="BL12" i="51"/>
  <c r="BK12" i="51"/>
  <c r="BJ12" i="51"/>
  <c r="BI12" i="51"/>
  <c r="BH12" i="51"/>
  <c r="BG12" i="51"/>
  <c r="BF12" i="51"/>
  <c r="BE12" i="51"/>
  <c r="BD12" i="51"/>
  <c r="BC12" i="51"/>
  <c r="BB12" i="51"/>
  <c r="BA12" i="51"/>
  <c r="AZ12" i="51"/>
  <c r="AY12" i="51"/>
  <c r="AX12" i="51"/>
  <c r="BN11" i="51"/>
  <c r="BM11" i="51"/>
  <c r="BL11" i="51"/>
  <c r="BK11" i="51"/>
  <c r="BJ11" i="51"/>
  <c r="BI11" i="51"/>
  <c r="BH11" i="51"/>
  <c r="BG11" i="51"/>
  <c r="BF11" i="51"/>
  <c r="BE11" i="51"/>
  <c r="BD11" i="51"/>
  <c r="BC11" i="51"/>
  <c r="BB11" i="51"/>
  <c r="BA11" i="51"/>
  <c r="AZ11" i="51"/>
  <c r="AY11" i="51"/>
  <c r="AX11" i="51"/>
  <c r="BN10" i="51"/>
  <c r="BM10" i="51"/>
  <c r="BL10" i="51"/>
  <c r="BK10" i="51"/>
  <c r="BJ10" i="51"/>
  <c r="BI10" i="51"/>
  <c r="BH10" i="51"/>
  <c r="BG10" i="51"/>
  <c r="BF10" i="51"/>
  <c r="BE10" i="51"/>
  <c r="BD10" i="51"/>
  <c r="BC10" i="51"/>
  <c r="BB10" i="51"/>
  <c r="BA10" i="51"/>
  <c r="AZ10" i="51"/>
  <c r="AY10" i="51"/>
  <c r="AX10" i="51"/>
  <c r="BN9" i="51"/>
  <c r="BM9" i="51"/>
  <c r="BL9" i="51"/>
  <c r="BK9" i="51"/>
  <c r="BJ9" i="51"/>
  <c r="BI9" i="51"/>
  <c r="BH9" i="51"/>
  <c r="BG9" i="51"/>
  <c r="BF9" i="51"/>
  <c r="BE9" i="51"/>
  <c r="BD9" i="51"/>
  <c r="BC9" i="51"/>
  <c r="BB9" i="51"/>
  <c r="BA9" i="51"/>
  <c r="AZ9" i="51"/>
  <c r="AY9" i="51"/>
  <c r="AX9" i="51"/>
  <c r="BN8" i="51"/>
  <c r="BM8" i="51"/>
  <c r="BL8" i="51"/>
  <c r="BK8" i="51"/>
  <c r="BJ8" i="51"/>
  <c r="BI8" i="51"/>
  <c r="BH8" i="51"/>
  <c r="BG8" i="51"/>
  <c r="BF8" i="51"/>
  <c r="BE8" i="51"/>
  <c r="BD8" i="51"/>
  <c r="BC8" i="51"/>
  <c r="BB8" i="51"/>
  <c r="BA8" i="51"/>
  <c r="AZ8" i="51"/>
  <c r="AY8" i="51"/>
  <c r="AX8" i="51"/>
  <c r="BN7" i="51"/>
  <c r="BM7" i="51"/>
  <c r="BL7" i="51"/>
  <c r="BK7" i="51"/>
  <c r="BJ7" i="51"/>
  <c r="BI7" i="51"/>
  <c r="BH7" i="51"/>
  <c r="BG7" i="51"/>
  <c r="BF7" i="51"/>
  <c r="BE7" i="51"/>
  <c r="BD7" i="51"/>
  <c r="BC7" i="51"/>
  <c r="BB7" i="51"/>
  <c r="BA7" i="51"/>
  <c r="AZ7" i="51"/>
  <c r="AY7" i="51"/>
  <c r="AX7" i="51"/>
  <c r="BN6" i="51"/>
  <c r="BM6" i="51"/>
  <c r="BL6" i="51"/>
  <c r="BK6" i="51"/>
  <c r="BJ6" i="51"/>
  <c r="BI6" i="51"/>
  <c r="BH6" i="51"/>
  <c r="BG6" i="51"/>
  <c r="BF6" i="51"/>
  <c r="BE6" i="51"/>
  <c r="BD6" i="51"/>
  <c r="BC6" i="51"/>
  <c r="BB6" i="51"/>
  <c r="BA6" i="51"/>
  <c r="AZ6" i="51"/>
  <c r="AY6" i="51"/>
  <c r="AX6" i="51"/>
  <c r="BN5" i="51"/>
  <c r="BM5" i="51"/>
  <c r="BL5" i="51"/>
  <c r="BK5" i="51"/>
  <c r="BJ5" i="51"/>
  <c r="BI5" i="51"/>
  <c r="BH5" i="51"/>
  <c r="BG5" i="51"/>
  <c r="BF5" i="51"/>
  <c r="BE5" i="51"/>
  <c r="BD5" i="51"/>
  <c r="BC5" i="51"/>
  <c r="BB5" i="51"/>
  <c r="BA5" i="51"/>
  <c r="AZ5" i="51"/>
  <c r="AY5" i="51"/>
  <c r="AX5" i="51"/>
  <c r="BN4" i="51"/>
  <c r="BM4" i="51"/>
  <c r="BL4" i="51"/>
  <c r="BK4" i="51"/>
  <c r="BJ4" i="51"/>
  <c r="BI4" i="51"/>
  <c r="BH4" i="51"/>
  <c r="BG4" i="51"/>
  <c r="BF4" i="51"/>
  <c r="BE4" i="51"/>
  <c r="BD4" i="51"/>
  <c r="BC4" i="51"/>
  <c r="BB4" i="51"/>
  <c r="BA4" i="51"/>
  <c r="AZ4" i="51"/>
  <c r="AY4" i="51"/>
  <c r="AX4" i="51"/>
  <c r="BN3" i="51"/>
  <c r="BM3" i="51"/>
  <c r="BL3" i="51"/>
  <c r="BK3" i="51"/>
  <c r="BJ3" i="51"/>
  <c r="BI3" i="51"/>
  <c r="BH3" i="51"/>
  <c r="BG3" i="51"/>
  <c r="BF3" i="51"/>
  <c r="BE3" i="51"/>
  <c r="BD3" i="51"/>
  <c r="BC3" i="51"/>
  <c r="BB3" i="51"/>
  <c r="BA3" i="51"/>
  <c r="AZ3" i="51"/>
  <c r="AY3" i="51"/>
  <c r="AX3" i="51"/>
  <c r="C22" i="22"/>
  <c r="H32" i="22"/>
  <c r="H30" i="22"/>
  <c r="C24" i="22"/>
  <c r="O5" i="5"/>
  <c r="O6" i="5"/>
  <c r="O7" i="5"/>
  <c r="O8" i="5"/>
  <c r="O9" i="5"/>
  <c r="O10" i="5"/>
  <c r="O11" i="5"/>
  <c r="O12" i="5"/>
  <c r="O13" i="5"/>
  <c r="O14" i="5"/>
  <c r="O15" i="5"/>
  <c r="O44" i="5"/>
  <c r="O45" i="5"/>
  <c r="O46" i="5"/>
  <c r="O47" i="5"/>
  <c r="O48" i="5"/>
  <c r="O49" i="5"/>
  <c r="O50" i="5"/>
  <c r="O51" i="5"/>
  <c r="O52" i="5"/>
  <c r="O53" i="5"/>
  <c r="O54" i="5"/>
  <c r="O83" i="5"/>
  <c r="O84" i="5"/>
  <c r="O85" i="5"/>
  <c r="O86" i="5"/>
  <c r="O87" i="5"/>
  <c r="O88" i="5"/>
  <c r="O89" i="5"/>
  <c r="O90" i="5"/>
  <c r="O91" i="5"/>
  <c r="O92" i="5"/>
  <c r="O93" i="5"/>
  <c r="O122" i="5"/>
  <c r="O123" i="5"/>
  <c r="O124" i="5"/>
  <c r="O125" i="5"/>
  <c r="O126" i="5"/>
  <c r="O127" i="5"/>
  <c r="O128" i="5"/>
  <c r="O129" i="5"/>
  <c r="O130" i="5"/>
  <c r="O131" i="5"/>
  <c r="O132" i="5"/>
  <c r="O161" i="5"/>
  <c r="O162" i="5"/>
  <c r="O163" i="5"/>
  <c r="O164" i="5"/>
  <c r="O165" i="5"/>
  <c r="O166" i="5"/>
  <c r="O167" i="5"/>
  <c r="O168" i="5"/>
  <c r="O169" i="5"/>
  <c r="O170" i="5"/>
  <c r="O171" i="5"/>
  <c r="O200" i="5"/>
  <c r="O201" i="5"/>
  <c r="O202" i="5"/>
  <c r="O203" i="5"/>
  <c r="O204" i="5"/>
  <c r="O205" i="5"/>
  <c r="O206" i="5"/>
  <c r="O207" i="5"/>
  <c r="O208" i="5"/>
  <c r="O209" i="5"/>
  <c r="O210" i="5"/>
  <c r="O241" i="5"/>
  <c r="O242" i="5"/>
  <c r="O243" i="5"/>
  <c r="O244" i="5"/>
  <c r="O245" i="5"/>
  <c r="O246" i="5"/>
  <c r="O247" i="5"/>
  <c r="O248" i="5"/>
  <c r="O249" i="5"/>
  <c r="O250" i="5"/>
  <c r="O251" i="5"/>
  <c r="O280" i="5"/>
  <c r="O281" i="5"/>
  <c r="O282" i="5"/>
  <c r="O283" i="5"/>
  <c r="O284" i="5"/>
  <c r="O285" i="5"/>
  <c r="O286" i="5"/>
  <c r="O287" i="5"/>
  <c r="O288" i="5"/>
  <c r="O289" i="5"/>
  <c r="O290" i="5"/>
  <c r="O319" i="5"/>
  <c r="O320" i="5"/>
  <c r="O321" i="5"/>
  <c r="O322" i="5"/>
  <c r="O323" i="5"/>
  <c r="O324" i="5"/>
  <c r="O325" i="5"/>
  <c r="O326" i="5"/>
  <c r="O327" i="5"/>
  <c r="O328" i="5"/>
  <c r="O329" i="5"/>
  <c r="O358" i="5"/>
  <c r="O359" i="5"/>
  <c r="O360" i="5"/>
  <c r="O361" i="5"/>
  <c r="O362" i="5"/>
  <c r="O363" i="5"/>
  <c r="O364" i="5"/>
  <c r="O365" i="5"/>
  <c r="O366" i="5"/>
  <c r="O367" i="5"/>
  <c r="O368" i="5"/>
  <c r="O398" i="5"/>
  <c r="O399" i="5"/>
  <c r="O400" i="5"/>
  <c r="O401" i="5"/>
  <c r="O402" i="5"/>
  <c r="O403" i="5"/>
  <c r="O404" i="5"/>
  <c r="O405" i="5"/>
  <c r="O406" i="5"/>
  <c r="O407" i="5"/>
  <c r="O408" i="5"/>
  <c r="O437" i="5"/>
  <c r="O438" i="5"/>
  <c r="O439" i="5"/>
  <c r="O440" i="5"/>
  <c r="O441" i="5"/>
  <c r="O442" i="5"/>
  <c r="O443" i="5"/>
  <c r="O444" i="5"/>
  <c r="O445" i="5"/>
  <c r="O446" i="5"/>
  <c r="O447" i="5"/>
  <c r="O477" i="5"/>
  <c r="O478" i="5"/>
  <c r="O479" i="5"/>
  <c r="O480" i="5"/>
  <c r="O481" i="5"/>
  <c r="O482" i="5"/>
  <c r="O483" i="5"/>
  <c r="O484" i="5"/>
  <c r="O485" i="5"/>
  <c r="O486" i="5"/>
  <c r="O487" i="5"/>
  <c r="O516" i="5"/>
  <c r="O517" i="5"/>
  <c r="O518" i="5"/>
  <c r="O519" i="5"/>
  <c r="O520" i="5"/>
  <c r="O521" i="5"/>
  <c r="O522" i="5"/>
  <c r="O523" i="5"/>
  <c r="O524" i="5"/>
  <c r="O525" i="5"/>
  <c r="O526" i="5"/>
  <c r="O556" i="5"/>
  <c r="O557" i="5"/>
  <c r="O558" i="5"/>
  <c r="O559" i="5"/>
  <c r="O560" i="5"/>
  <c r="O561" i="5"/>
  <c r="O562" i="5"/>
  <c r="O563" i="5"/>
  <c r="O564" i="5"/>
  <c r="O565" i="5"/>
  <c r="O566" i="5"/>
  <c r="O595" i="5"/>
  <c r="O596" i="5"/>
  <c r="O597" i="5"/>
  <c r="O598" i="5"/>
  <c r="O599" i="5"/>
  <c r="O600" i="5"/>
  <c r="O601" i="5"/>
  <c r="O602" i="5"/>
  <c r="O603" i="5"/>
  <c r="O604" i="5"/>
  <c r="O605" i="5"/>
  <c r="O635" i="5"/>
  <c r="O636" i="5"/>
  <c r="O637" i="5"/>
  <c r="O638" i="5"/>
  <c r="O639" i="5"/>
  <c r="O640" i="5"/>
  <c r="O641" i="5"/>
  <c r="O642" i="5"/>
  <c r="O643" i="5"/>
  <c r="O644" i="5"/>
  <c r="O645" i="5"/>
  <c r="O674" i="5"/>
  <c r="O675" i="5"/>
  <c r="O676" i="5"/>
  <c r="O677" i="5"/>
  <c r="O678" i="5"/>
  <c r="O679" i="5"/>
  <c r="O680" i="5"/>
  <c r="O681" i="5"/>
  <c r="O682" i="5"/>
  <c r="O683" i="5"/>
  <c r="O684" i="5"/>
  <c r="O714" i="5"/>
  <c r="K714" i="5"/>
  <c r="Q724" i="5" s="1"/>
  <c r="K635" i="5"/>
  <c r="K122" i="5"/>
  <c r="Q132" i="5" s="1"/>
  <c r="K556" i="5"/>
  <c r="K83" i="5"/>
  <c r="K477" i="5"/>
  <c r="K437" i="5"/>
  <c r="Q447" i="5" s="1"/>
  <c r="K358" i="5"/>
  <c r="K161" i="5"/>
  <c r="K44" i="5"/>
  <c r="AJ2" i="32"/>
  <c r="AJ3" i="32"/>
  <c r="AJ4" i="32"/>
  <c r="AJ5" i="32"/>
  <c r="AJ6" i="32"/>
  <c r="AJ7" i="32"/>
  <c r="AJ8" i="32"/>
  <c r="AJ9" i="32"/>
  <c r="AJ10" i="32"/>
  <c r="AJ11" i="32"/>
  <c r="AJ12" i="32"/>
  <c r="AJ13" i="32"/>
  <c r="AJ14" i="32"/>
  <c r="AJ15" i="32"/>
  <c r="AJ16" i="32"/>
  <c r="AJ17" i="32"/>
  <c r="AJ18" i="32"/>
  <c r="AJ19" i="32"/>
  <c r="AJ20" i="32"/>
  <c r="AJ21" i="32"/>
  <c r="AJ22" i="32"/>
  <c r="AJ23" i="32"/>
  <c r="AJ24" i="32"/>
  <c r="AJ25" i="32"/>
  <c r="AJ26" i="32"/>
  <c r="AJ27" i="32"/>
  <c r="AJ28" i="32"/>
  <c r="AJ29" i="32"/>
  <c r="AJ30" i="32"/>
  <c r="AJ31" i="32"/>
  <c r="AJ32" i="32"/>
  <c r="AJ33" i="32"/>
  <c r="AJ34" i="32"/>
  <c r="AJ35" i="32"/>
  <c r="AJ36" i="32"/>
  <c r="AJ37" i="32"/>
  <c r="AJ38" i="32"/>
  <c r="AJ39" i="32"/>
  <c r="AJ40" i="32"/>
  <c r="AJ41" i="32"/>
  <c r="AJ42" i="32"/>
  <c r="AJ43" i="32"/>
  <c r="AJ44" i="32"/>
  <c r="AJ45" i="32"/>
  <c r="AJ46" i="32"/>
  <c r="BB26" i="32"/>
  <c r="BB23" i="32"/>
  <c r="BB22" i="32"/>
  <c r="BB18" i="32"/>
  <c r="BB17" i="32"/>
  <c r="BB14" i="32"/>
  <c r="BB11" i="32"/>
  <c r="BB10" i="32"/>
  <c r="BB7" i="32"/>
  <c r="BB4" i="32"/>
  <c r="BB3" i="32"/>
  <c r="BA26" i="32"/>
  <c r="BA23" i="32"/>
  <c r="BA22" i="32"/>
  <c r="BA18" i="32"/>
  <c r="BA17" i="32"/>
  <c r="BA14" i="32"/>
  <c r="BA11" i="32"/>
  <c r="BA10" i="32"/>
  <c r="BA7" i="32"/>
  <c r="BA4" i="32"/>
  <c r="BA3" i="32"/>
  <c r="AW26" i="32"/>
  <c r="AW23" i="32"/>
  <c r="AW22" i="32"/>
  <c r="AV26" i="32"/>
  <c r="AV23" i="32"/>
  <c r="AV22" i="32"/>
  <c r="AU26" i="32"/>
  <c r="AU23" i="32"/>
  <c r="AU22" i="32"/>
  <c r="AK26" i="32"/>
  <c r="AL26" i="32"/>
  <c r="AN26" i="32"/>
  <c r="AO26" i="32"/>
  <c r="AP26" i="32"/>
  <c r="AQ26" i="32"/>
  <c r="AR26" i="32"/>
  <c r="AS26" i="32"/>
  <c r="AT26" i="32"/>
  <c r="AX26" i="32"/>
  <c r="AY26" i="32"/>
  <c r="AZ26" i="32"/>
  <c r="BC26" i="32"/>
  <c r="BD26" i="32"/>
  <c r="AK23" i="32"/>
  <c r="AL23" i="32"/>
  <c r="AN23" i="32"/>
  <c r="AO23" i="32"/>
  <c r="AP23" i="32"/>
  <c r="AQ23" i="32"/>
  <c r="AR23" i="32"/>
  <c r="AS23" i="32"/>
  <c r="AT23" i="32"/>
  <c r="AX23" i="32"/>
  <c r="AY23" i="32"/>
  <c r="AZ23" i="32"/>
  <c r="BC23" i="32"/>
  <c r="BD23" i="32"/>
  <c r="AK22" i="32"/>
  <c r="AL22" i="32"/>
  <c r="AN22" i="32"/>
  <c r="AO22" i="32"/>
  <c r="AP22" i="32"/>
  <c r="AQ22" i="32"/>
  <c r="AR22" i="32"/>
  <c r="AS22" i="32"/>
  <c r="AT22" i="32"/>
  <c r="AX22" i="32"/>
  <c r="AY22" i="32"/>
  <c r="AZ22" i="32"/>
  <c r="BC22" i="32"/>
  <c r="BD22" i="32"/>
  <c r="AW18" i="32"/>
  <c r="AW17" i="32"/>
  <c r="AV18" i="32"/>
  <c r="AV17" i="32"/>
  <c r="AU18" i="32"/>
  <c r="AU17" i="32"/>
  <c r="AZ18" i="32"/>
  <c r="AT18" i="32"/>
  <c r="AK18" i="32"/>
  <c r="AL18" i="32"/>
  <c r="AN18" i="32"/>
  <c r="AO18" i="32"/>
  <c r="AP18" i="32"/>
  <c r="AQ18" i="32"/>
  <c r="AR18" i="32"/>
  <c r="AS18" i="32"/>
  <c r="AX18" i="32"/>
  <c r="AY18" i="32"/>
  <c r="BC18" i="32"/>
  <c r="BD18" i="32"/>
  <c r="BC17" i="32"/>
  <c r="AZ17" i="32"/>
  <c r="AT17" i="32"/>
  <c r="AK17" i="32"/>
  <c r="AL17" i="32"/>
  <c r="AN17" i="32"/>
  <c r="AO17" i="32"/>
  <c r="AP17" i="32"/>
  <c r="AQ17" i="32"/>
  <c r="AR17" i="32"/>
  <c r="AS17" i="32"/>
  <c r="AX17" i="32"/>
  <c r="AY17" i="32"/>
  <c r="BD17" i="32"/>
  <c r="AW14" i="32"/>
  <c r="AW11" i="32"/>
  <c r="AW10" i="32"/>
  <c r="AV14" i="32"/>
  <c r="AV11" i="32"/>
  <c r="AV10" i="32"/>
  <c r="AU14" i="32"/>
  <c r="AU11" i="32"/>
  <c r="AU10" i="32"/>
  <c r="AZ14" i="32"/>
  <c r="AT14" i="32"/>
  <c r="AK14" i="32"/>
  <c r="AL14" i="32"/>
  <c r="AN14" i="32"/>
  <c r="AO14" i="32"/>
  <c r="AP14" i="32"/>
  <c r="AQ14" i="32"/>
  <c r="AR14" i="32"/>
  <c r="AS14" i="32"/>
  <c r="AX14" i="32"/>
  <c r="AY14" i="32"/>
  <c r="BC14" i="32"/>
  <c r="BD14" i="32"/>
  <c r="BC11" i="32"/>
  <c r="AZ11" i="32"/>
  <c r="AT11" i="32"/>
  <c r="AK11" i="32"/>
  <c r="AL11" i="32"/>
  <c r="AN11" i="32"/>
  <c r="AO11" i="32"/>
  <c r="AP11" i="32"/>
  <c r="AQ11" i="32"/>
  <c r="AR11" i="32"/>
  <c r="AS11" i="32"/>
  <c r="AX11" i="32"/>
  <c r="AY11" i="32"/>
  <c r="BD11" i="32"/>
  <c r="AZ10" i="32"/>
  <c r="AT10" i="32"/>
  <c r="AK10" i="32"/>
  <c r="AL10" i="32"/>
  <c r="AN10" i="32"/>
  <c r="AO10" i="32"/>
  <c r="AP10" i="32"/>
  <c r="AQ10" i="32"/>
  <c r="AR10" i="32"/>
  <c r="AS10" i="32"/>
  <c r="AX10" i="32"/>
  <c r="AY10" i="32"/>
  <c r="BC10" i="32"/>
  <c r="BD10" i="32"/>
  <c r="AW7" i="32"/>
  <c r="AW4" i="32"/>
  <c r="AW3" i="32"/>
  <c r="AV7" i="32"/>
  <c r="AV4" i="32"/>
  <c r="AV3" i="32"/>
  <c r="AU7" i="32"/>
  <c r="AU4" i="32"/>
  <c r="AU3" i="32"/>
  <c r="AZ7" i="32"/>
  <c r="AT7" i="32"/>
  <c r="AK7" i="32"/>
  <c r="AL7" i="32"/>
  <c r="AN7" i="32"/>
  <c r="AO7" i="32"/>
  <c r="AP7" i="32"/>
  <c r="AQ7" i="32"/>
  <c r="AR7" i="32"/>
  <c r="AS7" i="32"/>
  <c r="AX7" i="32"/>
  <c r="AY7" i="32"/>
  <c r="BC7" i="32"/>
  <c r="BD7" i="32"/>
  <c r="AZ4" i="32"/>
  <c r="AT4" i="32"/>
  <c r="AK4" i="32"/>
  <c r="AL4" i="32"/>
  <c r="AN4" i="32"/>
  <c r="AO4" i="32"/>
  <c r="AP4" i="32"/>
  <c r="AQ4" i="32"/>
  <c r="AR4" i="32"/>
  <c r="AS4" i="32"/>
  <c r="AX4" i="32"/>
  <c r="AY4" i="32"/>
  <c r="BC4" i="32"/>
  <c r="BD4" i="32"/>
  <c r="AZ3" i="32"/>
  <c r="AT3" i="32"/>
  <c r="AK3" i="32"/>
  <c r="AL3" i="32"/>
  <c r="AN3" i="32"/>
  <c r="AO3" i="32"/>
  <c r="AP3" i="32"/>
  <c r="AQ3" i="32"/>
  <c r="AR3" i="32"/>
  <c r="AS3" i="32"/>
  <c r="AX3" i="32"/>
  <c r="AY3" i="32"/>
  <c r="BC3" i="32"/>
  <c r="BD3" i="32"/>
  <c r="K200" i="5"/>
  <c r="O715" i="5"/>
  <c r="O716" i="5"/>
  <c r="O717" i="5"/>
  <c r="O718" i="5"/>
  <c r="O719" i="5"/>
  <c r="O720" i="5"/>
  <c r="O721" i="5"/>
  <c r="O722" i="5"/>
  <c r="O723" i="5"/>
  <c r="O724" i="5"/>
  <c r="O753" i="5"/>
  <c r="O754" i="5"/>
  <c r="O755" i="5"/>
  <c r="O756" i="5"/>
  <c r="O757" i="5"/>
  <c r="O758" i="5"/>
  <c r="O759" i="5"/>
  <c r="O760" i="5"/>
  <c r="O761" i="5"/>
  <c r="O762" i="5"/>
  <c r="O763" i="5"/>
  <c r="O793" i="5"/>
  <c r="O794" i="5"/>
  <c r="O795" i="5"/>
  <c r="O796" i="5"/>
  <c r="O797" i="5"/>
  <c r="O798" i="5"/>
  <c r="O799" i="5"/>
  <c r="O800" i="5"/>
  <c r="O801" i="5"/>
  <c r="O802" i="5"/>
  <c r="O803" i="5"/>
  <c r="O832" i="5"/>
  <c r="K832" i="5"/>
  <c r="Q833" i="5" s="1"/>
  <c r="K241" i="5"/>
  <c r="Q250" i="5" s="1"/>
  <c r="K280" i="5"/>
  <c r="K319" i="5"/>
  <c r="K516" i="5"/>
  <c r="Q522" i="5" s="1"/>
  <c r="K595" i="5"/>
  <c r="K674" i="5"/>
  <c r="K793" i="5"/>
  <c r="K398" i="5"/>
  <c r="Q399" i="5" s="1"/>
  <c r="K753" i="5"/>
  <c r="AM26" i="32"/>
  <c r="AM23" i="32"/>
  <c r="AM22" i="32"/>
  <c r="AM18" i="32"/>
  <c r="AM17" i="32"/>
  <c r="AM14" i="32"/>
  <c r="AM11" i="32"/>
  <c r="AM10" i="32"/>
  <c r="AM7" i="32"/>
  <c r="AM4" i="32"/>
  <c r="AM3" i="32"/>
  <c r="K5" i="5"/>
  <c r="Q14" i="5" s="1"/>
  <c r="AR46" i="42"/>
  <c r="AR45" i="42"/>
  <c r="AU45" i="42" s="1"/>
  <c r="AR44" i="42"/>
  <c r="AU44" i="42" s="1"/>
  <c r="AR43" i="42"/>
  <c r="AR42" i="42"/>
  <c r="AU42" i="42" s="1"/>
  <c r="AT42" i="42"/>
  <c r="AR41" i="42"/>
  <c r="AU41" i="42" s="1"/>
  <c r="AR40" i="42"/>
  <c r="AR39" i="42"/>
  <c r="AU39" i="42" s="1"/>
  <c r="AR38" i="42"/>
  <c r="AR37" i="42"/>
  <c r="AU37" i="42" s="1"/>
  <c r="AR36" i="42"/>
  <c r="AR35" i="42"/>
  <c r="AU35" i="42" s="1"/>
  <c r="AR34" i="42"/>
  <c r="AU34" i="42" s="1"/>
  <c r="AR33" i="42"/>
  <c r="AU33" i="42" s="1"/>
  <c r="AR32" i="42"/>
  <c r="AR31" i="42"/>
  <c r="AU31" i="42" s="1"/>
  <c r="AR30" i="42"/>
  <c r="AT30" i="42" s="1"/>
  <c r="AR29" i="42"/>
  <c r="AU29" i="42" s="1"/>
  <c r="AR28" i="42"/>
  <c r="AR27" i="42"/>
  <c r="AR26" i="42"/>
  <c r="AR25" i="42"/>
  <c r="AU25" i="42" s="1"/>
  <c r="AR24" i="42"/>
  <c r="AU24" i="42" s="1"/>
  <c r="AR23" i="42"/>
  <c r="AU23" i="42" s="1"/>
  <c r="AR22" i="42"/>
  <c r="AU22" i="42"/>
  <c r="AT22" i="42"/>
  <c r="AR21" i="42"/>
  <c r="AR20" i="42"/>
  <c r="AR19" i="42"/>
  <c r="AU19" i="42" s="1"/>
  <c r="AT19" i="42"/>
  <c r="AR18" i="42"/>
  <c r="AU18" i="42" s="1"/>
  <c r="AR17" i="42"/>
  <c r="AU17" i="42" s="1"/>
  <c r="AR16" i="42"/>
  <c r="AR15" i="42"/>
  <c r="AU15" i="42" s="1"/>
  <c r="AR14" i="42"/>
  <c r="AU14" i="42" s="1"/>
  <c r="AT14" i="42"/>
  <c r="AR13" i="42"/>
  <c r="AU13" i="42" s="1"/>
  <c r="AR12" i="42"/>
  <c r="AR11" i="42"/>
  <c r="AU11" i="42" s="1"/>
  <c r="AT11" i="42"/>
  <c r="AR10" i="42"/>
  <c r="AT10" i="42" s="1"/>
  <c r="AR9" i="42"/>
  <c r="AR8" i="42"/>
  <c r="AR7" i="42"/>
  <c r="AR6" i="42"/>
  <c r="AR5" i="42"/>
  <c r="AU5" i="42" s="1"/>
  <c r="AT5" i="42"/>
  <c r="AR4" i="42"/>
  <c r="AR3" i="42"/>
  <c r="AN46" i="42"/>
  <c r="AQ46" i="42" s="1"/>
  <c r="AN45" i="42"/>
  <c r="AN44" i="42"/>
  <c r="AN43" i="42"/>
  <c r="AQ43" i="42" s="1"/>
  <c r="AP43" i="42"/>
  <c r="AN42" i="42"/>
  <c r="AQ42" i="42" s="1"/>
  <c r="AN41" i="42"/>
  <c r="AQ41" i="42" s="1"/>
  <c r="AN40" i="42"/>
  <c r="AQ40" i="42" s="1"/>
  <c r="AN39" i="42"/>
  <c r="AQ39" i="42" s="1"/>
  <c r="AN38" i="42"/>
  <c r="AQ38" i="42" s="1"/>
  <c r="AP38" i="42"/>
  <c r="AN37" i="42"/>
  <c r="AQ37" i="42" s="1"/>
  <c r="AN36" i="42"/>
  <c r="AQ36" i="42" s="1"/>
  <c r="AN35" i="42"/>
  <c r="AQ35" i="42" s="1"/>
  <c r="AN34" i="42"/>
  <c r="AQ34" i="42" s="1"/>
  <c r="AN33" i="42"/>
  <c r="AN32" i="42"/>
  <c r="AN31" i="42"/>
  <c r="AN30" i="42"/>
  <c r="AQ30" i="42" s="1"/>
  <c r="AP30" i="42"/>
  <c r="AN29" i="42"/>
  <c r="AN28" i="42"/>
  <c r="AQ28" i="42" s="1"/>
  <c r="AN27" i="42"/>
  <c r="AN26" i="42"/>
  <c r="AQ26" i="42" s="1"/>
  <c r="AN25" i="42"/>
  <c r="AN24" i="42"/>
  <c r="AP24" i="42" s="1"/>
  <c r="AQ24" i="42"/>
  <c r="AN23" i="42"/>
  <c r="AQ23" i="42" s="1"/>
  <c r="AN22" i="42"/>
  <c r="AQ22" i="42" s="1"/>
  <c r="AP22" i="42"/>
  <c r="AN21" i="42"/>
  <c r="AQ21" i="42" s="1"/>
  <c r="AN20" i="42"/>
  <c r="AP20" i="42" s="1"/>
  <c r="AN19" i="42"/>
  <c r="AN18" i="42"/>
  <c r="AP18" i="42" s="1"/>
  <c r="AN17" i="42"/>
  <c r="AQ17" i="42" s="1"/>
  <c r="AN16" i="42"/>
  <c r="AN15" i="42"/>
  <c r="AQ15" i="42" s="1"/>
  <c r="AN14" i="42"/>
  <c r="AN13" i="42"/>
  <c r="AQ13" i="42" s="1"/>
  <c r="AN12" i="42"/>
  <c r="AQ12" i="42" s="1"/>
  <c r="AN11" i="42"/>
  <c r="AQ11" i="42" s="1"/>
  <c r="AP11" i="42"/>
  <c r="AN10" i="42"/>
  <c r="AP10" i="42" s="1"/>
  <c r="AN9" i="42"/>
  <c r="AQ9" i="42" s="1"/>
  <c r="AN8" i="42"/>
  <c r="AQ8" i="42" s="1"/>
  <c r="AP8" i="42"/>
  <c r="AN7" i="42"/>
  <c r="AN6" i="42"/>
  <c r="AP6" i="42" s="1"/>
  <c r="AQ6" i="42"/>
  <c r="AN5" i="42"/>
  <c r="AQ5" i="42" s="1"/>
  <c r="AN4" i="42"/>
  <c r="AQ4" i="42" s="1"/>
  <c r="AP3" i="42"/>
  <c r="AR2" i="42"/>
  <c r="AM7" i="42"/>
  <c r="AM8" i="42"/>
  <c r="AM9" i="42"/>
  <c r="AM3" i="42"/>
  <c r="AM4" i="42"/>
  <c r="AM5" i="42"/>
  <c r="AM6" i="42"/>
  <c r="AM10" i="42"/>
  <c r="AM11" i="42"/>
  <c r="AM12" i="42"/>
  <c r="AM13" i="42"/>
  <c r="AM14" i="42"/>
  <c r="AM15" i="42"/>
  <c r="AM16" i="42"/>
  <c r="AM17" i="42"/>
  <c r="AM18" i="42"/>
  <c r="AM19" i="42"/>
  <c r="AM20" i="42"/>
  <c r="AM21" i="42"/>
  <c r="AM22" i="42"/>
  <c r="AM23" i="42"/>
  <c r="AM24" i="42"/>
  <c r="AM26" i="42"/>
  <c r="AM27" i="42"/>
  <c r="AM28" i="42"/>
  <c r="AM29" i="42"/>
  <c r="AM30" i="42"/>
  <c r="AM31" i="42"/>
  <c r="AM32" i="42"/>
  <c r="AM33" i="42"/>
  <c r="AM34" i="42"/>
  <c r="AM35" i="42"/>
  <c r="AM36" i="42"/>
  <c r="AM37" i="42"/>
  <c r="AM38" i="42"/>
  <c r="AM39" i="42"/>
  <c r="AM40" i="42"/>
  <c r="AM41" i="42"/>
  <c r="AM42" i="42"/>
  <c r="AM43" i="42"/>
  <c r="AM44" i="42"/>
  <c r="AM45" i="42"/>
  <c r="AM46" i="42"/>
  <c r="AS46" i="42"/>
  <c r="AO46" i="42"/>
  <c r="AS45" i="42"/>
  <c r="AO45" i="42"/>
  <c r="AS44" i="42"/>
  <c r="AO44" i="42"/>
  <c r="AS43" i="42"/>
  <c r="AO43" i="42"/>
  <c r="AS42" i="42"/>
  <c r="AO42" i="42"/>
  <c r="AS41" i="42"/>
  <c r="AO41" i="42"/>
  <c r="AS40" i="42"/>
  <c r="AO40" i="42"/>
  <c r="AS39" i="42"/>
  <c r="AO39" i="42"/>
  <c r="AS38" i="42"/>
  <c r="AO38" i="42"/>
  <c r="AS37" i="42"/>
  <c r="AO37" i="42"/>
  <c r="AS36" i="42"/>
  <c r="AO36" i="42"/>
  <c r="AS35" i="42"/>
  <c r="AO35" i="42"/>
  <c r="AS34" i="42"/>
  <c r="AO34" i="42"/>
  <c r="AS33" i="42"/>
  <c r="AO33" i="42"/>
  <c r="AS32" i="42"/>
  <c r="AO32" i="42"/>
  <c r="AS31" i="42"/>
  <c r="AO31" i="42"/>
  <c r="AS30" i="42"/>
  <c r="AO30" i="42"/>
  <c r="AS29" i="42"/>
  <c r="AO29" i="42"/>
  <c r="AS28" i="42"/>
  <c r="AO28" i="42"/>
  <c r="AS27" i="42"/>
  <c r="AO27" i="42"/>
  <c r="AS26" i="42"/>
  <c r="AO26" i="42"/>
  <c r="AS25" i="42"/>
  <c r="AO25" i="42"/>
  <c r="AS24" i="42"/>
  <c r="AO24" i="42"/>
  <c r="AS23" i="42"/>
  <c r="AO23" i="42"/>
  <c r="AS22" i="42"/>
  <c r="AO22" i="42"/>
  <c r="AS21" i="42"/>
  <c r="AO21" i="42"/>
  <c r="AS20" i="42"/>
  <c r="AO20" i="42"/>
  <c r="AS19" i="42"/>
  <c r="AO19" i="42"/>
  <c r="AS18" i="42"/>
  <c r="AO18" i="42"/>
  <c r="AS17" i="42"/>
  <c r="AO17" i="42"/>
  <c r="AS16" i="42"/>
  <c r="AO16" i="42"/>
  <c r="AS15" i="42"/>
  <c r="AO15" i="42"/>
  <c r="AS14" i="42"/>
  <c r="AO14" i="42"/>
  <c r="AS13" i="42"/>
  <c r="AO13" i="42"/>
  <c r="AS12" i="42"/>
  <c r="AO12" i="42"/>
  <c r="AS11" i="42"/>
  <c r="AO11" i="42"/>
  <c r="AS10" i="42"/>
  <c r="AO10" i="42"/>
  <c r="AS9" i="42"/>
  <c r="AO9" i="42"/>
  <c r="AS8" i="42"/>
  <c r="AO8" i="42"/>
  <c r="AS7" i="42"/>
  <c r="AO7" i="42"/>
  <c r="AS6" i="42"/>
  <c r="AO6" i="42"/>
  <c r="AS5" i="42"/>
  <c r="AO5" i="42"/>
  <c r="AS4" i="42"/>
  <c r="AO4" i="42"/>
  <c r="AS3" i="42"/>
  <c r="AO3" i="42"/>
  <c r="AS2" i="42"/>
  <c r="AO2" i="42"/>
  <c r="AM5" i="43"/>
  <c r="AM6" i="43"/>
  <c r="AM7" i="43"/>
  <c r="AM8" i="43"/>
  <c r="AM9" i="43"/>
  <c r="AM10" i="43"/>
  <c r="AM11" i="43"/>
  <c r="AM16" i="43"/>
  <c r="AM2" i="43"/>
  <c r="AM3" i="43"/>
  <c r="AM4" i="43"/>
  <c r="AM12" i="43"/>
  <c r="AM13" i="43"/>
  <c r="AM14" i="43"/>
  <c r="AM15" i="43"/>
  <c r="AM17" i="43"/>
  <c r="AM18" i="43"/>
  <c r="AM19" i="43"/>
  <c r="AM20" i="43"/>
  <c r="AM21" i="43"/>
  <c r="AM22" i="43"/>
  <c r="AM23" i="43"/>
  <c r="AM24" i="43"/>
  <c r="AM25" i="43"/>
  <c r="AM26" i="43"/>
  <c r="AM27" i="43"/>
  <c r="AM28" i="43"/>
  <c r="AM29" i="43"/>
  <c r="AM30" i="43"/>
  <c r="AM31" i="43"/>
  <c r="AM32" i="43"/>
  <c r="AM33" i="43"/>
  <c r="AM34" i="43"/>
  <c r="AM35" i="43"/>
  <c r="AM36" i="43"/>
  <c r="AM37" i="43"/>
  <c r="AM38" i="43"/>
  <c r="AM39" i="43"/>
  <c r="AM40" i="43"/>
  <c r="AM41" i="43"/>
  <c r="AM42" i="43"/>
  <c r="AM43" i="43"/>
  <c r="AM44" i="43"/>
  <c r="AM45" i="43"/>
  <c r="AM46" i="43"/>
  <c r="AS16" i="43"/>
  <c r="AT16" i="43"/>
  <c r="AO16" i="43"/>
  <c r="AS11" i="43"/>
  <c r="AT11" i="43"/>
  <c r="AO11" i="43"/>
  <c r="AP11" i="43"/>
  <c r="AS10" i="43"/>
  <c r="AT10" i="43"/>
  <c r="AO10" i="43"/>
  <c r="AS9" i="43"/>
  <c r="AT9" i="43"/>
  <c r="AO9" i="43"/>
  <c r="AS8" i="43"/>
  <c r="AT8" i="43"/>
  <c r="AO8" i="43"/>
  <c r="AS7" i="43"/>
  <c r="AT7" i="43"/>
  <c r="AO7" i="43"/>
  <c r="AP7" i="43"/>
  <c r="AS4" i="43"/>
  <c r="AT4" i="43"/>
  <c r="AO4" i="43"/>
  <c r="AS6" i="43"/>
  <c r="AT6" i="43"/>
  <c r="AO6" i="43"/>
  <c r="AS3" i="43"/>
  <c r="AT3" i="43"/>
  <c r="AO3" i="43"/>
  <c r="AP3" i="43"/>
  <c r="AS5" i="43"/>
  <c r="AO5" i="43"/>
  <c r="AP5" i="43"/>
  <c r="AS2" i="43"/>
  <c r="AT2" i="43"/>
  <c r="AO2" i="43"/>
  <c r="AS46" i="43"/>
  <c r="AT46" i="43"/>
  <c r="AS45" i="43"/>
  <c r="AS44" i="43"/>
  <c r="AT44" i="43"/>
  <c r="AS43" i="43"/>
  <c r="AT43" i="43"/>
  <c r="AS42" i="43"/>
  <c r="AT42" i="43"/>
  <c r="AS41" i="43"/>
  <c r="AT41" i="43"/>
  <c r="AS40" i="43"/>
  <c r="AT40" i="43"/>
  <c r="AS39" i="43"/>
  <c r="AT39" i="43"/>
  <c r="AS38" i="43"/>
  <c r="AT38" i="43"/>
  <c r="AS37" i="43"/>
  <c r="AS36" i="43"/>
  <c r="AT36" i="43"/>
  <c r="AS35" i="43"/>
  <c r="AT35" i="43"/>
  <c r="AS34" i="43"/>
  <c r="AT34" i="43"/>
  <c r="AS33" i="43"/>
  <c r="AT33" i="43"/>
  <c r="AS32" i="43"/>
  <c r="AT32" i="43"/>
  <c r="AS31" i="43"/>
  <c r="AT31" i="43"/>
  <c r="AS30" i="43"/>
  <c r="AT30" i="43"/>
  <c r="AS29" i="43"/>
  <c r="AT29" i="43"/>
  <c r="AS28" i="43"/>
  <c r="AT28" i="43"/>
  <c r="AS27" i="43"/>
  <c r="AT27" i="43"/>
  <c r="AS26" i="43"/>
  <c r="AT26" i="43"/>
  <c r="AS25" i="43"/>
  <c r="AT25" i="43"/>
  <c r="AS24" i="43"/>
  <c r="AT24" i="43"/>
  <c r="AS23" i="43"/>
  <c r="AT23" i="43"/>
  <c r="AS22" i="43"/>
  <c r="AT22" i="43"/>
  <c r="AS21" i="43"/>
  <c r="AT21" i="43"/>
  <c r="AS20" i="43"/>
  <c r="AT20" i="43"/>
  <c r="AS19" i="43"/>
  <c r="AT19" i="43"/>
  <c r="AS18" i="43"/>
  <c r="AT18" i="43"/>
  <c r="AS17" i="43"/>
  <c r="AT17" i="43"/>
  <c r="AS15" i="43"/>
  <c r="AT15" i="43"/>
  <c r="AS14" i="43"/>
  <c r="AT14" i="43"/>
  <c r="AS13" i="43"/>
  <c r="AS12" i="43"/>
  <c r="AT12" i="43"/>
  <c r="AO46" i="43"/>
  <c r="AP46" i="43"/>
  <c r="AO45" i="43"/>
  <c r="AP45" i="43"/>
  <c r="AO44" i="43"/>
  <c r="AP44" i="43"/>
  <c r="AO43" i="43"/>
  <c r="AP43" i="43"/>
  <c r="AO42" i="43"/>
  <c r="AP42" i="43"/>
  <c r="AO41" i="43"/>
  <c r="AO40" i="43"/>
  <c r="AP40" i="43"/>
  <c r="AO39" i="43"/>
  <c r="AP39" i="43"/>
  <c r="AO38" i="43"/>
  <c r="AP38" i="43"/>
  <c r="AO37" i="43"/>
  <c r="AP37" i="43"/>
  <c r="AO36" i="43"/>
  <c r="AP36" i="43"/>
  <c r="AO35" i="43"/>
  <c r="AP35" i="43"/>
  <c r="AO34" i="43"/>
  <c r="AP34" i="43"/>
  <c r="AO33" i="43"/>
  <c r="AO32" i="43"/>
  <c r="AP32" i="43"/>
  <c r="AO31" i="43"/>
  <c r="AP31" i="43"/>
  <c r="AO30" i="43"/>
  <c r="AP30" i="43"/>
  <c r="AO29" i="43"/>
  <c r="AP29" i="43"/>
  <c r="AO28" i="43"/>
  <c r="AP28" i="43"/>
  <c r="AO27" i="43"/>
  <c r="AP27" i="43"/>
  <c r="AO26" i="43"/>
  <c r="AP26" i="43"/>
  <c r="AO25" i="43"/>
  <c r="AO24" i="43"/>
  <c r="AP24" i="43"/>
  <c r="AO23" i="43"/>
  <c r="AP23" i="43"/>
  <c r="AO22" i="43"/>
  <c r="AP22" i="43"/>
  <c r="AO21" i="43"/>
  <c r="AP21" i="43"/>
  <c r="AO20" i="43"/>
  <c r="AP20" i="43"/>
  <c r="AO19" i="43"/>
  <c r="AP19" i="43"/>
  <c r="AO18" i="43"/>
  <c r="AP18" i="43"/>
  <c r="AO17" i="43"/>
  <c r="AO15" i="43"/>
  <c r="AP15" i="43"/>
  <c r="AO14" i="43"/>
  <c r="AP14" i="43"/>
  <c r="AO13" i="43"/>
  <c r="AP13" i="43"/>
  <c r="AO12" i="43"/>
  <c r="AP12" i="43"/>
  <c r="AM3" i="44"/>
  <c r="AM4" i="44"/>
  <c r="AM5" i="44"/>
  <c r="AM6" i="44"/>
  <c r="AM7" i="44"/>
  <c r="AM8" i="44"/>
  <c r="AM9" i="44"/>
  <c r="AM10" i="44"/>
  <c r="AM11" i="44"/>
  <c r="AM12" i="44"/>
  <c r="AM13" i="44"/>
  <c r="AM14" i="44"/>
  <c r="AM15" i="44"/>
  <c r="AM16" i="44"/>
  <c r="AM17" i="44"/>
  <c r="AM18" i="44"/>
  <c r="AM19" i="44"/>
  <c r="AM20" i="44"/>
  <c r="AM21" i="44"/>
  <c r="AM22" i="44"/>
  <c r="AM23" i="44"/>
  <c r="AM24" i="44"/>
  <c r="AM25" i="44"/>
  <c r="AM26" i="44"/>
  <c r="AM27" i="44"/>
  <c r="AM28" i="44"/>
  <c r="AM29" i="44"/>
  <c r="AM30" i="44"/>
  <c r="AM31" i="44"/>
  <c r="AM32" i="44"/>
  <c r="AM33" i="44"/>
  <c r="AM34" i="44"/>
  <c r="AM35" i="44"/>
  <c r="AM36" i="44"/>
  <c r="AM37" i="44"/>
  <c r="AM38" i="44"/>
  <c r="AM39" i="44"/>
  <c r="AM40" i="44"/>
  <c r="AM41" i="44"/>
  <c r="AM42" i="44"/>
  <c r="AM43" i="44"/>
  <c r="AM44" i="44"/>
  <c r="AM45" i="44"/>
  <c r="AM46" i="44"/>
  <c r="AS12" i="44"/>
  <c r="AT12" i="44"/>
  <c r="AO12" i="44"/>
  <c r="AP12" i="44"/>
  <c r="AS11" i="44"/>
  <c r="AO11" i="44"/>
  <c r="AP11" i="44"/>
  <c r="AS10" i="44"/>
  <c r="AT10" i="44"/>
  <c r="AO10" i="44"/>
  <c r="AP10" i="44"/>
  <c r="AS9" i="44"/>
  <c r="AT9" i="44"/>
  <c r="AO9" i="44"/>
  <c r="AP9" i="44"/>
  <c r="AS8" i="44"/>
  <c r="AT8" i="44"/>
  <c r="AO8" i="44"/>
  <c r="AP8" i="44"/>
  <c r="AS7" i="44"/>
  <c r="AT7" i="44"/>
  <c r="AO7" i="44"/>
  <c r="AS6" i="44"/>
  <c r="AT6" i="44"/>
  <c r="AO6" i="44"/>
  <c r="AP6" i="44"/>
  <c r="AS5" i="44"/>
  <c r="AT5" i="44"/>
  <c r="AO5" i="44"/>
  <c r="AP5" i="44"/>
  <c r="AS4" i="44"/>
  <c r="AT4" i="44"/>
  <c r="AO4" i="44"/>
  <c r="AP4" i="44"/>
  <c r="AS3" i="44"/>
  <c r="AO3" i="44"/>
  <c r="AP3" i="44"/>
  <c r="AS2" i="44"/>
  <c r="AT2" i="44"/>
  <c r="AO2" i="44"/>
  <c r="AP2" i="44"/>
  <c r="AS46" i="44"/>
  <c r="AT46" i="44"/>
  <c r="AO46" i="44"/>
  <c r="AP46" i="44"/>
  <c r="AS45" i="44"/>
  <c r="AT45" i="44"/>
  <c r="AO45" i="44"/>
  <c r="AP45" i="44"/>
  <c r="AS44" i="44"/>
  <c r="AT44" i="44"/>
  <c r="AO44" i="44"/>
  <c r="AP44" i="44"/>
  <c r="AS43" i="44"/>
  <c r="AO43" i="44"/>
  <c r="AP43" i="44"/>
  <c r="AS42" i="44"/>
  <c r="AT42" i="44"/>
  <c r="AO42" i="44"/>
  <c r="AP42" i="44"/>
  <c r="AS41" i="44"/>
  <c r="AT41" i="44"/>
  <c r="AO41" i="44"/>
  <c r="AP41" i="44"/>
  <c r="AS40" i="44"/>
  <c r="AT40" i="44"/>
  <c r="AO40" i="44"/>
  <c r="AP40" i="44"/>
  <c r="AS39" i="44"/>
  <c r="AT39" i="44"/>
  <c r="AO39" i="44"/>
  <c r="AS38" i="44"/>
  <c r="AT38" i="44"/>
  <c r="AO38" i="44"/>
  <c r="AP38" i="44"/>
  <c r="AS37" i="44"/>
  <c r="AT37" i="44"/>
  <c r="AO37" i="44"/>
  <c r="AP37" i="44"/>
  <c r="AS36" i="44"/>
  <c r="AT36" i="44"/>
  <c r="AO36" i="44"/>
  <c r="AP36" i="44"/>
  <c r="AS35" i="44"/>
  <c r="AO35" i="44"/>
  <c r="AP35" i="44"/>
  <c r="AS34" i="44"/>
  <c r="AT34" i="44"/>
  <c r="AO34" i="44"/>
  <c r="AP34" i="44"/>
  <c r="AS33" i="44"/>
  <c r="AT33" i="44"/>
  <c r="AO33" i="44"/>
  <c r="AP33" i="44"/>
  <c r="AS32" i="44"/>
  <c r="AT32" i="44"/>
  <c r="AO32" i="44"/>
  <c r="AP32" i="44"/>
  <c r="AS31" i="44"/>
  <c r="AT31" i="44"/>
  <c r="AO31" i="44"/>
  <c r="AS30" i="44"/>
  <c r="AT30" i="44"/>
  <c r="AO30" i="44"/>
  <c r="AP30" i="44"/>
  <c r="AS29" i="44"/>
  <c r="AT29" i="44"/>
  <c r="AO29" i="44"/>
  <c r="AP29" i="44"/>
  <c r="AS28" i="44"/>
  <c r="AT28" i="44"/>
  <c r="AO28" i="44"/>
  <c r="AP28" i="44"/>
  <c r="AS27" i="44"/>
  <c r="AO27" i="44"/>
  <c r="AP27" i="44"/>
  <c r="AS26" i="44"/>
  <c r="AT26" i="44"/>
  <c r="AO26" i="44"/>
  <c r="AP26" i="44"/>
  <c r="AS25" i="44"/>
  <c r="AT25" i="44"/>
  <c r="AO25" i="44"/>
  <c r="AP25" i="44"/>
  <c r="AS24" i="44"/>
  <c r="AT24" i="44"/>
  <c r="AO24" i="44"/>
  <c r="AP24" i="44"/>
  <c r="AS23" i="44"/>
  <c r="AT23" i="44"/>
  <c r="AO23" i="44"/>
  <c r="AS22" i="44"/>
  <c r="AT22" i="44"/>
  <c r="AO22" i="44"/>
  <c r="AP22" i="44"/>
  <c r="AS21" i="44"/>
  <c r="AT21" i="44"/>
  <c r="AO21" i="44"/>
  <c r="AP21" i="44"/>
  <c r="AS20" i="44"/>
  <c r="AT20" i="44"/>
  <c r="AO20" i="44"/>
  <c r="AP20" i="44"/>
  <c r="AS19" i="44"/>
  <c r="AO19" i="44"/>
  <c r="AP19" i="44"/>
  <c r="AS18" i="44"/>
  <c r="AT18" i="44"/>
  <c r="AO18" i="44"/>
  <c r="AP18" i="44"/>
  <c r="AS17" i="44"/>
  <c r="AT17" i="44"/>
  <c r="AO17" i="44"/>
  <c r="AP17" i="44"/>
  <c r="AS16" i="44"/>
  <c r="AT16" i="44"/>
  <c r="AO16" i="44"/>
  <c r="AP16" i="44"/>
  <c r="AS15" i="44"/>
  <c r="AT15" i="44"/>
  <c r="AO15" i="44"/>
  <c r="AS14" i="44"/>
  <c r="AT14" i="44"/>
  <c r="AO14" i="44"/>
  <c r="AP14" i="44"/>
  <c r="AS13" i="44"/>
  <c r="AT13" i="44"/>
  <c r="AO13" i="44"/>
  <c r="AP13" i="44"/>
  <c r="AM2" i="45"/>
  <c r="AM4" i="45"/>
  <c r="AM5" i="45"/>
  <c r="AM6" i="45"/>
  <c r="AM7" i="45"/>
  <c r="AM8" i="45"/>
  <c r="AM9" i="45"/>
  <c r="AM10" i="45"/>
  <c r="AM11" i="45"/>
  <c r="AM12" i="45"/>
  <c r="AM13" i="45"/>
  <c r="AM14" i="45"/>
  <c r="AM15" i="45"/>
  <c r="AM16" i="45"/>
  <c r="AM17" i="45"/>
  <c r="AM18" i="45"/>
  <c r="AM19" i="45"/>
  <c r="AM20" i="45"/>
  <c r="AM21" i="45"/>
  <c r="AM22" i="45"/>
  <c r="AM23" i="45"/>
  <c r="AM24" i="45"/>
  <c r="AM25" i="45"/>
  <c r="AM26" i="45"/>
  <c r="AM27" i="45"/>
  <c r="AM28" i="45"/>
  <c r="AM29" i="45"/>
  <c r="AM30" i="45"/>
  <c r="AM31" i="45"/>
  <c r="AM32" i="45"/>
  <c r="AM33" i="45"/>
  <c r="AM34" i="45"/>
  <c r="AM35" i="45"/>
  <c r="AM36" i="45"/>
  <c r="AM37" i="45"/>
  <c r="AM38" i="45"/>
  <c r="AM39" i="45"/>
  <c r="AM40" i="45"/>
  <c r="AM41" i="45"/>
  <c r="AM42" i="45"/>
  <c r="AM43" i="45"/>
  <c r="AM44" i="45"/>
  <c r="AM45" i="45"/>
  <c r="AM46" i="45"/>
  <c r="AS12" i="45"/>
  <c r="AT12" i="45"/>
  <c r="AO12" i="45"/>
  <c r="AP12" i="45"/>
  <c r="AS11" i="45"/>
  <c r="AT11" i="45"/>
  <c r="AO11" i="45"/>
  <c r="AP11" i="45"/>
  <c r="AS10" i="45"/>
  <c r="AT10" i="45"/>
  <c r="AO10" i="45"/>
  <c r="AP10" i="45"/>
  <c r="AS9" i="45"/>
  <c r="AT9" i="45"/>
  <c r="AO9" i="45"/>
  <c r="AP9" i="45"/>
  <c r="AS8" i="45"/>
  <c r="AT8" i="45"/>
  <c r="AO8" i="45"/>
  <c r="AP8" i="45"/>
  <c r="AS7" i="45"/>
  <c r="AT7" i="45"/>
  <c r="AO7" i="45"/>
  <c r="AP7" i="45"/>
  <c r="AS6" i="45"/>
  <c r="AT6" i="45"/>
  <c r="AO6" i="45"/>
  <c r="AP6" i="45"/>
  <c r="AS5" i="45"/>
  <c r="AT5" i="45"/>
  <c r="AO5" i="45"/>
  <c r="AP5" i="45"/>
  <c r="AS4" i="45"/>
  <c r="AT4" i="45"/>
  <c r="AO4" i="45"/>
  <c r="AP4" i="45"/>
  <c r="AS3" i="45"/>
  <c r="AO3" i="45"/>
  <c r="AP3" i="45"/>
  <c r="AS2" i="45"/>
  <c r="AO2" i="45"/>
  <c r="AP2" i="45"/>
  <c r="AS46" i="45"/>
  <c r="AO46" i="45"/>
  <c r="AP46" i="45"/>
  <c r="AS45" i="45"/>
  <c r="AT45" i="45"/>
  <c r="AO45" i="45"/>
  <c r="AP45" i="45"/>
  <c r="AS44" i="45"/>
  <c r="AO44" i="45"/>
  <c r="AP44" i="45"/>
  <c r="AS43" i="45"/>
  <c r="AT43" i="45"/>
  <c r="AO43" i="45"/>
  <c r="AP43" i="45"/>
  <c r="AS42" i="45"/>
  <c r="AO42" i="45"/>
  <c r="AP42" i="45"/>
  <c r="AS41" i="45"/>
  <c r="AT41" i="45"/>
  <c r="AO41" i="45"/>
  <c r="AP41" i="45"/>
  <c r="AS40" i="45"/>
  <c r="AO40" i="45"/>
  <c r="AP40" i="45"/>
  <c r="AS39" i="45"/>
  <c r="AT39" i="45"/>
  <c r="AO39" i="45"/>
  <c r="AP39" i="45"/>
  <c r="AS38" i="45"/>
  <c r="AO38" i="45"/>
  <c r="AP38" i="45"/>
  <c r="AS37" i="45"/>
  <c r="AT37" i="45"/>
  <c r="AO37" i="45"/>
  <c r="AP37" i="45"/>
  <c r="AS36" i="45"/>
  <c r="AO36" i="45"/>
  <c r="AP36" i="45"/>
  <c r="AS35" i="45"/>
  <c r="AT35" i="45"/>
  <c r="AO35" i="45"/>
  <c r="AP35" i="45"/>
  <c r="AS34" i="45"/>
  <c r="AO34" i="45"/>
  <c r="AP34" i="45"/>
  <c r="AS33" i="45"/>
  <c r="AT33" i="45"/>
  <c r="AO33" i="45"/>
  <c r="AP33" i="45"/>
  <c r="AS32" i="45"/>
  <c r="AO32" i="45"/>
  <c r="AP32" i="45"/>
  <c r="AS31" i="45"/>
  <c r="AT31" i="45"/>
  <c r="AO31" i="45"/>
  <c r="AP31" i="45"/>
  <c r="AS30" i="45"/>
  <c r="AO30" i="45"/>
  <c r="AP30" i="45"/>
  <c r="AS29" i="45"/>
  <c r="AT29" i="45"/>
  <c r="AO29" i="45"/>
  <c r="AP29" i="45"/>
  <c r="AS28" i="45"/>
  <c r="AO28" i="45"/>
  <c r="AP28" i="45"/>
  <c r="AS27" i="45"/>
  <c r="AT27" i="45"/>
  <c r="AO27" i="45"/>
  <c r="AP27" i="45"/>
  <c r="AS26" i="45"/>
  <c r="AO26" i="45"/>
  <c r="AP26" i="45"/>
  <c r="AS25" i="45"/>
  <c r="AT25" i="45"/>
  <c r="AO25" i="45"/>
  <c r="AP25" i="45"/>
  <c r="AS24" i="45"/>
  <c r="AO24" i="45"/>
  <c r="AP24" i="45"/>
  <c r="AS23" i="45"/>
  <c r="AT23" i="45"/>
  <c r="AO23" i="45"/>
  <c r="AP23" i="45"/>
  <c r="AS22" i="45"/>
  <c r="AO22" i="45"/>
  <c r="AP22" i="45"/>
  <c r="AS21" i="45"/>
  <c r="AT21" i="45"/>
  <c r="AO21" i="45"/>
  <c r="AP21" i="45"/>
  <c r="AS20" i="45"/>
  <c r="AO20" i="45"/>
  <c r="AP20" i="45"/>
  <c r="AS19" i="45"/>
  <c r="AT19" i="45"/>
  <c r="AO19" i="45"/>
  <c r="AP19" i="45"/>
  <c r="AS18" i="45"/>
  <c r="AO18" i="45"/>
  <c r="AP18" i="45"/>
  <c r="AS17" i="45"/>
  <c r="AT17" i="45"/>
  <c r="AO17" i="45"/>
  <c r="AP17" i="45"/>
  <c r="AS16" i="45"/>
  <c r="AO16" i="45"/>
  <c r="AP16" i="45"/>
  <c r="AS15" i="45"/>
  <c r="AT15" i="45"/>
  <c r="AO15" i="45"/>
  <c r="AP15" i="45"/>
  <c r="AS14" i="45"/>
  <c r="AO14" i="45"/>
  <c r="AP14" i="45"/>
  <c r="AS13" i="45"/>
  <c r="AT13" i="45"/>
  <c r="AO13" i="45"/>
  <c r="AP13" i="45"/>
  <c r="AJ2" i="46"/>
  <c r="AJ3" i="46"/>
  <c r="AJ4" i="46"/>
  <c r="AJ5" i="46"/>
  <c r="AJ6" i="46"/>
  <c r="AJ8" i="46"/>
  <c r="AJ9" i="46"/>
  <c r="AJ10" i="46"/>
  <c r="AJ11" i="46"/>
  <c r="AJ12" i="46"/>
  <c r="AJ13" i="46"/>
  <c r="AJ14" i="46"/>
  <c r="AJ15" i="46"/>
  <c r="AJ16" i="46"/>
  <c r="AJ17" i="46"/>
  <c r="AJ18" i="46"/>
  <c r="AJ19" i="46"/>
  <c r="AJ20" i="46"/>
  <c r="AJ21" i="46"/>
  <c r="AJ22" i="46"/>
  <c r="AJ23" i="46"/>
  <c r="AJ24" i="46"/>
  <c r="AJ25" i="46"/>
  <c r="AJ26" i="46"/>
  <c r="AJ27" i="46"/>
  <c r="AJ28" i="46"/>
  <c r="AJ29" i="46"/>
  <c r="AJ30" i="46"/>
  <c r="AJ31" i="46"/>
  <c r="AJ32" i="46"/>
  <c r="AJ33" i="46"/>
  <c r="AJ34" i="46"/>
  <c r="AJ35" i="46"/>
  <c r="AJ36" i="46"/>
  <c r="AJ37" i="46"/>
  <c r="AJ38" i="46"/>
  <c r="AJ39" i="46"/>
  <c r="AJ40" i="46"/>
  <c r="AJ41" i="46"/>
  <c r="AJ42" i="46"/>
  <c r="AJ43" i="46"/>
  <c r="AJ44" i="46"/>
  <c r="AJ45" i="46"/>
  <c r="AJ46" i="46"/>
  <c r="AN4" i="46"/>
  <c r="AN3" i="46"/>
  <c r="AR3" i="46" s="1"/>
  <c r="AK4" i="46"/>
  <c r="AL4" i="46"/>
  <c r="AK3" i="46"/>
  <c r="AL3" i="46"/>
  <c r="AM3" i="46" s="1"/>
  <c r="AN2" i="46"/>
  <c r="AP2" i="46" s="1"/>
  <c r="AK2" i="46"/>
  <c r="AL2" i="46"/>
  <c r="AN6" i="46"/>
  <c r="AN5" i="46"/>
  <c r="AP5" i="46" s="1"/>
  <c r="AN46" i="46"/>
  <c r="AK46" i="46"/>
  <c r="AL46" i="46"/>
  <c r="AN45" i="46"/>
  <c r="AR45" i="46" s="1"/>
  <c r="AK45" i="46"/>
  <c r="AL45" i="46"/>
  <c r="AN44" i="46"/>
  <c r="AK44" i="46"/>
  <c r="AM44" i="46" s="1"/>
  <c r="AL44" i="46"/>
  <c r="AN43" i="46"/>
  <c r="AR43" i="46" s="1"/>
  <c r="AK43" i="46"/>
  <c r="AL43" i="46"/>
  <c r="AN42" i="46"/>
  <c r="AR42" i="46" s="1"/>
  <c r="AK42" i="46"/>
  <c r="AL42" i="46"/>
  <c r="AN41" i="46"/>
  <c r="AP41" i="46" s="1"/>
  <c r="AK41" i="46"/>
  <c r="AL41" i="46"/>
  <c r="AN40" i="46"/>
  <c r="AK40" i="46"/>
  <c r="AL40" i="46"/>
  <c r="AN39" i="46"/>
  <c r="AK39" i="46"/>
  <c r="AL39" i="46"/>
  <c r="AM39" i="46" s="1"/>
  <c r="AN38" i="46"/>
  <c r="AK38" i="46"/>
  <c r="AL38" i="46"/>
  <c r="AN37" i="46"/>
  <c r="AR37" i="46" s="1"/>
  <c r="AK37" i="46"/>
  <c r="AL37" i="46"/>
  <c r="AN36" i="46"/>
  <c r="AR36" i="46" s="1"/>
  <c r="AK36" i="46"/>
  <c r="AM36" i="46" s="1"/>
  <c r="AL36" i="46"/>
  <c r="AN35" i="46"/>
  <c r="AP35" i="46" s="1"/>
  <c r="AK35" i="46"/>
  <c r="AL35" i="46"/>
  <c r="AN34" i="46"/>
  <c r="AK34" i="46"/>
  <c r="AL34" i="46"/>
  <c r="AN33" i="46"/>
  <c r="AO33" i="46" s="1"/>
  <c r="AK33" i="46"/>
  <c r="AL33" i="46"/>
  <c r="AN32" i="46"/>
  <c r="AK32" i="46"/>
  <c r="AL32" i="46"/>
  <c r="AN31" i="46"/>
  <c r="AP31" i="46" s="1"/>
  <c r="AK31" i="46"/>
  <c r="AL31" i="46"/>
  <c r="AN30" i="46"/>
  <c r="AO30" i="46" s="1"/>
  <c r="AK30" i="46"/>
  <c r="AL30" i="46"/>
  <c r="AN29" i="46"/>
  <c r="AK29" i="46"/>
  <c r="AL29" i="46"/>
  <c r="AN28" i="46"/>
  <c r="AO28" i="46" s="1"/>
  <c r="AK28" i="46"/>
  <c r="AL28" i="46"/>
  <c r="AN27" i="46"/>
  <c r="AK27" i="46"/>
  <c r="AL27" i="46"/>
  <c r="AN26" i="46"/>
  <c r="AO26" i="46" s="1"/>
  <c r="AK26" i="46"/>
  <c r="AL26" i="46"/>
  <c r="AN25" i="46"/>
  <c r="AQ25" i="46" s="1"/>
  <c r="AK25" i="46"/>
  <c r="AL25" i="46"/>
  <c r="AN24" i="46"/>
  <c r="AK24" i="46"/>
  <c r="AL24" i="46"/>
  <c r="AN23" i="46"/>
  <c r="AK23" i="46"/>
  <c r="AL23" i="46"/>
  <c r="AN22" i="46"/>
  <c r="AK22" i="46"/>
  <c r="AL22" i="46"/>
  <c r="AN21" i="46"/>
  <c r="AK21" i="46"/>
  <c r="AL21" i="46"/>
  <c r="AN20" i="46"/>
  <c r="AO20" i="46" s="1"/>
  <c r="AK20" i="46"/>
  <c r="AL20" i="46"/>
  <c r="AN19" i="46"/>
  <c r="AK19" i="46"/>
  <c r="AL19" i="46"/>
  <c r="AM19" i="46" s="1"/>
  <c r="AN18" i="46"/>
  <c r="AR18" i="46" s="1"/>
  <c r="AK18" i="46"/>
  <c r="AL18" i="46"/>
  <c r="AN17" i="46"/>
  <c r="AR17" i="46" s="1"/>
  <c r="AK17" i="46"/>
  <c r="AL17" i="46"/>
  <c r="AN16" i="46"/>
  <c r="AR16" i="46" s="1"/>
  <c r="AK16" i="46"/>
  <c r="AL16" i="46"/>
  <c r="AN15" i="46"/>
  <c r="AR15" i="46" s="1"/>
  <c r="AK15" i="46"/>
  <c r="AL15" i="46"/>
  <c r="AM15" i="46" s="1"/>
  <c r="AN14" i="46"/>
  <c r="AR14" i="46" s="1"/>
  <c r="AK14" i="46"/>
  <c r="AL14" i="46"/>
  <c r="AN13" i="46"/>
  <c r="AR13" i="46" s="1"/>
  <c r="AK13" i="46"/>
  <c r="AL13" i="46"/>
  <c r="AN12" i="46"/>
  <c r="AR12" i="46" s="1"/>
  <c r="AQ12" i="46"/>
  <c r="AK12" i="46"/>
  <c r="AL12" i="46"/>
  <c r="AN11" i="46"/>
  <c r="AR11" i="46" s="1"/>
  <c r="AK11" i="46"/>
  <c r="AL11" i="46"/>
  <c r="AN10" i="46"/>
  <c r="AO10" i="46" s="1"/>
  <c r="AK10" i="46"/>
  <c r="AL10" i="46"/>
  <c r="AN9" i="46"/>
  <c r="AK9" i="46"/>
  <c r="AL9" i="46"/>
  <c r="AN8" i="46"/>
  <c r="AK8" i="46"/>
  <c r="AL8" i="46"/>
  <c r="AN7" i="46"/>
  <c r="AR7" i="46" s="1"/>
  <c r="AK7" i="46"/>
  <c r="AM7" i="46" s="1"/>
  <c r="AL7" i="46"/>
  <c r="AK6" i="46"/>
  <c r="AL6" i="46"/>
  <c r="AK5" i="46"/>
  <c r="AL5" i="46"/>
  <c r="AM5" i="46" s="1"/>
  <c r="AD60" i="46"/>
  <c r="AD62" i="46"/>
  <c r="AD63" i="46"/>
  <c r="AD64" i="46"/>
  <c r="AD65" i="46"/>
  <c r="AD66" i="46"/>
  <c r="AD67" i="46"/>
  <c r="AD68" i="46"/>
  <c r="AD69" i="46"/>
  <c r="AD70" i="46"/>
  <c r="AD71" i="46"/>
  <c r="AD72" i="46"/>
  <c r="AD73" i="46"/>
  <c r="AD74" i="46"/>
  <c r="AD75" i="46"/>
  <c r="Q477" i="5"/>
  <c r="Q46" i="5"/>
  <c r="Q45" i="5"/>
  <c r="Q44" i="5"/>
  <c r="O872" i="5"/>
  <c r="O911" i="5"/>
  <c r="O951" i="5"/>
  <c r="O990" i="5"/>
  <c r="O1030" i="5"/>
  <c r="O1069" i="5"/>
  <c r="O1109" i="5"/>
  <c r="O833" i="5"/>
  <c r="O834" i="5"/>
  <c r="O835" i="5"/>
  <c r="O836" i="5"/>
  <c r="O837" i="5"/>
  <c r="O838" i="5"/>
  <c r="O839" i="5"/>
  <c r="O840" i="5"/>
  <c r="O841" i="5"/>
  <c r="O842" i="5"/>
  <c r="O873" i="5"/>
  <c r="O874" i="5"/>
  <c r="O875" i="5"/>
  <c r="O876" i="5"/>
  <c r="O877" i="5"/>
  <c r="O878" i="5"/>
  <c r="O879" i="5"/>
  <c r="O880" i="5"/>
  <c r="O881" i="5"/>
  <c r="O882" i="5"/>
  <c r="O912" i="5"/>
  <c r="O913" i="5"/>
  <c r="O914" i="5"/>
  <c r="O915" i="5"/>
  <c r="O916" i="5"/>
  <c r="O917" i="5"/>
  <c r="O918" i="5"/>
  <c r="O919" i="5"/>
  <c r="O920" i="5"/>
  <c r="O921" i="5"/>
  <c r="O952" i="5"/>
  <c r="O953" i="5"/>
  <c r="O954" i="5"/>
  <c r="O955" i="5"/>
  <c r="O956" i="5"/>
  <c r="O957" i="5"/>
  <c r="O958" i="5"/>
  <c r="O959" i="5"/>
  <c r="O960" i="5"/>
  <c r="O961" i="5"/>
  <c r="O991" i="5"/>
  <c r="O992" i="5"/>
  <c r="O993" i="5"/>
  <c r="O994" i="5"/>
  <c r="O995" i="5"/>
  <c r="O996" i="5"/>
  <c r="O997" i="5"/>
  <c r="O998" i="5"/>
  <c r="O999" i="5"/>
  <c r="O1000" i="5"/>
  <c r="O1031" i="5"/>
  <c r="O1032" i="5"/>
  <c r="O1033" i="5"/>
  <c r="O1034" i="5"/>
  <c r="O1035" i="5"/>
  <c r="O1036" i="5"/>
  <c r="O1037" i="5"/>
  <c r="O1038" i="5"/>
  <c r="O1039" i="5"/>
  <c r="O1040" i="5"/>
  <c r="O1070" i="5"/>
  <c r="O1071" i="5"/>
  <c r="O1072" i="5"/>
  <c r="O1073" i="5"/>
  <c r="O1074" i="5"/>
  <c r="O1075" i="5"/>
  <c r="O1076" i="5"/>
  <c r="O1077" i="5"/>
  <c r="O1078" i="5"/>
  <c r="O1079" i="5"/>
  <c r="K1109" i="5"/>
  <c r="K1069" i="5"/>
  <c r="K1030" i="5"/>
  <c r="K990" i="5"/>
  <c r="K911" i="5"/>
  <c r="K951" i="5"/>
  <c r="K872" i="5"/>
  <c r="AB1869" i="5"/>
  <c r="K1859" i="5"/>
  <c r="O1869" i="5"/>
  <c r="O1868" i="5"/>
  <c r="AB1867" i="5"/>
  <c r="O1867" i="5"/>
  <c r="O1866" i="5"/>
  <c r="AB1865" i="5"/>
  <c r="O1865" i="5"/>
  <c r="O1864" i="5"/>
  <c r="AB1863" i="5"/>
  <c r="O1863" i="5"/>
  <c r="O1862" i="5"/>
  <c r="O1861" i="5"/>
  <c r="AB1860" i="5"/>
  <c r="O1860" i="5"/>
  <c r="AB1859" i="5"/>
  <c r="Q1859" i="5"/>
  <c r="O1859" i="5"/>
  <c r="K1820" i="5"/>
  <c r="O1830" i="5"/>
  <c r="O1829" i="5"/>
  <c r="O1828" i="5"/>
  <c r="O1827" i="5"/>
  <c r="O1826" i="5"/>
  <c r="O1825" i="5"/>
  <c r="O1824" i="5"/>
  <c r="O1823" i="5"/>
  <c r="O1822" i="5"/>
  <c r="Q1821" i="5"/>
  <c r="O1821" i="5"/>
  <c r="O1820" i="5"/>
  <c r="K1780" i="5"/>
  <c r="Q1790" i="5" s="1"/>
  <c r="O1790" i="5"/>
  <c r="O1789" i="5"/>
  <c r="O1788" i="5"/>
  <c r="O1787" i="5"/>
  <c r="O1786" i="5"/>
  <c r="O1785" i="5"/>
  <c r="O1784" i="5"/>
  <c r="O1783" i="5"/>
  <c r="O1782" i="5"/>
  <c r="O1781" i="5"/>
  <c r="O1780" i="5"/>
  <c r="K1741" i="5"/>
  <c r="O1751" i="5"/>
  <c r="O1750" i="5"/>
  <c r="O1749" i="5"/>
  <c r="O1748" i="5"/>
  <c r="O1747" i="5"/>
  <c r="O1746" i="5"/>
  <c r="O1745" i="5"/>
  <c r="O1744" i="5"/>
  <c r="O1743" i="5"/>
  <c r="O1742" i="5"/>
  <c r="O1741" i="5"/>
  <c r="K1701" i="5"/>
  <c r="O1711" i="5"/>
  <c r="O1710" i="5"/>
  <c r="O1709" i="5"/>
  <c r="O1708" i="5"/>
  <c r="O1707" i="5"/>
  <c r="O1706" i="5"/>
  <c r="O1705" i="5"/>
  <c r="O1704" i="5"/>
  <c r="O1703" i="5"/>
  <c r="O1702" i="5"/>
  <c r="O1701" i="5"/>
  <c r="K1662" i="5"/>
  <c r="O1672" i="5"/>
  <c r="O1671" i="5"/>
  <c r="O1670" i="5"/>
  <c r="O1669" i="5"/>
  <c r="O1668" i="5"/>
  <c r="O1667" i="5"/>
  <c r="O1666" i="5"/>
  <c r="O1665" i="5"/>
  <c r="O1664" i="5"/>
  <c r="O1663" i="5"/>
  <c r="O1662" i="5"/>
  <c r="K1622" i="5"/>
  <c r="O1632" i="5"/>
  <c r="O1631" i="5"/>
  <c r="O1630" i="5"/>
  <c r="O1629" i="5"/>
  <c r="O1628" i="5"/>
  <c r="O1627" i="5"/>
  <c r="O1626" i="5"/>
  <c r="O1625" i="5"/>
  <c r="O1624" i="5"/>
  <c r="O1623" i="5"/>
  <c r="O1622" i="5"/>
  <c r="K1583" i="5"/>
  <c r="O1593" i="5"/>
  <c r="O1592" i="5"/>
  <c r="O1591" i="5"/>
  <c r="O1590" i="5"/>
  <c r="O1589" i="5"/>
  <c r="O1588" i="5"/>
  <c r="O1587" i="5"/>
  <c r="O1586" i="5"/>
  <c r="O1585" i="5"/>
  <c r="O1584" i="5"/>
  <c r="O1583" i="5"/>
  <c r="K1543" i="5"/>
  <c r="Q1551" i="5" s="1"/>
  <c r="O1553" i="5"/>
  <c r="O1552" i="5"/>
  <c r="O1551" i="5"/>
  <c r="O1550" i="5"/>
  <c r="Q1549" i="5"/>
  <c r="O1549" i="5"/>
  <c r="O1548" i="5"/>
  <c r="Q1547" i="5"/>
  <c r="O1547" i="5"/>
  <c r="O1546" i="5"/>
  <c r="Q1545" i="5"/>
  <c r="O1545" i="5"/>
  <c r="O1544" i="5"/>
  <c r="Q1543" i="5"/>
  <c r="O1543" i="5"/>
  <c r="K1504" i="5"/>
  <c r="O1514" i="5"/>
  <c r="O1513" i="5"/>
  <c r="O1512" i="5"/>
  <c r="O1511" i="5"/>
  <c r="O1510" i="5"/>
  <c r="O1509" i="5"/>
  <c r="O1508" i="5"/>
  <c r="O1507" i="5"/>
  <c r="O1506" i="5"/>
  <c r="O1505" i="5"/>
  <c r="O1504" i="5"/>
  <c r="K1464" i="5"/>
  <c r="Q1473" i="5" s="1"/>
  <c r="O1474" i="5"/>
  <c r="O1473" i="5"/>
  <c r="O1472" i="5"/>
  <c r="O1471" i="5"/>
  <c r="O1470" i="5"/>
  <c r="O1469" i="5"/>
  <c r="O1468" i="5"/>
  <c r="O1467" i="5"/>
  <c r="O1466" i="5"/>
  <c r="O1465" i="5"/>
  <c r="O1464" i="5"/>
  <c r="K1425" i="5"/>
  <c r="O1435" i="5"/>
  <c r="O1434" i="5"/>
  <c r="O1433" i="5"/>
  <c r="O1432" i="5"/>
  <c r="O1431" i="5"/>
  <c r="O1430" i="5"/>
  <c r="O1429" i="5"/>
  <c r="O1428" i="5"/>
  <c r="O1427" i="5"/>
  <c r="H1427" i="5"/>
  <c r="Q1426" i="5"/>
  <c r="O1426" i="5"/>
  <c r="O1425" i="5"/>
  <c r="K1385" i="5"/>
  <c r="O1395" i="5"/>
  <c r="O1394" i="5"/>
  <c r="O1393" i="5"/>
  <c r="O1392" i="5"/>
  <c r="O1391" i="5"/>
  <c r="O1390" i="5"/>
  <c r="O1389" i="5"/>
  <c r="O1388" i="5"/>
  <c r="O1387" i="5"/>
  <c r="O1386" i="5"/>
  <c r="O1385" i="5"/>
  <c r="K1346" i="5"/>
  <c r="Q1346" i="5" s="1"/>
  <c r="O1356" i="5"/>
  <c r="O1355" i="5"/>
  <c r="O1354" i="5"/>
  <c r="O1353" i="5"/>
  <c r="O1352" i="5"/>
  <c r="O1351" i="5"/>
  <c r="O1350" i="5"/>
  <c r="Q1349" i="5"/>
  <c r="O1349" i="5"/>
  <c r="O1348" i="5"/>
  <c r="H1348" i="5"/>
  <c r="Q1347" i="5"/>
  <c r="O1347" i="5"/>
  <c r="O1346" i="5"/>
  <c r="K1306" i="5"/>
  <c r="Q1312" i="5" s="1"/>
  <c r="O1316" i="5"/>
  <c r="O1315" i="5"/>
  <c r="O1314" i="5"/>
  <c r="O1313" i="5"/>
  <c r="O1312" i="5"/>
  <c r="O1311" i="5"/>
  <c r="O1310" i="5"/>
  <c r="O1309" i="5"/>
  <c r="O1308" i="5"/>
  <c r="O1307" i="5"/>
  <c r="O1306" i="5"/>
  <c r="K1267" i="5"/>
  <c r="O1277" i="5"/>
  <c r="O1276" i="5"/>
  <c r="O1275" i="5"/>
  <c r="O1274" i="5"/>
  <c r="O1273" i="5"/>
  <c r="O1272" i="5"/>
  <c r="O1271" i="5"/>
  <c r="O1270" i="5"/>
  <c r="O1269" i="5"/>
  <c r="O1268" i="5"/>
  <c r="O1267" i="5"/>
  <c r="K1227" i="5"/>
  <c r="Q1228" i="5" s="1"/>
  <c r="O1237" i="5"/>
  <c r="O1236" i="5"/>
  <c r="O1235" i="5"/>
  <c r="O1234" i="5"/>
  <c r="O1233" i="5"/>
  <c r="O1232" i="5"/>
  <c r="O1231" i="5"/>
  <c r="O1230" i="5"/>
  <c r="O1229" i="5"/>
  <c r="O1228" i="5"/>
  <c r="O1227" i="5"/>
  <c r="K1188" i="5"/>
  <c r="H1190" i="5" s="1"/>
  <c r="O1198" i="5"/>
  <c r="O1197" i="5"/>
  <c r="O1196" i="5"/>
  <c r="Q1195" i="5"/>
  <c r="O1195" i="5"/>
  <c r="O1194" i="5"/>
  <c r="O1193" i="5"/>
  <c r="O1192" i="5"/>
  <c r="O1191" i="5"/>
  <c r="O1190" i="5"/>
  <c r="O1189" i="5"/>
  <c r="O1188" i="5"/>
  <c r="K1148" i="5"/>
  <c r="Q1158" i="5" s="1"/>
  <c r="O1158" i="5"/>
  <c r="Q1157" i="5"/>
  <c r="O1157" i="5"/>
  <c r="O1156" i="5"/>
  <c r="Q1155" i="5"/>
  <c r="O1155" i="5"/>
  <c r="O1154" i="5"/>
  <c r="Q1153" i="5"/>
  <c r="O1153" i="5"/>
  <c r="Q1152" i="5"/>
  <c r="O1152" i="5"/>
  <c r="Q1151" i="5"/>
  <c r="O1151" i="5"/>
  <c r="Q1150" i="5"/>
  <c r="O1150" i="5"/>
  <c r="H1150" i="5"/>
  <c r="Q1149" i="5"/>
  <c r="O1149" i="5"/>
  <c r="Q1148" i="5"/>
  <c r="O1148" i="5"/>
  <c r="O1119" i="5"/>
  <c r="O1118" i="5"/>
  <c r="O1117" i="5"/>
  <c r="O1116" i="5"/>
  <c r="Q1115" i="5"/>
  <c r="O1115" i="5"/>
  <c r="O1114" i="5"/>
  <c r="O1113" i="5"/>
  <c r="O1112" i="5"/>
  <c r="O1111" i="5"/>
  <c r="O1110" i="5"/>
  <c r="Q1109" i="5"/>
  <c r="Q1079" i="5"/>
  <c r="Q1078" i="5"/>
  <c r="Q1077" i="5"/>
  <c r="Q1076" i="5"/>
  <c r="Q1075" i="5"/>
  <c r="Q1074" i="5"/>
  <c r="Q1073" i="5"/>
  <c r="Q1072" i="5"/>
  <c r="Q1071" i="5"/>
  <c r="H1071" i="5"/>
  <c r="Q1070" i="5"/>
  <c r="Q1069" i="5"/>
  <c r="Q1040" i="5"/>
  <c r="Q1038" i="5"/>
  <c r="Q1037" i="5"/>
  <c r="Q1036" i="5"/>
  <c r="Q1034" i="5"/>
  <c r="Q1033" i="5"/>
  <c r="Q1032" i="5"/>
  <c r="Q1031" i="5"/>
  <c r="Q1030" i="5"/>
  <c r="Q961" i="5"/>
  <c r="Q960" i="5"/>
  <c r="Q959" i="5"/>
  <c r="Q958" i="5"/>
  <c r="Q957" i="5"/>
  <c r="Q956" i="5"/>
  <c r="Q955" i="5"/>
  <c r="Q954" i="5"/>
  <c r="Q953" i="5"/>
  <c r="H953" i="5"/>
  <c r="Q952" i="5"/>
  <c r="Q951" i="5"/>
  <c r="AB921" i="5"/>
  <c r="AB916" i="5"/>
  <c r="AB913" i="5"/>
  <c r="Q882" i="5"/>
  <c r="Q880" i="5"/>
  <c r="Q878" i="5"/>
  <c r="Q876" i="5"/>
  <c r="Q874" i="5"/>
  <c r="H874" i="5"/>
  <c r="Q873" i="5"/>
  <c r="Q872" i="5"/>
  <c r="Q803" i="5"/>
  <c r="Q802" i="5"/>
  <c r="Q801" i="5"/>
  <c r="Q800" i="5"/>
  <c r="Q799" i="5"/>
  <c r="Q798" i="5"/>
  <c r="Q797" i="5"/>
  <c r="Q796" i="5"/>
  <c r="Q795" i="5"/>
  <c r="H795" i="5"/>
  <c r="Q794" i="5"/>
  <c r="Q793" i="5"/>
  <c r="Q761" i="5"/>
  <c r="Q760" i="5"/>
  <c r="Q758" i="5"/>
  <c r="Q756" i="5"/>
  <c r="H755" i="5"/>
  <c r="Q754" i="5"/>
  <c r="Q723" i="5"/>
  <c r="Q722" i="5"/>
  <c r="Q721" i="5"/>
  <c r="Q719" i="5"/>
  <c r="Q718" i="5"/>
  <c r="Q717" i="5"/>
  <c r="H716" i="5"/>
  <c r="Q715" i="5"/>
  <c r="Q714" i="5"/>
  <c r="Q683" i="5"/>
  <c r="Q682" i="5"/>
  <c r="Q681" i="5"/>
  <c r="Q679" i="5"/>
  <c r="Q678" i="5"/>
  <c r="Q677" i="5"/>
  <c r="H676" i="5"/>
  <c r="Q675" i="5"/>
  <c r="Q674" i="5"/>
  <c r="Q645" i="5"/>
  <c r="Q644" i="5"/>
  <c r="Q643" i="5"/>
  <c r="Q642" i="5"/>
  <c r="Q641" i="5"/>
  <c r="Q640" i="5"/>
  <c r="Q639" i="5"/>
  <c r="Q638" i="5"/>
  <c r="Q637" i="5"/>
  <c r="H637" i="5"/>
  <c r="Q636" i="5"/>
  <c r="Q635" i="5"/>
  <c r="Q604" i="5"/>
  <c r="Q602" i="5"/>
  <c r="Q600" i="5"/>
  <c r="Q599" i="5"/>
  <c r="H597" i="5"/>
  <c r="Q596" i="5"/>
  <c r="Q595" i="5"/>
  <c r="Q564" i="5"/>
  <c r="Q563" i="5"/>
  <c r="Q561" i="5"/>
  <c r="Q559" i="5"/>
  <c r="H558" i="5"/>
  <c r="Q557" i="5"/>
  <c r="AB525" i="5"/>
  <c r="AB523" i="5"/>
  <c r="AB520" i="5"/>
  <c r="Q520" i="5"/>
  <c r="AB518" i="5"/>
  <c r="AB516" i="5"/>
  <c r="Q487" i="5"/>
  <c r="Q486" i="5"/>
  <c r="Q485" i="5"/>
  <c r="Q484" i="5"/>
  <c r="Q483" i="5"/>
  <c r="Q482" i="5"/>
  <c r="Q481" i="5"/>
  <c r="Q480" i="5"/>
  <c r="Q479" i="5"/>
  <c r="H479" i="5"/>
  <c r="Q478" i="5"/>
  <c r="Q444" i="5"/>
  <c r="Q443" i="5"/>
  <c r="Q368" i="5"/>
  <c r="Q367" i="5"/>
  <c r="Q366" i="5"/>
  <c r="Q365" i="5"/>
  <c r="Q364" i="5"/>
  <c r="Q363" i="5"/>
  <c r="Q362" i="5"/>
  <c r="Q361" i="5"/>
  <c r="Q360" i="5"/>
  <c r="H360" i="5"/>
  <c r="Q359" i="5"/>
  <c r="Q358" i="5"/>
  <c r="Q329" i="5"/>
  <c r="Q328" i="5"/>
  <c r="Q327" i="5"/>
  <c r="Q326" i="5"/>
  <c r="Q325" i="5"/>
  <c r="Q324" i="5"/>
  <c r="Q323" i="5"/>
  <c r="Q322" i="5"/>
  <c r="Q321" i="5"/>
  <c r="H321" i="5"/>
  <c r="Q320" i="5"/>
  <c r="Q319" i="5"/>
  <c r="Q290" i="5"/>
  <c r="Q289" i="5"/>
  <c r="Q288" i="5"/>
  <c r="Q287" i="5"/>
  <c r="Q286" i="5"/>
  <c r="Q285" i="5"/>
  <c r="Q284" i="5"/>
  <c r="Q283" i="5"/>
  <c r="Q282" i="5"/>
  <c r="H282" i="5"/>
  <c r="Q281" i="5"/>
  <c r="Q280" i="5"/>
  <c r="Q251" i="5"/>
  <c r="Q249" i="5"/>
  <c r="Q248" i="5"/>
  <c r="Q247" i="5"/>
  <c r="Q245" i="5"/>
  <c r="Q244" i="5"/>
  <c r="Q243" i="5"/>
  <c r="Q242" i="5"/>
  <c r="Q241" i="5"/>
  <c r="Q210" i="5"/>
  <c r="Q209" i="5"/>
  <c r="Q208" i="5"/>
  <c r="Q207" i="5"/>
  <c r="Q206" i="5"/>
  <c r="Q205" i="5"/>
  <c r="Q204" i="5"/>
  <c r="Q203" i="5"/>
  <c r="Q202" i="5"/>
  <c r="H202" i="5"/>
  <c r="Q201" i="5"/>
  <c r="Q200" i="5"/>
  <c r="Q171" i="5"/>
  <c r="Q170" i="5"/>
  <c r="Q169" i="5"/>
  <c r="Q168" i="5"/>
  <c r="Q167" i="5"/>
  <c r="Q166" i="5"/>
  <c r="Q165" i="5"/>
  <c r="Q164" i="5"/>
  <c r="Q163" i="5"/>
  <c r="H163" i="5"/>
  <c r="Q162" i="5"/>
  <c r="Q161" i="5"/>
  <c r="AA93" i="5"/>
  <c r="Q93" i="5"/>
  <c r="Q92" i="5"/>
  <c r="Q91" i="5"/>
  <c r="AA90" i="5"/>
  <c r="Q90" i="5"/>
  <c r="AA89" i="5"/>
  <c r="Q89" i="5"/>
  <c r="Q88" i="5"/>
  <c r="Q87" i="5"/>
  <c r="AA86" i="5"/>
  <c r="Q86" i="5"/>
  <c r="AA85" i="5"/>
  <c r="Q85" i="5"/>
  <c r="H85" i="5"/>
  <c r="Q84" i="5"/>
  <c r="AA83" i="5"/>
  <c r="Q83" i="5"/>
  <c r="Q54" i="5"/>
  <c r="Q53" i="5"/>
  <c r="Q52" i="5"/>
  <c r="Q51" i="5"/>
  <c r="Q50" i="5"/>
  <c r="Q49" i="5"/>
  <c r="Q48" i="5"/>
  <c r="Q47" i="5"/>
  <c r="H46" i="5"/>
  <c r="Q15" i="5"/>
  <c r="Q13" i="5"/>
  <c r="Q12" i="5"/>
  <c r="Q11" i="5"/>
  <c r="Q9" i="5"/>
  <c r="Q8" i="5"/>
  <c r="Q7" i="5"/>
  <c r="Q5" i="5"/>
  <c r="H7" i="5"/>
  <c r="BB29" i="32"/>
  <c r="BB28" i="32"/>
  <c r="BB27" i="32"/>
  <c r="BB25" i="32"/>
  <c r="BB24" i="32"/>
  <c r="BB20" i="32"/>
  <c r="BB19" i="32"/>
  <c r="BB13" i="32"/>
  <c r="BB12" i="32"/>
  <c r="BB6" i="32"/>
  <c r="BB5" i="32"/>
  <c r="BA29" i="32"/>
  <c r="BA28" i="32"/>
  <c r="BA27" i="32"/>
  <c r="BA25" i="32"/>
  <c r="BA24" i="32"/>
  <c r="BA20" i="32"/>
  <c r="BA19" i="32"/>
  <c r="BA13" i="32"/>
  <c r="BA12" i="32"/>
  <c r="BA6" i="32"/>
  <c r="BA5" i="32"/>
  <c r="AW29" i="32"/>
  <c r="AW28" i="32"/>
  <c r="AW27" i="32"/>
  <c r="AW25" i="32"/>
  <c r="AW24" i="32"/>
  <c r="AV29" i="32"/>
  <c r="AV28" i="32"/>
  <c r="AV27" i="32"/>
  <c r="AV25" i="32"/>
  <c r="AV24" i="32"/>
  <c r="AU29" i="32"/>
  <c r="AU28" i="32"/>
  <c r="AU27" i="32"/>
  <c r="AU25" i="32"/>
  <c r="AU24" i="32"/>
  <c r="AK29" i="32"/>
  <c r="AL29" i="32"/>
  <c r="AN29" i="32"/>
  <c r="AO29" i="32"/>
  <c r="AP29" i="32"/>
  <c r="AQ29" i="32"/>
  <c r="AR29" i="32"/>
  <c r="AS29" i="32"/>
  <c r="AT29" i="32"/>
  <c r="AX29" i="32"/>
  <c r="AY29" i="32"/>
  <c r="AZ29" i="32"/>
  <c r="BC29" i="32"/>
  <c r="BD29" i="32"/>
  <c r="AK28" i="32"/>
  <c r="AL28" i="32"/>
  <c r="AN28" i="32"/>
  <c r="AO28" i="32"/>
  <c r="AP28" i="32"/>
  <c r="AQ28" i="32"/>
  <c r="AR28" i="32"/>
  <c r="AS28" i="32"/>
  <c r="AT28" i="32"/>
  <c r="AX28" i="32"/>
  <c r="AY28" i="32"/>
  <c r="AZ28" i="32"/>
  <c r="BC28" i="32"/>
  <c r="BD28" i="32"/>
  <c r="AK27" i="32"/>
  <c r="AL27" i="32"/>
  <c r="AN27" i="32"/>
  <c r="AO27" i="32"/>
  <c r="AP27" i="32"/>
  <c r="AQ27" i="32"/>
  <c r="AR27" i="32"/>
  <c r="AS27" i="32"/>
  <c r="AT27" i="32"/>
  <c r="AX27" i="32"/>
  <c r="AY27" i="32"/>
  <c r="AZ27" i="32"/>
  <c r="BC27" i="32"/>
  <c r="BD27" i="32"/>
  <c r="AK25" i="32"/>
  <c r="AL25" i="32"/>
  <c r="AN25" i="32"/>
  <c r="AO25" i="32"/>
  <c r="AP25" i="32"/>
  <c r="AQ25" i="32"/>
  <c r="AR25" i="32"/>
  <c r="AS25" i="32"/>
  <c r="AT25" i="32"/>
  <c r="AX25" i="32"/>
  <c r="AY25" i="32"/>
  <c r="AZ25" i="32"/>
  <c r="BC25" i="32"/>
  <c r="BD25" i="32"/>
  <c r="AK24" i="32"/>
  <c r="AL24" i="32"/>
  <c r="AN24" i="32"/>
  <c r="AO24" i="32"/>
  <c r="AP24" i="32"/>
  <c r="AQ24" i="32"/>
  <c r="AR24" i="32"/>
  <c r="AS24" i="32"/>
  <c r="AT24" i="32"/>
  <c r="AX24" i="32"/>
  <c r="AY24" i="32"/>
  <c r="AZ24" i="32"/>
  <c r="BC24" i="32"/>
  <c r="BD24" i="32"/>
  <c r="AW20" i="32"/>
  <c r="AW19" i="32"/>
  <c r="AV20" i="32"/>
  <c r="AV19" i="32"/>
  <c r="AU20" i="32"/>
  <c r="AU19" i="32"/>
  <c r="AZ20" i="32"/>
  <c r="AT20" i="32"/>
  <c r="AK20" i="32"/>
  <c r="AL20" i="32"/>
  <c r="AN20" i="32"/>
  <c r="AO20" i="32"/>
  <c r="AP20" i="32"/>
  <c r="AQ20" i="32"/>
  <c r="AR20" i="32"/>
  <c r="AS20" i="32"/>
  <c r="AX20" i="32"/>
  <c r="AY20" i="32"/>
  <c r="BC20" i="32"/>
  <c r="BD20" i="32"/>
  <c r="BC19" i="32"/>
  <c r="AZ19" i="32"/>
  <c r="AT19" i="32"/>
  <c r="AK19" i="32"/>
  <c r="AL19" i="32"/>
  <c r="AN19" i="32"/>
  <c r="AO19" i="32"/>
  <c r="AP19" i="32"/>
  <c r="AQ19" i="32"/>
  <c r="AR19" i="32"/>
  <c r="AS19" i="32"/>
  <c r="AX19" i="32"/>
  <c r="AY19" i="32"/>
  <c r="BD19" i="32"/>
  <c r="AW13" i="32"/>
  <c r="AW12" i="32"/>
  <c r="AV13" i="32"/>
  <c r="AV12" i="32"/>
  <c r="AU13" i="32"/>
  <c r="AU12" i="32"/>
  <c r="AZ13" i="32"/>
  <c r="AT13" i="32"/>
  <c r="AK13" i="32"/>
  <c r="AL13" i="32"/>
  <c r="AN13" i="32"/>
  <c r="AO13" i="32"/>
  <c r="AP13" i="32"/>
  <c r="AQ13" i="32"/>
  <c r="AR13" i="32"/>
  <c r="AS13" i="32"/>
  <c r="AX13" i="32"/>
  <c r="AY13" i="32"/>
  <c r="BC13" i="32"/>
  <c r="BD13" i="32"/>
  <c r="AZ12" i="32"/>
  <c r="AT12" i="32"/>
  <c r="AK12" i="32"/>
  <c r="AL12" i="32"/>
  <c r="AN12" i="32"/>
  <c r="AO12" i="32"/>
  <c r="AP12" i="32"/>
  <c r="AQ12" i="32"/>
  <c r="AR12" i="32"/>
  <c r="AS12" i="32"/>
  <c r="AX12" i="32"/>
  <c r="AY12" i="32"/>
  <c r="BC12" i="32"/>
  <c r="BD12" i="32"/>
  <c r="AW6" i="32"/>
  <c r="AW5" i="32"/>
  <c r="AV6" i="32"/>
  <c r="AV5" i="32"/>
  <c r="AU6" i="32"/>
  <c r="AU5" i="32"/>
  <c r="AZ6" i="32"/>
  <c r="AT6" i="32"/>
  <c r="AK6" i="32"/>
  <c r="AL6" i="32"/>
  <c r="AN6" i="32"/>
  <c r="AO6" i="32"/>
  <c r="AP6" i="32"/>
  <c r="AQ6" i="32"/>
  <c r="AR6" i="32"/>
  <c r="AS6" i="32"/>
  <c r="AX6" i="32"/>
  <c r="AY6" i="32"/>
  <c r="BC6" i="32"/>
  <c r="BD6" i="32"/>
  <c r="AZ5" i="32"/>
  <c r="AT5" i="32"/>
  <c r="AK5" i="32"/>
  <c r="AL5" i="32"/>
  <c r="AN5" i="32"/>
  <c r="AO5" i="32"/>
  <c r="AP5" i="32"/>
  <c r="AQ5" i="32"/>
  <c r="AR5" i="32"/>
  <c r="AS5" i="32"/>
  <c r="AX5" i="32"/>
  <c r="AY5" i="32"/>
  <c r="BC5" i="32"/>
  <c r="BD5" i="32"/>
  <c r="AM29" i="32"/>
  <c r="AM28" i="32"/>
  <c r="AM27" i="32"/>
  <c r="AM25" i="32"/>
  <c r="AM24" i="32"/>
  <c r="AM20" i="32"/>
  <c r="AM19" i="32"/>
  <c r="AM13" i="32"/>
  <c r="AM12" i="32"/>
  <c r="AM6" i="32"/>
  <c r="AM5" i="32"/>
  <c r="AZ30" i="32"/>
  <c r="BB9" i="32"/>
  <c r="AW30" i="32"/>
  <c r="AW9" i="32"/>
  <c r="AV9" i="32"/>
  <c r="AU9" i="32"/>
  <c r="AM21" i="32"/>
  <c r="AM16" i="32"/>
  <c r="AM15" i="32"/>
  <c r="BD8" i="32"/>
  <c r="BC8" i="32"/>
  <c r="AY8" i="32"/>
  <c r="AX8" i="32"/>
  <c r="AU8" i="32"/>
  <c r="AS8" i="32"/>
  <c r="AR8" i="32"/>
  <c r="AQ8" i="32"/>
  <c r="AP8" i="32"/>
  <c r="AO8" i="32"/>
  <c r="AN8" i="32"/>
  <c r="AL8" i="32"/>
  <c r="AK8" i="32"/>
  <c r="BD9" i="32"/>
  <c r="BC9" i="32"/>
  <c r="AY9" i="32"/>
  <c r="AX9" i="32"/>
  <c r="AS9" i="32"/>
  <c r="AR9" i="32"/>
  <c r="AQ9" i="32"/>
  <c r="AP9" i="32"/>
  <c r="AO9" i="32"/>
  <c r="AN9" i="32"/>
  <c r="AL9" i="32"/>
  <c r="AK9" i="32"/>
  <c r="AT8" i="32"/>
  <c r="AT9" i="32"/>
  <c r="AV8" i="32"/>
  <c r="AZ8" i="32"/>
  <c r="AZ9" i="32"/>
  <c r="BA8" i="32"/>
  <c r="BA9" i="32"/>
  <c r="BD16" i="32"/>
  <c r="BC16" i="32"/>
  <c r="AY16" i="32"/>
  <c r="AX16" i="32"/>
  <c r="AU16" i="32"/>
  <c r="AS16" i="32"/>
  <c r="AR16" i="32"/>
  <c r="AQ16" i="32"/>
  <c r="AP16" i="32"/>
  <c r="AO16" i="32"/>
  <c r="AN16" i="32"/>
  <c r="AL16" i="32"/>
  <c r="AK16" i="32"/>
  <c r="AT16" i="32"/>
  <c r="AV16" i="32"/>
  <c r="AZ16" i="32"/>
  <c r="BA16" i="32"/>
  <c r="BD30" i="32"/>
  <c r="BC30" i="32"/>
  <c r="AY30" i="32"/>
  <c r="AX30" i="32"/>
  <c r="AU30" i="32"/>
  <c r="AS30" i="32"/>
  <c r="AR30" i="32"/>
  <c r="AQ30" i="32"/>
  <c r="AP30" i="32"/>
  <c r="AO30" i="32"/>
  <c r="AN30" i="32"/>
  <c r="AL30" i="32"/>
  <c r="AK30" i="32"/>
  <c r="AT30" i="32"/>
  <c r="AV30" i="32"/>
  <c r="BE2" i="32"/>
  <c r="BD2" i="32"/>
  <c r="BA2" i="32"/>
  <c r="AY2" i="32"/>
  <c r="AX2" i="32"/>
  <c r="AV2" i="32"/>
  <c r="AS2" i="32"/>
  <c r="AR2" i="32"/>
  <c r="AQ2" i="32"/>
  <c r="AP2" i="32"/>
  <c r="AN2" i="32"/>
  <c r="AL2" i="32"/>
  <c r="AO2" i="32"/>
  <c r="AK2" i="32"/>
  <c r="BB2" i="32"/>
  <c r="AW2" i="32"/>
  <c r="AT2" i="32"/>
  <c r="AU2" i="32"/>
  <c r="AZ2" i="32"/>
  <c r="BA30" i="32"/>
  <c r="AW8" i="32"/>
  <c r="AW16" i="32"/>
  <c r="BB8" i="32"/>
  <c r="BB16" i="32"/>
  <c r="BB30" i="32"/>
  <c r="BC2" i="32"/>
  <c r="AM8" i="32"/>
  <c r="AM9" i="32"/>
  <c r="AM30" i="32"/>
  <c r="AM2" i="32"/>
  <c r="BD21" i="32"/>
  <c r="BC21" i="32"/>
  <c r="BB21" i="32"/>
  <c r="BA21" i="32"/>
  <c r="AZ21" i="32"/>
  <c r="AY21" i="32"/>
  <c r="AX21" i="32"/>
  <c r="AW21" i="32"/>
  <c r="AV21" i="32"/>
  <c r="AU21" i="32"/>
  <c r="AT21" i="32"/>
  <c r="AS21" i="32"/>
  <c r="AR21" i="32"/>
  <c r="AQ21" i="32"/>
  <c r="AP21" i="32"/>
  <c r="AO21" i="32"/>
  <c r="AN21" i="32"/>
  <c r="AL21" i="32"/>
  <c r="AK21" i="32"/>
  <c r="BG46" i="32"/>
  <c r="BF46" i="32"/>
  <c r="BE46" i="32"/>
  <c r="BD46" i="32"/>
  <c r="BC46" i="32"/>
  <c r="BB46" i="32"/>
  <c r="BA46" i="32"/>
  <c r="AZ46" i="32"/>
  <c r="AY46" i="32"/>
  <c r="AX46" i="32"/>
  <c r="AW46" i="32"/>
  <c r="AV46" i="32"/>
  <c r="AU46" i="32"/>
  <c r="AT46" i="32"/>
  <c r="AS46" i="32"/>
  <c r="AR46" i="32"/>
  <c r="AQ46" i="32"/>
  <c r="AP46" i="32"/>
  <c r="AO46" i="32"/>
  <c r="AN46" i="32"/>
  <c r="AM46" i="32"/>
  <c r="AL46" i="32"/>
  <c r="AK46" i="32"/>
  <c r="BG45" i="32"/>
  <c r="BF45" i="32"/>
  <c r="BE45" i="32"/>
  <c r="BD45" i="32"/>
  <c r="BC45" i="32"/>
  <c r="BB45" i="32"/>
  <c r="BA45" i="32"/>
  <c r="AZ45" i="32"/>
  <c r="AY45" i="32"/>
  <c r="AX45" i="32"/>
  <c r="AW45" i="32"/>
  <c r="AV45" i="32"/>
  <c r="AU45" i="32"/>
  <c r="AT45" i="32"/>
  <c r="AS45" i="32"/>
  <c r="AR45" i="32"/>
  <c r="AQ45" i="32"/>
  <c r="AP45" i="32"/>
  <c r="AO45" i="32"/>
  <c r="AN45" i="32"/>
  <c r="AM45" i="32"/>
  <c r="AL45" i="32"/>
  <c r="AK45" i="32"/>
  <c r="BG44" i="32"/>
  <c r="BF44" i="32"/>
  <c r="BE44" i="32"/>
  <c r="BD44" i="32"/>
  <c r="BC44" i="32"/>
  <c r="BB44" i="32"/>
  <c r="BA44" i="32"/>
  <c r="AZ44" i="32"/>
  <c r="AY44" i="32"/>
  <c r="AX44" i="32"/>
  <c r="AW44" i="32"/>
  <c r="AV44" i="32"/>
  <c r="AU44" i="32"/>
  <c r="AT44" i="32"/>
  <c r="AS44" i="32"/>
  <c r="AR44" i="32"/>
  <c r="AQ44" i="32"/>
  <c r="AP44" i="32"/>
  <c r="AO44" i="32"/>
  <c r="AN44" i="32"/>
  <c r="AM44" i="32"/>
  <c r="AL44" i="32"/>
  <c r="AK44" i="32"/>
  <c r="BG43" i="32"/>
  <c r="BF43" i="32"/>
  <c r="BE43" i="32"/>
  <c r="BD43" i="32"/>
  <c r="BC43" i="32"/>
  <c r="BB43" i="32"/>
  <c r="BA43" i="32"/>
  <c r="AZ43" i="32"/>
  <c r="AY43" i="32"/>
  <c r="AX43" i="32"/>
  <c r="AW43" i="32"/>
  <c r="AV43" i="32"/>
  <c r="AU43" i="32"/>
  <c r="AT43" i="32"/>
  <c r="AS43" i="32"/>
  <c r="AR43" i="32"/>
  <c r="AQ43" i="32"/>
  <c r="AP43" i="32"/>
  <c r="AO43" i="32"/>
  <c r="AN43" i="32"/>
  <c r="AM43" i="32"/>
  <c r="AL43" i="32"/>
  <c r="AK43" i="32"/>
  <c r="BG42" i="32"/>
  <c r="BF42" i="32"/>
  <c r="BE42" i="32"/>
  <c r="BD42" i="32"/>
  <c r="BC42" i="32"/>
  <c r="BB42" i="32"/>
  <c r="BA42" i="32"/>
  <c r="AZ42" i="32"/>
  <c r="AY42" i="32"/>
  <c r="AX42" i="32"/>
  <c r="AW42" i="32"/>
  <c r="AV42" i="32"/>
  <c r="AU42" i="32"/>
  <c r="AT42" i="32"/>
  <c r="AS42" i="32"/>
  <c r="AR42" i="32"/>
  <c r="AQ42" i="32"/>
  <c r="AP42" i="32"/>
  <c r="AO42" i="32"/>
  <c r="AN42" i="32"/>
  <c r="AM42" i="32"/>
  <c r="AL42" i="32"/>
  <c r="AK42" i="32"/>
  <c r="BG41" i="32"/>
  <c r="BF41" i="32"/>
  <c r="BE41" i="32"/>
  <c r="BD41" i="32"/>
  <c r="BC41" i="32"/>
  <c r="BB41" i="32"/>
  <c r="BA41" i="32"/>
  <c r="AZ41" i="32"/>
  <c r="AY41" i="32"/>
  <c r="AX41" i="32"/>
  <c r="AW41" i="32"/>
  <c r="AV41" i="32"/>
  <c r="AU41" i="32"/>
  <c r="AT41" i="32"/>
  <c r="AS41" i="32"/>
  <c r="AR41" i="32"/>
  <c r="AQ41" i="32"/>
  <c r="AP41" i="32"/>
  <c r="AO41" i="32"/>
  <c r="AN41" i="32"/>
  <c r="AM41" i="32"/>
  <c r="AL41" i="32"/>
  <c r="AK41" i="32"/>
  <c r="BG40" i="32"/>
  <c r="BF40" i="32"/>
  <c r="BE40" i="32"/>
  <c r="BD40" i="32"/>
  <c r="BC40" i="32"/>
  <c r="BB40" i="32"/>
  <c r="BA40" i="32"/>
  <c r="AZ40" i="32"/>
  <c r="AY40" i="32"/>
  <c r="AX40" i="32"/>
  <c r="AW40" i="32"/>
  <c r="AV40" i="32"/>
  <c r="AU40" i="32"/>
  <c r="AT40" i="32"/>
  <c r="AS40" i="32"/>
  <c r="AR40" i="32"/>
  <c r="AQ40" i="32"/>
  <c r="AP40" i="32"/>
  <c r="AO40" i="32"/>
  <c r="AN40" i="32"/>
  <c r="AM40" i="32"/>
  <c r="AL40" i="32"/>
  <c r="AK40" i="32"/>
  <c r="BG39" i="32"/>
  <c r="BF39" i="32"/>
  <c r="BE39" i="32"/>
  <c r="BD39" i="32"/>
  <c r="BC39" i="32"/>
  <c r="BB39" i="32"/>
  <c r="BA39" i="32"/>
  <c r="AZ39" i="32"/>
  <c r="AY39" i="32"/>
  <c r="AX39" i="32"/>
  <c r="AW39" i="32"/>
  <c r="AV39" i="32"/>
  <c r="AU39" i="32"/>
  <c r="AT39" i="32"/>
  <c r="AS39" i="32"/>
  <c r="AR39" i="32"/>
  <c r="AQ39" i="32"/>
  <c r="AP39" i="32"/>
  <c r="AO39" i="32"/>
  <c r="AN39" i="32"/>
  <c r="AM39" i="32"/>
  <c r="AL39" i="32"/>
  <c r="AK39" i="32"/>
  <c r="BG38" i="32"/>
  <c r="BF38" i="32"/>
  <c r="BE38" i="32"/>
  <c r="BD38" i="32"/>
  <c r="BC38" i="32"/>
  <c r="BB38" i="32"/>
  <c r="BA38" i="32"/>
  <c r="AZ38" i="32"/>
  <c r="AY38" i="32"/>
  <c r="AX38" i="32"/>
  <c r="AW38" i="32"/>
  <c r="AV38" i="32"/>
  <c r="AU38" i="32"/>
  <c r="AT38" i="32"/>
  <c r="AS38" i="32"/>
  <c r="AR38" i="32"/>
  <c r="AQ38" i="32"/>
  <c r="AP38" i="32"/>
  <c r="AO38" i="32"/>
  <c r="AN38" i="32"/>
  <c r="AM38" i="32"/>
  <c r="AL38" i="32"/>
  <c r="AK38" i="32"/>
  <c r="BG37" i="32"/>
  <c r="BF37" i="32"/>
  <c r="BE37" i="32"/>
  <c r="BD37" i="32"/>
  <c r="BC37" i="32"/>
  <c r="BB37" i="32"/>
  <c r="BA37" i="32"/>
  <c r="AZ37" i="32"/>
  <c r="AY37" i="32"/>
  <c r="AX37" i="32"/>
  <c r="AW37" i="32"/>
  <c r="AV37" i="32"/>
  <c r="AU37" i="32"/>
  <c r="AT37" i="32"/>
  <c r="AS37" i="32"/>
  <c r="AR37" i="32"/>
  <c r="AQ37" i="32"/>
  <c r="AP37" i="32"/>
  <c r="AO37" i="32"/>
  <c r="AN37" i="32"/>
  <c r="AM37" i="32"/>
  <c r="AL37" i="32"/>
  <c r="AK37" i="32"/>
  <c r="BG36" i="32"/>
  <c r="BF36" i="32"/>
  <c r="BE36" i="32"/>
  <c r="BD36" i="32"/>
  <c r="BC36" i="32"/>
  <c r="BB36" i="32"/>
  <c r="BA36" i="32"/>
  <c r="AZ36" i="32"/>
  <c r="AY36" i="32"/>
  <c r="AX36" i="32"/>
  <c r="AW36" i="32"/>
  <c r="AV36" i="32"/>
  <c r="AU36" i="32"/>
  <c r="AT36" i="32"/>
  <c r="AS36" i="32"/>
  <c r="AR36" i="32"/>
  <c r="AQ36" i="32"/>
  <c r="AP36" i="32"/>
  <c r="AO36" i="32"/>
  <c r="AN36" i="32"/>
  <c r="AM36" i="32"/>
  <c r="AL36" i="32"/>
  <c r="AK36" i="32"/>
  <c r="BG35" i="32"/>
  <c r="BF35" i="32"/>
  <c r="BE35" i="32"/>
  <c r="BD35" i="32"/>
  <c r="BC35" i="32"/>
  <c r="BB35" i="32"/>
  <c r="BA35" i="32"/>
  <c r="AZ35" i="32"/>
  <c r="AY35" i="32"/>
  <c r="AX35" i="32"/>
  <c r="AW35" i="32"/>
  <c r="AV35" i="32"/>
  <c r="AU35" i="32"/>
  <c r="AT35" i="32"/>
  <c r="AS35" i="32"/>
  <c r="AR35" i="32"/>
  <c r="AQ35" i="32"/>
  <c r="AP35" i="32"/>
  <c r="AO35" i="32"/>
  <c r="AN35" i="32"/>
  <c r="AM35" i="32"/>
  <c r="AL35" i="32"/>
  <c r="AK35" i="32"/>
  <c r="BG34" i="32"/>
  <c r="BF34" i="32"/>
  <c r="BE34" i="32"/>
  <c r="BD34" i="32"/>
  <c r="BC34" i="32"/>
  <c r="BB34" i="32"/>
  <c r="BA34" i="32"/>
  <c r="AZ34" i="32"/>
  <c r="AY34" i="32"/>
  <c r="AX34" i="32"/>
  <c r="AW34" i="32"/>
  <c r="AV34" i="32"/>
  <c r="AU34" i="32"/>
  <c r="AT34" i="32"/>
  <c r="AS34" i="32"/>
  <c r="AR34" i="32"/>
  <c r="AQ34" i="32"/>
  <c r="AP34" i="32"/>
  <c r="AO34" i="32"/>
  <c r="AN34" i="32"/>
  <c r="AM34" i="32"/>
  <c r="AL34" i="32"/>
  <c r="AK34" i="32"/>
  <c r="BG33" i="32"/>
  <c r="BF33" i="32"/>
  <c r="BE33" i="32"/>
  <c r="BD33" i="32"/>
  <c r="BC33" i="32"/>
  <c r="BB33" i="32"/>
  <c r="BA33" i="32"/>
  <c r="AZ33" i="32"/>
  <c r="AY33" i="32"/>
  <c r="AX33" i="32"/>
  <c r="AW33" i="32"/>
  <c r="AV33" i="32"/>
  <c r="AU33" i="32"/>
  <c r="AT33" i="32"/>
  <c r="AS33" i="32"/>
  <c r="AR33" i="32"/>
  <c r="AQ33" i="32"/>
  <c r="AP33" i="32"/>
  <c r="AO33" i="32"/>
  <c r="AN33" i="32"/>
  <c r="AM33" i="32"/>
  <c r="AL33" i="32"/>
  <c r="AK33" i="32"/>
  <c r="BG32" i="32"/>
  <c r="BF32" i="32"/>
  <c r="BE32" i="32"/>
  <c r="BD32" i="32"/>
  <c r="BC32" i="32"/>
  <c r="BB32" i="32"/>
  <c r="BA32" i="32"/>
  <c r="AZ32" i="32"/>
  <c r="AY32" i="32"/>
  <c r="AX32" i="32"/>
  <c r="AW32" i="32"/>
  <c r="AV32" i="32"/>
  <c r="AU32" i="32"/>
  <c r="AT32" i="32"/>
  <c r="AS32" i="32"/>
  <c r="AR32" i="32"/>
  <c r="AQ32" i="32"/>
  <c r="AP32" i="32"/>
  <c r="AO32" i="32"/>
  <c r="AN32" i="32"/>
  <c r="AM32" i="32"/>
  <c r="AL32" i="32"/>
  <c r="AK32" i="32"/>
  <c r="BG31" i="32"/>
  <c r="BF31" i="32"/>
  <c r="BE31" i="32"/>
  <c r="BD31" i="32"/>
  <c r="BC31" i="32"/>
  <c r="BB31" i="32"/>
  <c r="BA31" i="32"/>
  <c r="AZ31" i="32"/>
  <c r="AY31" i="32"/>
  <c r="AX31" i="32"/>
  <c r="AW31" i="32"/>
  <c r="AV31" i="32"/>
  <c r="AU31" i="32"/>
  <c r="AT31" i="32"/>
  <c r="AS31" i="32"/>
  <c r="AR31" i="32"/>
  <c r="AQ31" i="32"/>
  <c r="AP31" i="32"/>
  <c r="AO31" i="32"/>
  <c r="AN31" i="32"/>
  <c r="AM31" i="32"/>
  <c r="AL31" i="32"/>
  <c r="AK31" i="32"/>
  <c r="BG30" i="32"/>
  <c r="BF30" i="32"/>
  <c r="BE30" i="32"/>
  <c r="BG29" i="32"/>
  <c r="BF29" i="32"/>
  <c r="BE29" i="32"/>
  <c r="BG28" i="32"/>
  <c r="BF28" i="32"/>
  <c r="BE28" i="32"/>
  <c r="BG27" i="32"/>
  <c r="BF27" i="32"/>
  <c r="BE27" i="32"/>
  <c r="BG26" i="32"/>
  <c r="BF26" i="32"/>
  <c r="BE26" i="32"/>
  <c r="BG25" i="32"/>
  <c r="BF25" i="32"/>
  <c r="BE25" i="32"/>
  <c r="BG24" i="32"/>
  <c r="BF24" i="32"/>
  <c r="BE24" i="32"/>
  <c r="BG23" i="32"/>
  <c r="BF23" i="32"/>
  <c r="BE23" i="32"/>
  <c r="BG22" i="32"/>
  <c r="BF22" i="32"/>
  <c r="BE22" i="32"/>
  <c r="BG21" i="32"/>
  <c r="BF21" i="32"/>
  <c r="BE21" i="32"/>
  <c r="BG20" i="32"/>
  <c r="BF20" i="32"/>
  <c r="BE20" i="32"/>
  <c r="BG19" i="32"/>
  <c r="BF19" i="32"/>
  <c r="BE19" i="32"/>
  <c r="BG18" i="32"/>
  <c r="BF18" i="32"/>
  <c r="BE18" i="32"/>
  <c r="BG17" i="32"/>
  <c r="BF17" i="32"/>
  <c r="BE17" i="32"/>
  <c r="BG16" i="32"/>
  <c r="BF16" i="32"/>
  <c r="BE16" i="32"/>
  <c r="BG15" i="32"/>
  <c r="BF15" i="32"/>
  <c r="BE15" i="32"/>
  <c r="BD15" i="32"/>
  <c r="BC15" i="32"/>
  <c r="BB15" i="32"/>
  <c r="BA15" i="32"/>
  <c r="AZ15" i="32"/>
  <c r="AY15" i="32"/>
  <c r="AX15" i="32"/>
  <c r="AW15" i="32"/>
  <c r="AV15" i="32"/>
  <c r="AU15" i="32"/>
  <c r="AT15" i="32"/>
  <c r="AS15" i="32"/>
  <c r="AR15" i="32"/>
  <c r="AQ15" i="32"/>
  <c r="AP15" i="32"/>
  <c r="AO15" i="32"/>
  <c r="AN15" i="32"/>
  <c r="AL15" i="32"/>
  <c r="AK15" i="32"/>
  <c r="BG14" i="32"/>
  <c r="BF14" i="32"/>
  <c r="BE14" i="32"/>
  <c r="BG13" i="32"/>
  <c r="BF13" i="32"/>
  <c r="BE13" i="32"/>
  <c r="BG12" i="32"/>
  <c r="BF12" i="32"/>
  <c r="BE12" i="32"/>
  <c r="BG11" i="32"/>
  <c r="BF11" i="32"/>
  <c r="BE11" i="32"/>
  <c r="BG10" i="32"/>
  <c r="BF10" i="32"/>
  <c r="BE10" i="32"/>
  <c r="BG9" i="32"/>
  <c r="BF9" i="32"/>
  <c r="BE9" i="32"/>
  <c r="BG8" i="32"/>
  <c r="BF8" i="32"/>
  <c r="BE8" i="32"/>
  <c r="BG7" i="32"/>
  <c r="BF7" i="32"/>
  <c r="BE7" i="32"/>
  <c r="BG6" i="32"/>
  <c r="BF6" i="32"/>
  <c r="BE6" i="32"/>
  <c r="BG5" i="32"/>
  <c r="BF5" i="32"/>
  <c r="BE5" i="32"/>
  <c r="BG4" i="32"/>
  <c r="BF4" i="32"/>
  <c r="BE4" i="32"/>
  <c r="BG3" i="32"/>
  <c r="BF3" i="32"/>
  <c r="BE3" i="32"/>
  <c r="BG2" i="32"/>
  <c r="BF2" i="32"/>
  <c r="AD67" i="51"/>
  <c r="AJ67" i="51" s="1"/>
  <c r="AD68" i="51"/>
  <c r="AK68" i="51" s="1"/>
  <c r="AD69" i="51"/>
  <c r="AJ69" i="51" s="1"/>
  <c r="AD70" i="51"/>
  <c r="AJ70" i="51" s="1"/>
  <c r="AK67" i="51"/>
  <c r="AM67" i="51"/>
  <c r="AN67" i="51"/>
  <c r="AO67" i="51"/>
  <c r="AQ67" i="51"/>
  <c r="AS67" i="51"/>
  <c r="AU67" i="51"/>
  <c r="AU68" i="51"/>
  <c r="AL69" i="51"/>
  <c r="AN69" i="51"/>
  <c r="AP69" i="51"/>
  <c r="AQ69" i="51"/>
  <c r="AR69" i="51"/>
  <c r="AT69" i="51"/>
  <c r="AK70" i="51"/>
  <c r="AU70" i="51"/>
  <c r="AD65" i="51"/>
  <c r="AD66" i="51"/>
  <c r="AF67" i="51"/>
  <c r="AH67" i="51"/>
  <c r="AE68" i="51"/>
  <c r="AE69" i="51"/>
  <c r="AG69" i="51"/>
  <c r="AI69" i="51"/>
  <c r="AD63" i="51"/>
  <c r="AD64" i="51"/>
  <c r="A28" i="15"/>
  <c r="A29" i="15"/>
  <c r="A30" i="15"/>
  <c r="A31" i="15"/>
  <c r="A32" i="15"/>
  <c r="A33" i="15"/>
  <c r="A34" i="15"/>
  <c r="A35" i="15"/>
  <c r="A36" i="15"/>
  <c r="A37" i="15"/>
  <c r="A38" i="15"/>
  <c r="A39" i="15"/>
  <c r="A40" i="15"/>
  <c r="A41" i="15"/>
  <c r="A42" i="15"/>
  <c r="A43" i="15"/>
  <c r="A44" i="15"/>
  <c r="A45" i="15"/>
  <c r="A46" i="15"/>
  <c r="A47" i="15"/>
  <c r="A48" i="15"/>
  <c r="A49" i="15"/>
  <c r="A50" i="15"/>
  <c r="D2" i="15"/>
  <c r="D3" i="15"/>
  <c r="E3" i="15" s="1"/>
  <c r="F3" i="15" s="1"/>
  <c r="G3" i="15" s="1"/>
  <c r="H3" i="15" s="1"/>
  <c r="I3" i="15" s="1"/>
  <c r="J3" i="15" s="1"/>
  <c r="K3" i="15" s="1"/>
  <c r="L3" i="15" s="1"/>
  <c r="M3" i="15" s="1"/>
  <c r="N3" i="15" s="1"/>
  <c r="O3" i="15" s="1"/>
  <c r="P3" i="15" s="1"/>
  <c r="Q3" i="15" s="1"/>
  <c r="A25" i="15"/>
  <c r="A26" i="15"/>
  <c r="A27" i="15"/>
  <c r="E5" i="73"/>
  <c r="Q1197" i="5"/>
  <c r="Q1274" i="5"/>
  <c r="Q1275" i="5"/>
  <c r="Q1276" i="5"/>
  <c r="Q1350" i="5"/>
  <c r="Q1351" i="5"/>
  <c r="Q1352" i="5"/>
  <c r="Q1353" i="5"/>
  <c r="Q1354" i="5"/>
  <c r="Q1355" i="5"/>
  <c r="Q1428" i="5"/>
  <c r="Q1429" i="5"/>
  <c r="Q1430" i="5"/>
  <c r="Q1431" i="5"/>
  <c r="Q1432" i="5"/>
  <c r="Q1433" i="5"/>
  <c r="Q1434" i="5"/>
  <c r="Q1504" i="5"/>
  <c r="Q1505" i="5"/>
  <c r="Q1506" i="5"/>
  <c r="Q1507" i="5"/>
  <c r="Q1508" i="5"/>
  <c r="Q1509" i="5"/>
  <c r="Q1510" i="5"/>
  <c r="Q1511" i="5"/>
  <c r="Q1512" i="5"/>
  <c r="Q1513" i="5"/>
  <c r="Q1583" i="5"/>
  <c r="Q1584" i="5"/>
  <c r="Q1585" i="5"/>
  <c r="Q1586" i="5"/>
  <c r="Q1587" i="5"/>
  <c r="Q1588" i="5"/>
  <c r="Q1589" i="5"/>
  <c r="Q1590" i="5"/>
  <c r="Q1591" i="5"/>
  <c r="Q1592" i="5"/>
  <c r="Q1662" i="5"/>
  <c r="Q1664" i="5"/>
  <c r="Q1665" i="5"/>
  <c r="Q1666" i="5"/>
  <c r="Q1668" i="5"/>
  <c r="Q1669" i="5"/>
  <c r="Q1670" i="5"/>
  <c r="AR20" i="46"/>
  <c r="AP20" i="46"/>
  <c r="AR22" i="46"/>
  <c r="AR24" i="46"/>
  <c r="AP26" i="46"/>
  <c r="AR28" i="46"/>
  <c r="AP28" i="46"/>
  <c r="AR30" i="46"/>
  <c r="AP30" i="46"/>
  <c r="Q1825" i="5"/>
  <c r="Q1826" i="5"/>
  <c r="Q1827" i="5"/>
  <c r="Q1828" i="5"/>
  <c r="Q1829" i="5"/>
  <c r="AO16" i="46"/>
  <c r="AQ16" i="46"/>
  <c r="AP19" i="46"/>
  <c r="AQ20" i="46"/>
  <c r="AR21" i="46"/>
  <c r="AR23" i="46"/>
  <c r="AP23" i="46"/>
  <c r="AR27" i="46"/>
  <c r="AQ28" i="46"/>
  <c r="AR29" i="46"/>
  <c r="AQ30" i="46"/>
  <c r="AP32" i="46"/>
  <c r="AP34" i="46"/>
  <c r="AP36" i="46"/>
  <c r="AP37" i="46"/>
  <c r="AP38" i="46"/>
  <c r="AP40" i="46"/>
  <c r="AP45" i="46"/>
  <c r="AP46" i="46"/>
  <c r="AR2" i="46"/>
  <c r="AO2" i="46"/>
  <c r="AP4" i="46"/>
  <c r="I1608" i="5"/>
  <c r="AA1589" i="5" s="1"/>
  <c r="I1594" i="5"/>
  <c r="Y1588" i="5" s="1"/>
  <c r="I1601" i="5"/>
  <c r="AT3" i="45"/>
  <c r="Z1587" i="5"/>
  <c r="Z1586" i="5"/>
  <c r="AA1592" i="5"/>
  <c r="AA1591" i="5"/>
  <c r="AA1590" i="5"/>
  <c r="AA1588" i="5"/>
  <c r="AA1587" i="5"/>
  <c r="AA1586" i="5"/>
  <c r="AA1584" i="5"/>
  <c r="AA1583" i="5"/>
  <c r="Y1592" i="5"/>
  <c r="Y1590" i="5"/>
  <c r="Y1587" i="5"/>
  <c r="Y1586" i="5"/>
  <c r="Q1154" i="5"/>
  <c r="Q1156" i="5"/>
  <c r="Q1231" i="5"/>
  <c r="Q1233" i="5"/>
  <c r="Q1235" i="5"/>
  <c r="Q1270" i="5"/>
  <c r="Q1272" i="5"/>
  <c r="Q1514" i="5"/>
  <c r="H1506" i="5"/>
  <c r="Q1622" i="5"/>
  <c r="Q1625" i="5"/>
  <c r="Q1627" i="5"/>
  <c r="Q1631" i="5"/>
  <c r="Q1672" i="5"/>
  <c r="H1664" i="5"/>
  <c r="Q1593" i="5"/>
  <c r="H1585" i="5"/>
  <c r="AQ44" i="42"/>
  <c r="AP44" i="42"/>
  <c r="AU8" i="42"/>
  <c r="AT8" i="42"/>
  <c r="AU16" i="42"/>
  <c r="AT16" i="42"/>
  <c r="AT24" i="42"/>
  <c r="AU32" i="42"/>
  <c r="AT32" i="42"/>
  <c r="AU40" i="42"/>
  <c r="AT40" i="42"/>
  <c r="AP7" i="46"/>
  <c r="AP8" i="46"/>
  <c r="AP9" i="46"/>
  <c r="AP10" i="46"/>
  <c r="AP11" i="46"/>
  <c r="AP12" i="46"/>
  <c r="AP13" i="46"/>
  <c r="AP14" i="46"/>
  <c r="AP15" i="46"/>
  <c r="AO31" i="46"/>
  <c r="AO35" i="46"/>
  <c r="AO37" i="46"/>
  <c r="AO39" i="46"/>
  <c r="AO43" i="46"/>
  <c r="AO45" i="46"/>
  <c r="AO6" i="46"/>
  <c r="AQ2" i="46"/>
  <c r="AP39" i="42"/>
  <c r="AU4" i="42"/>
  <c r="AT4" i="42"/>
  <c r="AU12" i="42"/>
  <c r="AT12" i="42"/>
  <c r="AU20" i="42"/>
  <c r="AT20" i="42"/>
  <c r="AU28" i="42"/>
  <c r="AT28" i="42"/>
  <c r="AU36" i="42"/>
  <c r="AT36" i="42"/>
  <c r="I62" i="5"/>
  <c r="Z48" i="5" s="1"/>
  <c r="I50" i="5"/>
  <c r="I147" i="5"/>
  <c r="I133" i="5"/>
  <c r="I154" i="5"/>
  <c r="I225" i="5"/>
  <c r="I286" i="5"/>
  <c r="I376" i="5"/>
  <c r="I581" i="5"/>
  <c r="AA559" i="5" s="1"/>
  <c r="I567" i="5"/>
  <c r="I588" i="5"/>
  <c r="I613" i="5"/>
  <c r="Z601" i="5" s="1"/>
  <c r="I601" i="5"/>
  <c r="I660" i="5"/>
  <c r="I646" i="5"/>
  <c r="I667" i="5"/>
  <c r="I771" i="5"/>
  <c r="Z762" i="5" s="1"/>
  <c r="I759" i="5"/>
  <c r="X761" i="5" s="1"/>
  <c r="I818" i="5"/>
  <c r="I804" i="5"/>
  <c r="Y800" i="5" s="1"/>
  <c r="I825" i="5"/>
  <c r="I850" i="5"/>
  <c r="I838" i="5"/>
  <c r="I1331" i="5"/>
  <c r="I1317" i="5"/>
  <c r="Y1307" i="5" s="1"/>
  <c r="I1338" i="5"/>
  <c r="AB1308" i="5" s="1"/>
  <c r="I1410" i="5"/>
  <c r="I1496" i="5"/>
  <c r="AB1470" i="5" s="1"/>
  <c r="I1568" i="5"/>
  <c r="I1554" i="5"/>
  <c r="I1575" i="5"/>
  <c r="I1589" i="5"/>
  <c r="I69" i="5"/>
  <c r="AA52" i="5" s="1"/>
  <c r="I55" i="5"/>
  <c r="I76" i="5"/>
  <c r="AB48" i="5" s="1"/>
  <c r="I140" i="5"/>
  <c r="Z129" i="5" s="1"/>
  <c r="I128" i="5"/>
  <c r="X129" i="5" s="1"/>
  <c r="I186" i="5"/>
  <c r="I172" i="5"/>
  <c r="Y169" i="5" s="1"/>
  <c r="I193" i="5"/>
  <c r="AB164" i="5" s="1"/>
  <c r="I312" i="5"/>
  <c r="AB285" i="5" s="1"/>
  <c r="I337" i="5"/>
  <c r="Z322" i="5" s="1"/>
  <c r="I325" i="5"/>
  <c r="I383" i="5"/>
  <c r="I369" i="5"/>
  <c r="I574" i="5"/>
  <c r="Z557" i="5" s="1"/>
  <c r="I562" i="5"/>
  <c r="I620" i="5"/>
  <c r="AA603" i="5" s="1"/>
  <c r="I606" i="5"/>
  <c r="Y596" i="5" s="1"/>
  <c r="I627" i="5"/>
  <c r="AB600" i="5" s="1"/>
  <c r="I653" i="5"/>
  <c r="I641" i="5"/>
  <c r="I1008" i="5"/>
  <c r="Z998" i="5" s="1"/>
  <c r="I996" i="5"/>
  <c r="I1654" i="5"/>
  <c r="AB1625" i="5" s="1"/>
  <c r="I1726" i="5"/>
  <c r="AA1709" i="5" s="1"/>
  <c r="I1712" i="5"/>
  <c r="Y1701" i="5" s="1"/>
  <c r="I1786" i="5"/>
  <c r="I1877" i="5"/>
  <c r="Z1865" i="5" s="1"/>
  <c r="I778" i="5"/>
  <c r="I764" i="5"/>
  <c r="I785" i="5"/>
  <c r="AB757" i="5" s="1"/>
  <c r="I811" i="5"/>
  <c r="I799" i="5"/>
  <c r="I857" i="5"/>
  <c r="AA842" i="5" s="1"/>
  <c r="I843" i="5"/>
  <c r="Y839" i="5" s="1"/>
  <c r="I864" i="5"/>
  <c r="I1015" i="5"/>
  <c r="AA997" i="5" s="1"/>
  <c r="I1001" i="5"/>
  <c r="Y998" i="5" s="1"/>
  <c r="I1022" i="5"/>
  <c r="I1324" i="5"/>
  <c r="I1312" i="5"/>
  <c r="I1371" i="5"/>
  <c r="AA1356" i="5" s="1"/>
  <c r="I1357" i="5"/>
  <c r="Y1354" i="5" s="1"/>
  <c r="I1378" i="5"/>
  <c r="I1403" i="5"/>
  <c r="I1470" i="5"/>
  <c r="X1471" i="5" s="1"/>
  <c r="I1529" i="5"/>
  <c r="AA1514" i="5" s="1"/>
  <c r="I1515" i="5"/>
  <c r="I1536" i="5"/>
  <c r="AB1511" i="5" s="1"/>
  <c r="I1561" i="5"/>
  <c r="Z1545" i="5" s="1"/>
  <c r="I1549" i="5"/>
  <c r="X1544" i="5" s="1"/>
  <c r="I1628" i="5"/>
  <c r="X1630" i="5" s="1"/>
  <c r="I1687" i="5"/>
  <c r="I1673" i="5"/>
  <c r="Y1671" i="5" s="1"/>
  <c r="I1694" i="5"/>
  <c r="AB1669" i="5" s="1"/>
  <c r="I1719" i="5"/>
  <c r="I1812" i="5"/>
  <c r="AB1786" i="5" s="1"/>
  <c r="I1838" i="5"/>
  <c r="Z1827" i="5" s="1"/>
  <c r="I1826" i="5"/>
  <c r="X1828" i="5" s="1"/>
  <c r="I1884" i="5"/>
  <c r="AA1860" i="5" s="1"/>
  <c r="I1870" i="5"/>
  <c r="Y1672" i="5"/>
  <c r="X1464" i="5"/>
  <c r="X1474" i="5"/>
  <c r="X1465" i="5"/>
  <c r="AA1862" i="5"/>
  <c r="AB1670" i="5"/>
  <c r="AB1663" i="5"/>
  <c r="AB1662" i="5"/>
  <c r="X1548" i="5"/>
  <c r="X1546" i="5"/>
  <c r="AA1504" i="5"/>
  <c r="AA1509" i="5"/>
  <c r="AA1507" i="5"/>
  <c r="Z1394" i="5"/>
  <c r="Y1356" i="5"/>
  <c r="Y1349" i="5"/>
  <c r="X1306" i="5"/>
  <c r="Y990" i="5"/>
  <c r="Y994" i="5"/>
  <c r="Y842" i="5"/>
  <c r="Y840" i="5"/>
  <c r="Y836" i="5"/>
  <c r="Y835" i="5"/>
  <c r="Y834" i="5"/>
  <c r="Y832" i="5"/>
  <c r="AB762" i="5"/>
  <c r="AB759" i="5"/>
  <c r="AB755" i="5"/>
  <c r="AB753" i="5"/>
  <c r="AB763" i="5"/>
  <c r="AB760" i="5"/>
  <c r="AB758" i="5"/>
  <c r="AB756" i="5"/>
  <c r="AA759" i="5"/>
  <c r="Z1868" i="5"/>
  <c r="Z1867" i="5"/>
  <c r="Z1863" i="5"/>
  <c r="Z1859" i="5"/>
  <c r="Z1862" i="5"/>
  <c r="Y1709" i="5"/>
  <c r="AB1631" i="5"/>
  <c r="AB1627" i="5"/>
  <c r="AB1630" i="5"/>
  <c r="AB1628" i="5"/>
  <c r="AB1626" i="5"/>
  <c r="Z995" i="5"/>
  <c r="AB605" i="5"/>
  <c r="AB604" i="5"/>
  <c r="AB602" i="5"/>
  <c r="AB601" i="5"/>
  <c r="AB598" i="5"/>
  <c r="AB597" i="5"/>
  <c r="AB596" i="5"/>
  <c r="Z565" i="5"/>
  <c r="Z562" i="5"/>
  <c r="Z560" i="5"/>
  <c r="Z566" i="5"/>
  <c r="Z564" i="5"/>
  <c r="Z563" i="5"/>
  <c r="Z559" i="5"/>
  <c r="Z558" i="5"/>
  <c r="Z556" i="5"/>
  <c r="AA367" i="5"/>
  <c r="Z329" i="5"/>
  <c r="Z328" i="5"/>
  <c r="Z327" i="5"/>
  <c r="Z325" i="5"/>
  <c r="Z324" i="5"/>
  <c r="Z323" i="5"/>
  <c r="Z321" i="5"/>
  <c r="Z320" i="5"/>
  <c r="Z319" i="5"/>
  <c r="Y161" i="5"/>
  <c r="Y171" i="5"/>
  <c r="Y170" i="5"/>
  <c r="Y168" i="5"/>
  <c r="Y167" i="5"/>
  <c r="Y166" i="5"/>
  <c r="Y164" i="5"/>
  <c r="Y163" i="5"/>
  <c r="X131" i="5"/>
  <c r="AB44" i="5"/>
  <c r="AB54" i="5"/>
  <c r="AB53" i="5"/>
  <c r="AB51" i="5"/>
  <c r="AB50" i="5"/>
  <c r="AB49" i="5"/>
  <c r="AB47" i="5"/>
  <c r="AB46" i="5"/>
  <c r="AB45" i="5"/>
  <c r="AB1551" i="5"/>
  <c r="AB1549" i="5"/>
  <c r="AB1547" i="5"/>
  <c r="AB1545" i="5"/>
  <c r="AB1544" i="5"/>
  <c r="AB1553" i="5"/>
  <c r="AB1552" i="5"/>
  <c r="AB1548" i="5"/>
  <c r="AB1550" i="5"/>
  <c r="AB1543" i="5"/>
  <c r="AB1546" i="5"/>
  <c r="AA1546" i="5"/>
  <c r="AA1545" i="5"/>
  <c r="AB1316" i="5"/>
  <c r="AB1313" i="5"/>
  <c r="AB1312" i="5"/>
  <c r="AB1310" i="5"/>
  <c r="AB1306" i="5"/>
  <c r="AB1307" i="5"/>
  <c r="AA1311" i="5"/>
  <c r="Z833" i="5"/>
  <c r="Z842" i="5"/>
  <c r="Z841" i="5"/>
  <c r="Z840" i="5"/>
  <c r="Z838" i="5"/>
  <c r="Z837" i="5"/>
  <c r="Z836" i="5"/>
  <c r="Z834" i="5"/>
  <c r="X757" i="5"/>
  <c r="X755" i="5"/>
  <c r="X753" i="5"/>
  <c r="X760" i="5"/>
  <c r="X758" i="5"/>
  <c r="X754" i="5"/>
  <c r="Y645" i="5"/>
  <c r="Y644" i="5"/>
  <c r="Y643" i="5"/>
  <c r="Y642" i="5"/>
  <c r="Y641" i="5"/>
  <c r="Y640" i="5"/>
  <c r="Y639" i="5"/>
  <c r="Y638" i="5"/>
  <c r="Y637" i="5"/>
  <c r="Y636" i="5"/>
  <c r="Y635" i="5"/>
  <c r="X605" i="5"/>
  <c r="X601" i="5"/>
  <c r="I629" i="5"/>
  <c r="R604" i="5" s="1"/>
  <c r="AB565" i="5"/>
  <c r="AB562" i="5"/>
  <c r="AB560" i="5"/>
  <c r="AB557" i="5"/>
  <c r="AB566" i="5"/>
  <c r="AB564" i="5"/>
  <c r="AB563" i="5"/>
  <c r="AB561" i="5"/>
  <c r="AB559" i="5"/>
  <c r="AB558" i="5"/>
  <c r="AB556" i="5"/>
  <c r="Z358" i="5"/>
  <c r="AA210" i="5"/>
  <c r="AA206" i="5"/>
  <c r="AA204" i="5"/>
  <c r="AA202" i="5"/>
  <c r="AA209" i="5"/>
  <c r="AA207" i="5"/>
  <c r="AA203" i="5"/>
  <c r="AA201" i="5"/>
  <c r="Z53" i="5"/>
  <c r="X1820" i="5"/>
  <c r="X1830" i="5"/>
  <c r="X1829" i="5"/>
  <c r="X1827" i="5"/>
  <c r="X1826" i="5"/>
  <c r="X1825" i="5"/>
  <c r="X1822" i="5"/>
  <c r="X1821" i="5"/>
  <c r="Z1711" i="5"/>
  <c r="Z1710" i="5"/>
  <c r="Z1709" i="5"/>
  <c r="Z1708" i="5"/>
  <c r="Z1706" i="5"/>
  <c r="Z1704" i="5"/>
  <c r="Z1702" i="5"/>
  <c r="Z1707" i="5"/>
  <c r="Z1703" i="5"/>
  <c r="Z1705" i="5"/>
  <c r="Z1701" i="5"/>
  <c r="X1631" i="5"/>
  <c r="X1629" i="5"/>
  <c r="X1625" i="5"/>
  <c r="X1622" i="5"/>
  <c r="X1632" i="5"/>
  <c r="X1628" i="5"/>
  <c r="X1626" i="5"/>
  <c r="X1624" i="5"/>
  <c r="Y1505" i="5"/>
  <c r="Y1504" i="5"/>
  <c r="Y1514" i="5"/>
  <c r="Y1513" i="5"/>
  <c r="Y1511" i="5"/>
  <c r="Y1509" i="5"/>
  <c r="Y1507" i="5"/>
  <c r="Y1512" i="5"/>
  <c r="Y1510" i="5"/>
  <c r="Y1508" i="5"/>
  <c r="Y1506" i="5"/>
  <c r="AB1348" i="5"/>
  <c r="AB1347" i="5"/>
  <c r="AB1356" i="5"/>
  <c r="AB1355" i="5"/>
  <c r="AB1354" i="5"/>
  <c r="AB1353" i="5"/>
  <c r="AB1352" i="5"/>
  <c r="AB1351" i="5"/>
  <c r="AB1350" i="5"/>
  <c r="AB1349" i="5"/>
  <c r="AB1346" i="5"/>
  <c r="Z1316" i="5"/>
  <c r="Z1315" i="5"/>
  <c r="Z1314" i="5"/>
  <c r="Z1313" i="5"/>
  <c r="Z1312" i="5"/>
  <c r="Z1311" i="5"/>
  <c r="Z1310" i="5"/>
  <c r="Z1308" i="5"/>
  <c r="Z1306" i="5"/>
  <c r="Z1309" i="5"/>
  <c r="Z1307" i="5"/>
  <c r="AB999" i="5"/>
  <c r="AB996" i="5"/>
  <c r="AB994" i="5"/>
  <c r="AB991" i="5"/>
  <c r="AB1000" i="5"/>
  <c r="AB998" i="5"/>
  <c r="AB997" i="5"/>
  <c r="AB995" i="5"/>
  <c r="AB993" i="5"/>
  <c r="AB992" i="5"/>
  <c r="AB990" i="5"/>
  <c r="AA991" i="5"/>
  <c r="AB833" i="5"/>
  <c r="AB832" i="5"/>
  <c r="AB842" i="5"/>
  <c r="AB841" i="5"/>
  <c r="AB840" i="5"/>
  <c r="AB839" i="5"/>
  <c r="AB838" i="5"/>
  <c r="AB837" i="5"/>
  <c r="AB836" i="5"/>
  <c r="AB835" i="5"/>
  <c r="AB834" i="5"/>
  <c r="AA837" i="5"/>
  <c r="Z803" i="5"/>
  <c r="Z802" i="5"/>
  <c r="Z801" i="5"/>
  <c r="Z800" i="5"/>
  <c r="Z799" i="5"/>
  <c r="Z798" i="5"/>
  <c r="Z797" i="5"/>
  <c r="Z796" i="5"/>
  <c r="Z795" i="5"/>
  <c r="Z794" i="5"/>
  <c r="Z793" i="5"/>
  <c r="Y754" i="5"/>
  <c r="Y762" i="5"/>
  <c r="X1785" i="5"/>
  <c r="X1783" i="5"/>
  <c r="X1781" i="5"/>
  <c r="X1789" i="5"/>
  <c r="X1787" i="5"/>
  <c r="X1784" i="5"/>
  <c r="X1790" i="5"/>
  <c r="X1788" i="5"/>
  <c r="X1786" i="5"/>
  <c r="X1782" i="5"/>
  <c r="X1780" i="5"/>
  <c r="AA1701" i="5"/>
  <c r="X999" i="5"/>
  <c r="X996" i="5"/>
  <c r="X994" i="5"/>
  <c r="X991" i="5"/>
  <c r="X1000" i="5"/>
  <c r="X998" i="5"/>
  <c r="X997" i="5"/>
  <c r="X995" i="5"/>
  <c r="X993" i="5"/>
  <c r="X992" i="5"/>
  <c r="X990" i="5"/>
  <c r="Z636" i="5"/>
  <c r="Z635" i="5"/>
  <c r="Z645" i="5"/>
  <c r="Z644" i="5"/>
  <c r="Z643" i="5"/>
  <c r="Z642" i="5"/>
  <c r="Z641" i="5"/>
  <c r="Z640" i="5"/>
  <c r="Z639" i="5"/>
  <c r="Z638" i="5"/>
  <c r="Z637" i="5"/>
  <c r="X565" i="5"/>
  <c r="X562" i="5"/>
  <c r="X560" i="5"/>
  <c r="X557" i="5"/>
  <c r="X566" i="5"/>
  <c r="X564" i="5"/>
  <c r="X563" i="5"/>
  <c r="X561" i="5"/>
  <c r="X559" i="5"/>
  <c r="X558" i="5"/>
  <c r="X556" i="5"/>
  <c r="Y368" i="5"/>
  <c r="Y362" i="5"/>
  <c r="Y360" i="5"/>
  <c r="Y363" i="5"/>
  <c r="X329" i="5"/>
  <c r="X328" i="5"/>
  <c r="X327" i="5"/>
  <c r="X326" i="5"/>
  <c r="X325" i="5"/>
  <c r="X324" i="5"/>
  <c r="X323" i="5"/>
  <c r="X322" i="5"/>
  <c r="X321" i="5"/>
  <c r="X320" i="5"/>
  <c r="X319" i="5"/>
  <c r="AB287" i="5"/>
  <c r="AB169" i="5"/>
  <c r="AA162" i="5"/>
  <c r="AA161" i="5"/>
  <c r="AA171" i="5"/>
  <c r="AA170" i="5"/>
  <c r="AA169" i="5"/>
  <c r="AA168" i="5"/>
  <c r="AA167" i="5"/>
  <c r="AA166" i="5"/>
  <c r="AA165" i="5"/>
  <c r="AA164" i="5"/>
  <c r="AA163" i="5"/>
  <c r="Z122" i="5"/>
  <c r="Y54" i="5"/>
  <c r="Y53" i="5"/>
  <c r="Y52" i="5"/>
  <c r="Y51" i="5"/>
  <c r="Y50" i="5"/>
  <c r="Y49" i="5"/>
  <c r="Y48" i="5"/>
  <c r="Y47" i="5"/>
  <c r="Y46" i="5"/>
  <c r="Y45" i="5"/>
  <c r="Y44" i="5"/>
  <c r="X1590" i="5"/>
  <c r="Y1553" i="5"/>
  <c r="Y1552" i="5"/>
  <c r="Y1550" i="5"/>
  <c r="Y1548" i="5"/>
  <c r="Y1546" i="5"/>
  <c r="Y1543" i="5"/>
  <c r="Y1551" i="5"/>
  <c r="Y1547" i="5"/>
  <c r="Y1544" i="5"/>
  <c r="Y1549" i="5"/>
  <c r="Y1545" i="5"/>
  <c r="AB1465" i="5"/>
  <c r="AA1395" i="5"/>
  <c r="AA1394" i="5"/>
  <c r="AA1393" i="5"/>
  <c r="AA1392" i="5"/>
  <c r="AA1391" i="5"/>
  <c r="AA1390" i="5"/>
  <c r="AA1389" i="5"/>
  <c r="AA1388" i="5"/>
  <c r="AA1386" i="5"/>
  <c r="AA1387" i="5"/>
  <c r="AA1385" i="5"/>
  <c r="Y1308" i="5"/>
  <c r="X833" i="5"/>
  <c r="X832" i="5"/>
  <c r="X842" i="5"/>
  <c r="X841" i="5"/>
  <c r="X840" i="5"/>
  <c r="X839" i="5"/>
  <c r="X838" i="5"/>
  <c r="X837" i="5"/>
  <c r="X836" i="5"/>
  <c r="X835" i="5"/>
  <c r="X834" i="5"/>
  <c r="AB802" i="5"/>
  <c r="AB801" i="5"/>
  <c r="AB797" i="5"/>
  <c r="AB794" i="5"/>
  <c r="AB793" i="5"/>
  <c r="AA794" i="5"/>
  <c r="AA793" i="5"/>
  <c r="AA803" i="5"/>
  <c r="AA802" i="5"/>
  <c r="AA801" i="5"/>
  <c r="AA800" i="5"/>
  <c r="AA799" i="5"/>
  <c r="AA798" i="5"/>
  <c r="AA797" i="5"/>
  <c r="AA796" i="5"/>
  <c r="AA795" i="5"/>
  <c r="Z758" i="5"/>
  <c r="AB636" i="5"/>
  <c r="AA645" i="5"/>
  <c r="AA644" i="5"/>
  <c r="AA643" i="5"/>
  <c r="AA642" i="5"/>
  <c r="AA641" i="5"/>
  <c r="AA640" i="5"/>
  <c r="AA639" i="5"/>
  <c r="AA638" i="5"/>
  <c r="AA637" i="5"/>
  <c r="AA636" i="5"/>
  <c r="AA635" i="5"/>
  <c r="Z597" i="5"/>
  <c r="Y566" i="5"/>
  <c r="Y564" i="5"/>
  <c r="Y563" i="5"/>
  <c r="Y561" i="5"/>
  <c r="Y559" i="5"/>
  <c r="Y558" i="5"/>
  <c r="Y556" i="5"/>
  <c r="Y565" i="5"/>
  <c r="Y562" i="5"/>
  <c r="Y560" i="5"/>
  <c r="Y557" i="5"/>
  <c r="X289" i="5"/>
  <c r="X287" i="5"/>
  <c r="X285" i="5"/>
  <c r="X283" i="5"/>
  <c r="X281" i="5"/>
  <c r="X290" i="5"/>
  <c r="X288" i="5"/>
  <c r="X286" i="5"/>
  <c r="X284" i="5"/>
  <c r="X282" i="5"/>
  <c r="X280" i="5"/>
  <c r="AB131" i="5"/>
  <c r="AB122" i="5"/>
  <c r="AB132" i="5"/>
  <c r="AB127" i="5"/>
  <c r="AA132" i="5"/>
  <c r="AA130" i="5"/>
  <c r="AA129" i="5"/>
  <c r="AA127" i="5"/>
  <c r="AA125" i="5"/>
  <c r="AA123" i="5"/>
  <c r="AA131" i="5"/>
  <c r="AA128" i="5"/>
  <c r="AA126" i="5"/>
  <c r="AA124" i="5"/>
  <c r="AA122" i="5"/>
  <c r="X44" i="5"/>
  <c r="X54" i="5"/>
  <c r="X53" i="5"/>
  <c r="X52" i="5"/>
  <c r="X51" i="5"/>
  <c r="X50" i="5"/>
  <c r="X49" i="5"/>
  <c r="X48" i="5"/>
  <c r="X47" i="5"/>
  <c r="X46" i="5"/>
  <c r="X45" i="5"/>
  <c r="I78" i="5" l="1"/>
  <c r="R51" i="5" s="1"/>
  <c r="Y599" i="5"/>
  <c r="AA1346" i="5"/>
  <c r="AA566" i="5"/>
  <c r="AA51" i="5"/>
  <c r="AP40" i="42"/>
  <c r="Q1464" i="5"/>
  <c r="Q839" i="5"/>
  <c r="Q1308" i="5"/>
  <c r="Q1465" i="5"/>
  <c r="I448" i="5"/>
  <c r="R596" i="5"/>
  <c r="AB280" i="5"/>
  <c r="R595" i="5"/>
  <c r="AB282" i="5"/>
  <c r="Y600" i="5"/>
  <c r="AA1351" i="5"/>
  <c r="X1623" i="5"/>
  <c r="X1627" i="5"/>
  <c r="X1824" i="5"/>
  <c r="X1823" i="5"/>
  <c r="X762" i="5"/>
  <c r="AB1314" i="5"/>
  <c r="AB52" i="5"/>
  <c r="Y165" i="5"/>
  <c r="Y162" i="5"/>
  <c r="Z326" i="5"/>
  <c r="Z561" i="5"/>
  <c r="AB595" i="5"/>
  <c r="AB603" i="5"/>
  <c r="AB761" i="5"/>
  <c r="Y833" i="5"/>
  <c r="Y841" i="5"/>
  <c r="Y1350" i="5"/>
  <c r="AA1505" i="5"/>
  <c r="AB1665" i="5"/>
  <c r="AO41" i="46"/>
  <c r="Q1474" i="5"/>
  <c r="Y1584" i="5"/>
  <c r="AA1585" i="5"/>
  <c r="AA1593" i="5"/>
  <c r="AP25" i="46"/>
  <c r="AF69" i="51"/>
  <c r="AE67" i="51"/>
  <c r="AS69" i="51"/>
  <c r="AK69" i="51"/>
  <c r="AP67" i="51"/>
  <c r="AJ68" i="51"/>
  <c r="Q403" i="5"/>
  <c r="Q840" i="5"/>
  <c r="Q1314" i="5"/>
  <c r="AQ10" i="46"/>
  <c r="AO14" i="46"/>
  <c r="AT18" i="42"/>
  <c r="I455" i="5"/>
  <c r="Z437" i="5" s="1"/>
  <c r="AB290" i="5"/>
  <c r="Y603" i="5"/>
  <c r="Z45" i="5"/>
  <c r="Y1352" i="5"/>
  <c r="X1550" i="5"/>
  <c r="AR25" i="46"/>
  <c r="Q127" i="5"/>
  <c r="Q407" i="5"/>
  <c r="Q1466" i="5"/>
  <c r="AR10" i="46"/>
  <c r="AQ14" i="46"/>
  <c r="AM33" i="46"/>
  <c r="AM41" i="46"/>
  <c r="AP28" i="42"/>
  <c r="L619" i="5"/>
  <c r="L622" i="5" s="1"/>
  <c r="Y1306" i="5"/>
  <c r="AA834" i="5"/>
  <c r="Z1826" i="5"/>
  <c r="AP35" i="42"/>
  <c r="AP33" i="46"/>
  <c r="AG68" i="51"/>
  <c r="Q128" i="5"/>
  <c r="Q1310" i="5"/>
  <c r="AP12" i="42"/>
  <c r="AT31" i="42"/>
  <c r="AQ6" i="43"/>
  <c r="AQ16" i="43"/>
  <c r="Z760" i="5"/>
  <c r="Y1313" i="5"/>
  <c r="AB599" i="5"/>
  <c r="AB754" i="5"/>
  <c r="Y837" i="5"/>
  <c r="AA1510" i="5"/>
  <c r="X1545" i="5"/>
  <c r="AA1869" i="5"/>
  <c r="Z1544" i="5"/>
  <c r="AT44" i="42"/>
  <c r="Q1469" i="5"/>
  <c r="Y1591" i="5"/>
  <c r="AI70" i="51"/>
  <c r="AI67" i="51"/>
  <c r="AL70" i="51"/>
  <c r="AO69" i="51"/>
  <c r="AT67" i="51"/>
  <c r="AL67" i="51"/>
  <c r="Q1468" i="5"/>
  <c r="AQ13" i="46"/>
  <c r="AM42" i="46"/>
  <c r="AO3" i="46"/>
  <c r="AQ20" i="42"/>
  <c r="AP41" i="42"/>
  <c r="AP46" i="42"/>
  <c r="AT39" i="42"/>
  <c r="I488" i="5"/>
  <c r="Z753" i="5"/>
  <c r="Y1316" i="5"/>
  <c r="AA557" i="5"/>
  <c r="Y838" i="5"/>
  <c r="X1549" i="5"/>
  <c r="AA1861" i="5"/>
  <c r="Q1471" i="5"/>
  <c r="Q1307" i="5"/>
  <c r="AP37" i="42"/>
  <c r="I590" i="5"/>
  <c r="Y1347" i="5"/>
  <c r="AH69" i="51"/>
  <c r="AG67" i="51"/>
  <c r="AU69" i="51"/>
  <c r="AM69" i="51"/>
  <c r="AR67" i="51"/>
  <c r="AM40" i="46"/>
  <c r="AQ10" i="42"/>
  <c r="AP15" i="42"/>
  <c r="AP21" i="42"/>
  <c r="AP26" i="42"/>
  <c r="AP42" i="42"/>
  <c r="AT34" i="42"/>
  <c r="AQ4" i="43"/>
  <c r="AQ8" i="43"/>
  <c r="X15" i="5"/>
  <c r="X12" i="5"/>
  <c r="X8" i="5"/>
  <c r="R47" i="5"/>
  <c r="R52" i="5"/>
  <c r="R53" i="5"/>
  <c r="R45" i="5"/>
  <c r="K46" i="5"/>
  <c r="L46" i="5" s="1"/>
  <c r="Y1869" i="5"/>
  <c r="Y1863" i="5"/>
  <c r="Y1866" i="5"/>
  <c r="Y1859" i="5"/>
  <c r="AA1663" i="5"/>
  <c r="AA1671" i="5"/>
  <c r="AA1670" i="5"/>
  <c r="AA1669" i="5"/>
  <c r="AA1665" i="5"/>
  <c r="X1314" i="5"/>
  <c r="X1313" i="5"/>
  <c r="X1307" i="5"/>
  <c r="X1312" i="5"/>
  <c r="X1316" i="5"/>
  <c r="X1310" i="5"/>
  <c r="X800" i="5"/>
  <c r="X793" i="5"/>
  <c r="X799" i="5"/>
  <c r="X801" i="5"/>
  <c r="X796" i="5"/>
  <c r="I669" i="5"/>
  <c r="X640" i="5"/>
  <c r="X644" i="5"/>
  <c r="X639" i="5"/>
  <c r="X636" i="5"/>
  <c r="X638" i="5"/>
  <c r="X635" i="5"/>
  <c r="AA364" i="5"/>
  <c r="AA365" i="5"/>
  <c r="AA362" i="5"/>
  <c r="AA363" i="5"/>
  <c r="AA359" i="5"/>
  <c r="AA368" i="5"/>
  <c r="X1587" i="5"/>
  <c r="X1586" i="5"/>
  <c r="X1593" i="5"/>
  <c r="X1585" i="5"/>
  <c r="X1592" i="5"/>
  <c r="X1591" i="5"/>
  <c r="X1588" i="5"/>
  <c r="AA1314" i="5"/>
  <c r="AA1306" i="5"/>
  <c r="AA1309" i="5"/>
  <c r="AA1312" i="5"/>
  <c r="AA1310" i="5"/>
  <c r="AA1316" i="5"/>
  <c r="AB635" i="5"/>
  <c r="AB642" i="5"/>
  <c r="AB638" i="5"/>
  <c r="AB645" i="5"/>
  <c r="AB641" i="5"/>
  <c r="AB637" i="5"/>
  <c r="AB640" i="5"/>
  <c r="Z365" i="5"/>
  <c r="Z366" i="5"/>
  <c r="Z363" i="5"/>
  <c r="Z364" i="5"/>
  <c r="Z368" i="5"/>
  <c r="Z360" i="5"/>
  <c r="Y130" i="5"/>
  <c r="Y131" i="5"/>
  <c r="Y129" i="5"/>
  <c r="Y128" i="5"/>
  <c r="Y123" i="5"/>
  <c r="Y124" i="5"/>
  <c r="Z442" i="5"/>
  <c r="AQ17" i="43"/>
  <c r="AP17" i="43"/>
  <c r="AQ33" i="43"/>
  <c r="AP33" i="43"/>
  <c r="AU5" i="43"/>
  <c r="AT5" i="43"/>
  <c r="AU37" i="43"/>
  <c r="AT37" i="43"/>
  <c r="AU45" i="43"/>
  <c r="AT45" i="43"/>
  <c r="AQ7" i="44"/>
  <c r="AP7" i="44"/>
  <c r="AQ15" i="44"/>
  <c r="AP15" i="44"/>
  <c r="AQ39" i="44"/>
  <c r="AP39" i="44"/>
  <c r="AU11" i="44"/>
  <c r="AT11" i="44"/>
  <c r="AU27" i="44"/>
  <c r="AT27" i="44"/>
  <c r="AU35" i="44"/>
  <c r="AT35" i="44"/>
  <c r="AU43" i="44"/>
  <c r="AT43" i="44"/>
  <c r="Y12" i="5"/>
  <c r="Y13" i="5"/>
  <c r="Y9" i="5"/>
  <c r="Y5" i="5"/>
  <c r="F597" i="5"/>
  <c r="R603" i="5"/>
  <c r="R561" i="5"/>
  <c r="F46" i="5"/>
  <c r="AB643" i="5"/>
  <c r="X1589" i="5"/>
  <c r="Y122" i="5"/>
  <c r="X642" i="5"/>
  <c r="AA1668" i="5"/>
  <c r="R50" i="5"/>
  <c r="L561" i="5"/>
  <c r="L563" i="5" s="1"/>
  <c r="L626" i="5"/>
  <c r="L628" i="5" s="1"/>
  <c r="R601" i="5"/>
  <c r="R597" i="5"/>
  <c r="R605" i="5"/>
  <c r="AB1787" i="5"/>
  <c r="AB1789" i="5"/>
  <c r="AB1788" i="5"/>
  <c r="AB1781" i="5"/>
  <c r="AB1510" i="5"/>
  <c r="AB1509" i="5"/>
  <c r="AB1514" i="5"/>
  <c r="AB1507" i="5"/>
  <c r="AB1506" i="5"/>
  <c r="Z1385" i="5"/>
  <c r="Z1392" i="5"/>
  <c r="Z1391" i="5"/>
  <c r="Z1390" i="5"/>
  <c r="Z1386" i="5"/>
  <c r="AA1000" i="5"/>
  <c r="AA993" i="5"/>
  <c r="AA996" i="5"/>
  <c r="AA998" i="5"/>
  <c r="AA992" i="5"/>
  <c r="AA994" i="5"/>
  <c r="AA995" i="5"/>
  <c r="AA990" i="5"/>
  <c r="AA761" i="5"/>
  <c r="AA757" i="5"/>
  <c r="AA758" i="5"/>
  <c r="AA755" i="5"/>
  <c r="AA1705" i="5"/>
  <c r="AA1708" i="5"/>
  <c r="AA1706" i="5"/>
  <c r="AA1703" i="5"/>
  <c r="AA1704" i="5"/>
  <c r="AA1702" i="5"/>
  <c r="AA1711" i="5"/>
  <c r="AA595" i="5"/>
  <c r="AA601" i="5"/>
  <c r="AA605" i="5"/>
  <c r="AA599" i="5"/>
  <c r="AA598" i="5"/>
  <c r="AA596" i="5"/>
  <c r="AA597" i="5"/>
  <c r="AB171" i="5"/>
  <c r="AB167" i="5"/>
  <c r="AB163" i="5"/>
  <c r="AB170" i="5"/>
  <c r="AB166" i="5"/>
  <c r="AB162" i="5"/>
  <c r="AB168" i="5"/>
  <c r="Z126" i="5"/>
  <c r="Z132" i="5"/>
  <c r="Z125" i="5"/>
  <c r="Z124" i="5"/>
  <c r="Z130" i="5"/>
  <c r="Z123" i="5"/>
  <c r="Z128" i="5"/>
  <c r="Z127" i="5"/>
  <c r="AB1474" i="5"/>
  <c r="AB1469" i="5"/>
  <c r="AB1471" i="5"/>
  <c r="AB1472" i="5"/>
  <c r="AB1468" i="5"/>
  <c r="AB1467" i="5"/>
  <c r="AB1466" i="5"/>
  <c r="Y802" i="5"/>
  <c r="Y797" i="5"/>
  <c r="Y801" i="5"/>
  <c r="Y796" i="5"/>
  <c r="Y798" i="5"/>
  <c r="Y794" i="5"/>
  <c r="Z604" i="5"/>
  <c r="Z600" i="5"/>
  <c r="L612" i="5"/>
  <c r="L615" i="5" s="1"/>
  <c r="Z603" i="5"/>
  <c r="Z599" i="5"/>
  <c r="Z596" i="5"/>
  <c r="Z602" i="5"/>
  <c r="Z595" i="5"/>
  <c r="Q1711" i="5"/>
  <c r="Q1702" i="5"/>
  <c r="Q1701" i="5"/>
  <c r="Q1747" i="5"/>
  <c r="Q1745" i="5"/>
  <c r="Q1748" i="5"/>
  <c r="Q1741" i="5"/>
  <c r="Q1749" i="5"/>
  <c r="Q1751" i="5"/>
  <c r="Q1744" i="5"/>
  <c r="H1782" i="5"/>
  <c r="Q1784" i="5"/>
  <c r="Q1787" i="5"/>
  <c r="Q1785" i="5"/>
  <c r="Q1783" i="5"/>
  <c r="Q1781" i="5"/>
  <c r="Q1000" i="5"/>
  <c r="Q992" i="5"/>
  <c r="Q998" i="5"/>
  <c r="Q990" i="5"/>
  <c r="Q997" i="5"/>
  <c r="Q993" i="5"/>
  <c r="AQ27" i="42"/>
  <c r="AP27" i="42"/>
  <c r="Y485" i="5"/>
  <c r="Y481" i="5"/>
  <c r="Y478" i="5"/>
  <c r="Y484" i="5"/>
  <c r="Y480" i="5"/>
  <c r="Y477" i="5"/>
  <c r="Y487" i="5"/>
  <c r="Y486" i="5"/>
  <c r="Y483" i="5"/>
  <c r="Y482" i="5"/>
  <c r="Y479" i="5"/>
  <c r="AQ9" i="43"/>
  <c r="AP9" i="43"/>
  <c r="AQ25" i="43"/>
  <c r="AP25" i="43"/>
  <c r="AQ41" i="43"/>
  <c r="AP41" i="43"/>
  <c r="AU13" i="43"/>
  <c r="AT13" i="43"/>
  <c r="AQ23" i="44"/>
  <c r="AP23" i="44"/>
  <c r="AQ31" i="44"/>
  <c r="AP31" i="44"/>
  <c r="AU3" i="44"/>
  <c r="AT3" i="44"/>
  <c r="AU19" i="44"/>
  <c r="AT19" i="44"/>
  <c r="AA14" i="5"/>
  <c r="AA11" i="5"/>
  <c r="AA7" i="5"/>
  <c r="AA15" i="5"/>
  <c r="Z13" i="5"/>
  <c r="Z6" i="5"/>
  <c r="Z10" i="5"/>
  <c r="L75" i="5"/>
  <c r="L77" i="5" s="1"/>
  <c r="W46" i="5" s="1"/>
  <c r="R599" i="5"/>
  <c r="R598" i="5"/>
  <c r="L54" i="5"/>
  <c r="L57" i="5" s="1"/>
  <c r="R49" i="5"/>
  <c r="Z598" i="5"/>
  <c r="AB639" i="5"/>
  <c r="AB1473" i="5"/>
  <c r="X1584" i="5"/>
  <c r="Z131" i="5"/>
  <c r="AB161" i="5"/>
  <c r="I1024" i="5"/>
  <c r="AA1707" i="5"/>
  <c r="AA999" i="5"/>
  <c r="Z361" i="5"/>
  <c r="AA1315" i="5"/>
  <c r="AA360" i="5"/>
  <c r="AA602" i="5"/>
  <c r="AA756" i="5"/>
  <c r="X795" i="5"/>
  <c r="I1340" i="5"/>
  <c r="AA1666" i="5"/>
  <c r="AB1782" i="5"/>
  <c r="Q1746" i="5"/>
  <c r="Q1750" i="5"/>
  <c r="R600" i="5"/>
  <c r="R602" i="5"/>
  <c r="K597" i="5"/>
  <c r="L597" i="5" s="1"/>
  <c r="L600" i="5"/>
  <c r="L602" i="5" s="1"/>
  <c r="R46" i="5"/>
  <c r="R48" i="5"/>
  <c r="Z605" i="5"/>
  <c r="AB644" i="5"/>
  <c r="AB1464" i="5"/>
  <c r="X1583" i="5"/>
  <c r="AB165" i="5"/>
  <c r="AA1710" i="5"/>
  <c r="Y127" i="5"/>
  <c r="Y793" i="5"/>
  <c r="X643" i="5"/>
  <c r="Z1387" i="5"/>
  <c r="AB1513" i="5"/>
  <c r="Y1867" i="5"/>
  <c r="Z1829" i="5"/>
  <c r="Z1825" i="5"/>
  <c r="Z1823" i="5"/>
  <c r="Z1828" i="5"/>
  <c r="Z1824" i="5"/>
  <c r="Z1820" i="5"/>
  <c r="Z1822" i="5"/>
  <c r="Z1830" i="5"/>
  <c r="Z1821" i="5"/>
  <c r="Y1663" i="5"/>
  <c r="Y1666" i="5"/>
  <c r="Y1669" i="5"/>
  <c r="Y1662" i="5"/>
  <c r="Y1664" i="5"/>
  <c r="Y1667" i="5"/>
  <c r="Y1670" i="5"/>
  <c r="Y1665" i="5"/>
  <c r="Y1668" i="5"/>
  <c r="Z1549" i="5"/>
  <c r="Z1553" i="5"/>
  <c r="Z1543" i="5"/>
  <c r="Z1547" i="5"/>
  <c r="Z1552" i="5"/>
  <c r="Z1548" i="5"/>
  <c r="Z1550" i="5"/>
  <c r="Z1551" i="5"/>
  <c r="Z1546" i="5"/>
  <c r="X1472" i="5"/>
  <c r="X1468" i="5"/>
  <c r="X1467" i="5"/>
  <c r="X1470" i="5"/>
  <c r="X1466" i="5"/>
  <c r="X1473" i="5"/>
  <c r="X1469" i="5"/>
  <c r="AA1354" i="5"/>
  <c r="AA1350" i="5"/>
  <c r="AA1347" i="5"/>
  <c r="AA1353" i="5"/>
  <c r="AA1349" i="5"/>
  <c r="AA1355" i="5"/>
  <c r="AA1348" i="5"/>
  <c r="AA1352" i="5"/>
  <c r="Y995" i="5"/>
  <c r="Y999" i="5"/>
  <c r="Y1000" i="5"/>
  <c r="Y993" i="5"/>
  <c r="Y996" i="5"/>
  <c r="Y997" i="5"/>
  <c r="Y991" i="5"/>
  <c r="Y992" i="5"/>
  <c r="AA840" i="5"/>
  <c r="AA836" i="5"/>
  <c r="AA832" i="5"/>
  <c r="I866" i="5"/>
  <c r="AA839" i="5"/>
  <c r="AA835" i="5"/>
  <c r="AA841" i="5"/>
  <c r="AA833" i="5"/>
  <c r="AA838" i="5"/>
  <c r="Y758" i="5"/>
  <c r="Y759" i="5"/>
  <c r="Y763" i="5"/>
  <c r="Y756" i="5"/>
  <c r="Y757" i="5"/>
  <c r="Y761" i="5"/>
  <c r="Y755" i="5"/>
  <c r="I787" i="5"/>
  <c r="L777" i="5" s="1"/>
  <c r="L780" i="5" s="1"/>
  <c r="Y760" i="5"/>
  <c r="Y753" i="5"/>
  <c r="Y1705" i="5"/>
  <c r="Y1706" i="5"/>
  <c r="Y1703" i="5"/>
  <c r="Y1702" i="5"/>
  <c r="Y1708" i="5"/>
  <c r="Y1704" i="5"/>
  <c r="Z991" i="5"/>
  <c r="Z993" i="5"/>
  <c r="Z1000" i="5"/>
  <c r="Z992" i="5"/>
  <c r="Z999" i="5"/>
  <c r="Z996" i="5"/>
  <c r="Y595" i="5"/>
  <c r="Y602" i="5"/>
  <c r="Y598" i="5"/>
  <c r="Y605" i="5"/>
  <c r="Y601" i="5"/>
  <c r="Y597" i="5"/>
  <c r="Y604" i="5"/>
  <c r="L605" i="5"/>
  <c r="L608" i="5" s="1"/>
  <c r="Y366" i="5"/>
  <c r="Y358" i="5"/>
  <c r="Y361" i="5"/>
  <c r="Y364" i="5"/>
  <c r="Y367" i="5"/>
  <c r="Y359" i="5"/>
  <c r="Y365" i="5"/>
  <c r="AB283" i="5"/>
  <c r="AB286" i="5"/>
  <c r="AB289" i="5"/>
  <c r="AB281" i="5"/>
  <c r="AB284" i="5"/>
  <c r="AB288" i="5"/>
  <c r="X124" i="5"/>
  <c r="X127" i="5"/>
  <c r="I156" i="5"/>
  <c r="X122" i="5"/>
  <c r="X125" i="5"/>
  <c r="X128" i="5"/>
  <c r="X132" i="5"/>
  <c r="AA49" i="5"/>
  <c r="AA44" i="5"/>
  <c r="AA53" i="5"/>
  <c r="AA48" i="5"/>
  <c r="AA47" i="5"/>
  <c r="L68" i="5"/>
  <c r="L71" i="5" s="1"/>
  <c r="AA45" i="5"/>
  <c r="AA1553" i="5"/>
  <c r="AA1551" i="5"/>
  <c r="AA1550" i="5"/>
  <c r="AA1549" i="5"/>
  <c r="AA1544" i="5"/>
  <c r="AA1548" i="5"/>
  <c r="Y1315" i="5"/>
  <c r="Y1311" i="5"/>
  <c r="L1316" i="5"/>
  <c r="L1319" i="5" s="1"/>
  <c r="T1306" i="5" s="1"/>
  <c r="Y1309" i="5"/>
  <c r="Y1314" i="5"/>
  <c r="Y1310" i="5"/>
  <c r="Y1312" i="5"/>
  <c r="AB800" i="5"/>
  <c r="AB796" i="5"/>
  <c r="AB803" i="5"/>
  <c r="AB799" i="5"/>
  <c r="AB795" i="5"/>
  <c r="AB798" i="5"/>
  <c r="Z759" i="5"/>
  <c r="Z763" i="5"/>
  <c r="Z756" i="5"/>
  <c r="Z757" i="5"/>
  <c r="Z761" i="5"/>
  <c r="Z754" i="5"/>
  <c r="Z755" i="5"/>
  <c r="L770" i="5"/>
  <c r="L773" i="5" s="1"/>
  <c r="X604" i="5"/>
  <c r="X598" i="5"/>
  <c r="X602" i="5"/>
  <c r="X597" i="5"/>
  <c r="X600" i="5"/>
  <c r="X596" i="5"/>
  <c r="AA564" i="5"/>
  <c r="AA556" i="5"/>
  <c r="AA563" i="5"/>
  <c r="AA562" i="5"/>
  <c r="AA558" i="5"/>
  <c r="AA560" i="5"/>
  <c r="AB126" i="5"/>
  <c r="AB130" i="5"/>
  <c r="AB123" i="5"/>
  <c r="L153" i="5"/>
  <c r="L155" i="5" s="1"/>
  <c r="AB124" i="5"/>
  <c r="AB129" i="5"/>
  <c r="AB128" i="5"/>
  <c r="AB125" i="5"/>
  <c r="Z44" i="5"/>
  <c r="Z51" i="5"/>
  <c r="Z47" i="5"/>
  <c r="Z54" i="5"/>
  <c r="Z50" i="5"/>
  <c r="Z46" i="5"/>
  <c r="Z52" i="5"/>
  <c r="L61" i="5"/>
  <c r="L64" i="5" s="1"/>
  <c r="Z49" i="5"/>
  <c r="Q1869" i="5"/>
  <c r="Q1860" i="5"/>
  <c r="Q1110" i="5"/>
  <c r="Q1118" i="5"/>
  <c r="Q1116" i="5"/>
  <c r="Q1114" i="5"/>
  <c r="Q1112" i="5"/>
  <c r="H1111" i="5"/>
  <c r="Q1119" i="5"/>
  <c r="Q1111" i="5"/>
  <c r="Q1113" i="5"/>
  <c r="Q1117" i="5"/>
  <c r="AQ17" i="46"/>
  <c r="AP17" i="46"/>
  <c r="AQ21" i="46"/>
  <c r="AP21" i="46"/>
  <c r="AA1506" i="5"/>
  <c r="Z1591" i="5"/>
  <c r="Z1583" i="5"/>
  <c r="Z1589" i="5"/>
  <c r="Z1593" i="5"/>
  <c r="AP42" i="46"/>
  <c r="AR26" i="46"/>
  <c r="AM68" i="51"/>
  <c r="AO68" i="51"/>
  <c r="AQ68" i="51"/>
  <c r="H124" i="5"/>
  <c r="Q131" i="5"/>
  <c r="Q401" i="5"/>
  <c r="Q405" i="5"/>
  <c r="Q437" i="5"/>
  <c r="Q440" i="5"/>
  <c r="Q832" i="5"/>
  <c r="AQ26" i="46"/>
  <c r="AM70" i="51"/>
  <c r="AP70" i="51"/>
  <c r="AQ70" i="51"/>
  <c r="AE70" i="51"/>
  <c r="Q124" i="5"/>
  <c r="Q439" i="5"/>
  <c r="Q516" i="5"/>
  <c r="AQ27" i="46"/>
  <c r="AO27" i="46"/>
  <c r="AP27" i="46"/>
  <c r="AR39" i="46"/>
  <c r="AQ39" i="46"/>
  <c r="AP39" i="46"/>
  <c r="AR44" i="46"/>
  <c r="AP44" i="46"/>
  <c r="AR6" i="46"/>
  <c r="AP6" i="46"/>
  <c r="AM9" i="46"/>
  <c r="AO18" i="46"/>
  <c r="AP18" i="46"/>
  <c r="AQ18" i="46"/>
  <c r="AM20" i="46"/>
  <c r="AO22" i="46"/>
  <c r="AP22" i="46"/>
  <c r="AQ22" i="46"/>
  <c r="AR38" i="46"/>
  <c r="AQ38" i="46"/>
  <c r="AQ43" i="46"/>
  <c r="AP43" i="46"/>
  <c r="AU7" i="42"/>
  <c r="AT7" i="42"/>
  <c r="AU38" i="42"/>
  <c r="AT38" i="42"/>
  <c r="Q408" i="5"/>
  <c r="Q406" i="5"/>
  <c r="Q404" i="5"/>
  <c r="Q402" i="5"/>
  <c r="Q400" i="5"/>
  <c r="H400" i="5"/>
  <c r="Q398" i="5"/>
  <c r="H518" i="5"/>
  <c r="Q517" i="5"/>
  <c r="Q526" i="5"/>
  <c r="Q525" i="5"/>
  <c r="Q524" i="5"/>
  <c r="Q523" i="5"/>
  <c r="Q518" i="5"/>
  <c r="Q521" i="5"/>
  <c r="Q519" i="5"/>
  <c r="Q842" i="5"/>
  <c r="Q838" i="5"/>
  <c r="Q834" i="5"/>
  <c r="Q841" i="5"/>
  <c r="Q837" i="5"/>
  <c r="H834" i="5"/>
  <c r="Q836" i="5"/>
  <c r="Q835" i="5"/>
  <c r="Q446" i="5"/>
  <c r="Q442" i="5"/>
  <c r="H439" i="5"/>
  <c r="Q445" i="5"/>
  <c r="Q441" i="5"/>
  <c r="Q438" i="5"/>
  <c r="Q130" i="5"/>
  <c r="Q126" i="5"/>
  <c r="Q123" i="5"/>
  <c r="Q129" i="5"/>
  <c r="Q125" i="5"/>
  <c r="Q122" i="5"/>
  <c r="AA84" i="5"/>
  <c r="AA87" i="5"/>
  <c r="AA91" i="5"/>
  <c r="Y439" i="5"/>
  <c r="Y443" i="5"/>
  <c r="Y447" i="5"/>
  <c r="AB522" i="5"/>
  <c r="AB524" i="5"/>
  <c r="AB917" i="5"/>
  <c r="AR41" i="46"/>
  <c r="AQ41" i="46"/>
  <c r="AQ25" i="42"/>
  <c r="AP25" i="42"/>
  <c r="AU26" i="42"/>
  <c r="AT26" i="42"/>
  <c r="I462" i="5"/>
  <c r="I495" i="5"/>
  <c r="Y1583" i="5"/>
  <c r="AA88" i="5"/>
  <c r="Y437" i="5"/>
  <c r="Y440" i="5"/>
  <c r="AB519" i="5"/>
  <c r="AB912" i="5"/>
  <c r="Q1316" i="5"/>
  <c r="Q1306" i="5"/>
  <c r="Q1315" i="5"/>
  <c r="Q1313" i="5"/>
  <c r="Q1311" i="5"/>
  <c r="Q1309" i="5"/>
  <c r="H1308" i="5"/>
  <c r="Q1470" i="5"/>
  <c r="Q1472" i="5"/>
  <c r="Q1467" i="5"/>
  <c r="H1466" i="5"/>
  <c r="AQ23" i="46"/>
  <c r="AO23" i="46"/>
  <c r="AR40" i="46"/>
  <c r="AQ40" i="46"/>
  <c r="AQ7" i="42"/>
  <c r="AP7" i="42"/>
  <c r="I101" i="5"/>
  <c r="I502" i="5"/>
  <c r="I527" i="5"/>
  <c r="AB526" i="5"/>
  <c r="AB517" i="5"/>
  <c r="AB919" i="5"/>
  <c r="AB915" i="5"/>
  <c r="AB911" i="5"/>
  <c r="AB918" i="5"/>
  <c r="AB914" i="5"/>
  <c r="AB1864" i="5"/>
  <c r="AB1868" i="5"/>
  <c r="AB1861" i="5"/>
  <c r="I534" i="5"/>
  <c r="AM43" i="46"/>
  <c r="I404" i="5"/>
  <c r="I443" i="5"/>
  <c r="I483" i="5"/>
  <c r="I541" i="5"/>
  <c r="AP2" i="42"/>
  <c r="AU2" i="45"/>
  <c r="AU14" i="45"/>
  <c r="AU16" i="45"/>
  <c r="AU18" i="45"/>
  <c r="AU20" i="45"/>
  <c r="AU22" i="45"/>
  <c r="AU24" i="45"/>
  <c r="AU26" i="45"/>
  <c r="AU28" i="45"/>
  <c r="AU30" i="45"/>
  <c r="AU32" i="45"/>
  <c r="AU34" i="45"/>
  <c r="AU36" i="45"/>
  <c r="AU38" i="45"/>
  <c r="AU40" i="45"/>
  <c r="AU42" i="45"/>
  <c r="AU44" i="45"/>
  <c r="AU46" i="45"/>
  <c r="AM31" i="46"/>
  <c r="I94" i="5"/>
  <c r="I115" i="5"/>
  <c r="I218" i="5"/>
  <c r="I904" i="5"/>
  <c r="AA1868" i="5"/>
  <c r="AA1859" i="5"/>
  <c r="AA1863" i="5"/>
  <c r="X802" i="5"/>
  <c r="X798" i="5"/>
  <c r="X794" i="5"/>
  <c r="AA760" i="5"/>
  <c r="AA762" i="5"/>
  <c r="AA753" i="5"/>
  <c r="X645" i="5"/>
  <c r="X641" i="5"/>
  <c r="X637" i="5"/>
  <c r="AA604" i="5"/>
  <c r="AA600" i="5"/>
  <c r="AA366" i="5"/>
  <c r="AA358" i="5"/>
  <c r="AA361" i="5"/>
  <c r="X126" i="5"/>
  <c r="X130" i="5"/>
  <c r="X123" i="5"/>
  <c r="AA54" i="5"/>
  <c r="AA50" i="5"/>
  <c r="AA46" i="5"/>
  <c r="AA1552" i="5"/>
  <c r="AA1543" i="5"/>
  <c r="AA1547" i="5"/>
  <c r="X603" i="5"/>
  <c r="X599" i="5"/>
  <c r="X595" i="5"/>
  <c r="AA561" i="5"/>
  <c r="AA565" i="5"/>
  <c r="AB1672" i="5"/>
  <c r="AB1668" i="5"/>
  <c r="AB1664" i="5"/>
  <c r="X1547" i="5"/>
  <c r="X1552" i="5"/>
  <c r="X1543" i="5"/>
  <c r="AA1513" i="5"/>
  <c r="AA1512" i="5"/>
  <c r="Y1355" i="5"/>
  <c r="Y1351" i="5"/>
  <c r="Y1348" i="5"/>
  <c r="Z1866" i="5"/>
  <c r="Z1861" i="5"/>
  <c r="AB1629" i="5"/>
  <c r="AB1632" i="5"/>
  <c r="AB1624" i="5"/>
  <c r="AA1307" i="5"/>
  <c r="AA1313" i="5"/>
  <c r="AA1308" i="5"/>
  <c r="Y803" i="5"/>
  <c r="Y799" i="5"/>
  <c r="Y795" i="5"/>
  <c r="Z367" i="5"/>
  <c r="Z359" i="5"/>
  <c r="Z362" i="5"/>
  <c r="Y132" i="5"/>
  <c r="Y125" i="5"/>
  <c r="Y126" i="5"/>
  <c r="R832" i="5"/>
  <c r="R834" i="5"/>
  <c r="R840" i="5"/>
  <c r="K834" i="5"/>
  <c r="L834" i="5" s="1"/>
  <c r="P835" i="5" s="1"/>
  <c r="W128" i="5"/>
  <c r="W125" i="5"/>
  <c r="L49" i="5"/>
  <c r="L51" i="5" s="1"/>
  <c r="U763" i="5"/>
  <c r="U759" i="5"/>
  <c r="U760" i="5"/>
  <c r="R54" i="5"/>
  <c r="R44" i="5"/>
  <c r="L132" i="5"/>
  <c r="L135" i="5" s="1"/>
  <c r="AB1623" i="5"/>
  <c r="AB1622" i="5"/>
  <c r="Z1860" i="5"/>
  <c r="Z1864" i="5"/>
  <c r="Z1869" i="5"/>
  <c r="AA754" i="5"/>
  <c r="AA763" i="5"/>
  <c r="I827" i="5"/>
  <c r="X797" i="5"/>
  <c r="X803" i="5"/>
  <c r="X1308" i="5"/>
  <c r="Y1346" i="5"/>
  <c r="Y1353" i="5"/>
  <c r="Z1388" i="5"/>
  <c r="AA1508" i="5"/>
  <c r="AA1511" i="5"/>
  <c r="AB1505" i="5"/>
  <c r="I1577" i="5"/>
  <c r="X1553" i="5"/>
  <c r="X1551" i="5"/>
  <c r="AA1672" i="5"/>
  <c r="AB1666" i="5"/>
  <c r="AB1671" i="5"/>
  <c r="AA1865" i="5"/>
  <c r="AA1864" i="5"/>
  <c r="Y1861" i="5"/>
  <c r="W124" i="5"/>
  <c r="W131" i="5"/>
  <c r="U755" i="5"/>
  <c r="U757" i="5"/>
  <c r="AB1667" i="5"/>
  <c r="AA1867" i="5"/>
  <c r="AA1866" i="5"/>
  <c r="Y1862" i="5"/>
  <c r="Y1865" i="5"/>
  <c r="Y1864" i="5"/>
  <c r="Y1860" i="5"/>
  <c r="Y1868" i="5"/>
  <c r="AB1783" i="5"/>
  <c r="AB1784" i="5"/>
  <c r="AB1785" i="5"/>
  <c r="AB1790" i="5"/>
  <c r="AB1780" i="5"/>
  <c r="AA1662" i="5"/>
  <c r="AA1664" i="5"/>
  <c r="AA1667" i="5"/>
  <c r="AB1512" i="5"/>
  <c r="AB1508" i="5"/>
  <c r="AB1504" i="5"/>
  <c r="Z1395" i="5"/>
  <c r="Z1393" i="5"/>
  <c r="Z1389" i="5"/>
  <c r="X1315" i="5"/>
  <c r="X1311" i="5"/>
  <c r="X1309" i="5"/>
  <c r="Y1707" i="5"/>
  <c r="Y1711" i="5"/>
  <c r="Y1710" i="5"/>
  <c r="Z994" i="5"/>
  <c r="Z997" i="5"/>
  <c r="Z990" i="5"/>
  <c r="AB1315" i="5"/>
  <c r="AB1311" i="5"/>
  <c r="AB1309" i="5"/>
  <c r="Z832" i="5"/>
  <c r="Z839" i="5"/>
  <c r="Z835" i="5"/>
  <c r="X759" i="5"/>
  <c r="X763" i="5"/>
  <c r="X756" i="5"/>
  <c r="AA208" i="5"/>
  <c r="AA200" i="5"/>
  <c r="AA205" i="5"/>
  <c r="Z1592" i="5"/>
  <c r="Z1588" i="5"/>
  <c r="Z1584" i="5"/>
  <c r="AG70" i="51"/>
  <c r="AI68" i="51"/>
  <c r="AT70" i="51"/>
  <c r="AO70" i="51"/>
  <c r="AS68" i="51"/>
  <c r="AN68" i="51"/>
  <c r="Z525" i="5"/>
  <c r="Z523" i="5"/>
  <c r="Z521" i="5"/>
  <c r="Z519" i="5"/>
  <c r="Z524" i="5"/>
  <c r="Z520" i="5"/>
  <c r="Z517" i="5"/>
  <c r="Z1585" i="5"/>
  <c r="Z1590" i="5"/>
  <c r="Y1593" i="5"/>
  <c r="Y1589" i="5"/>
  <c r="Y1585" i="5"/>
  <c r="AF70" i="51"/>
  <c r="AH68" i="51"/>
  <c r="AS70" i="51"/>
  <c r="AR68" i="51"/>
  <c r="Q1236" i="5"/>
  <c r="Q1227" i="5"/>
  <c r="Q1237" i="5"/>
  <c r="Q1234" i="5"/>
  <c r="Q1229" i="5"/>
  <c r="Q1230" i="5"/>
  <c r="H1229" i="5"/>
  <c r="Q1395" i="5"/>
  <c r="Q1385" i="5"/>
  <c r="Q1394" i="5"/>
  <c r="Q1392" i="5"/>
  <c r="Q1390" i="5"/>
  <c r="Q1388" i="5"/>
  <c r="H1387" i="5"/>
  <c r="Q1391" i="5"/>
  <c r="Q1386" i="5"/>
  <c r="Q1393" i="5"/>
  <c r="Q1387" i="5"/>
  <c r="AU9" i="42"/>
  <c r="AT9" i="42"/>
  <c r="Q1389" i="5"/>
  <c r="AQ19" i="46"/>
  <c r="AO19" i="46"/>
  <c r="AR19" i="46"/>
  <c r="AO24" i="46"/>
  <c r="AP24" i="46"/>
  <c r="AQ24" i="46"/>
  <c r="AQ29" i="46"/>
  <c r="AP29" i="46"/>
  <c r="AR33" i="46"/>
  <c r="AQ33" i="46"/>
  <c r="AN70" i="51"/>
  <c r="AR70" i="51"/>
  <c r="AH70" i="51"/>
  <c r="AL68" i="51"/>
  <c r="AP68" i="51"/>
  <c r="AT68" i="51"/>
  <c r="AF68" i="51"/>
  <c r="Q1232" i="5"/>
  <c r="Q1632" i="5"/>
  <c r="Q1626" i="5"/>
  <c r="Q1630" i="5"/>
  <c r="Q1624" i="5"/>
  <c r="H1624" i="5"/>
  <c r="Q1628" i="5"/>
  <c r="Q1629" i="5"/>
  <c r="Q1623" i="5"/>
  <c r="Q1663" i="5"/>
  <c r="Q1667" i="5"/>
  <c r="Q1671" i="5"/>
  <c r="X5" i="5"/>
  <c r="X9" i="5"/>
  <c r="X13" i="5"/>
  <c r="Y6" i="5"/>
  <c r="Y10" i="5"/>
  <c r="Y14" i="5"/>
  <c r="Z7" i="5"/>
  <c r="Z11" i="5"/>
  <c r="Z15" i="5"/>
  <c r="AA8" i="5"/>
  <c r="AA12" i="5"/>
  <c r="Q1198" i="5"/>
  <c r="Q1189" i="5"/>
  <c r="Q1196" i="5"/>
  <c r="Q1194" i="5"/>
  <c r="Q1192" i="5"/>
  <c r="Q1190" i="5"/>
  <c r="Q1188" i="5"/>
  <c r="H913" i="5"/>
  <c r="Q911" i="5"/>
  <c r="Q918" i="5"/>
  <c r="Q914" i="5"/>
  <c r="AR32" i="46"/>
  <c r="AQ32" i="46"/>
  <c r="AM34" i="46"/>
  <c r="AR46" i="46"/>
  <c r="AQ46" i="46"/>
  <c r="AR4" i="46"/>
  <c r="AQ4" i="46"/>
  <c r="AP14" i="42"/>
  <c r="AQ14" i="42"/>
  <c r="AQ45" i="42"/>
  <c r="AP45" i="42"/>
  <c r="AU21" i="42"/>
  <c r="AT21" i="42"/>
  <c r="AT23" i="42"/>
  <c r="AT46" i="42"/>
  <c r="AU46" i="42"/>
  <c r="Q684" i="5"/>
  <c r="Q680" i="5"/>
  <c r="Q676" i="5"/>
  <c r="X6" i="5"/>
  <c r="X10" i="5"/>
  <c r="X14" i="5"/>
  <c r="Y7" i="5"/>
  <c r="Y11" i="5"/>
  <c r="Y15" i="5"/>
  <c r="Z8" i="5"/>
  <c r="Z12" i="5"/>
  <c r="AA5" i="5"/>
  <c r="AA9" i="5"/>
  <c r="AA13" i="5"/>
  <c r="Q1193" i="5"/>
  <c r="Q1277" i="5"/>
  <c r="Q1273" i="5"/>
  <c r="H1269" i="5"/>
  <c r="Q1269" i="5"/>
  <c r="Q1267" i="5"/>
  <c r="Q1830" i="5"/>
  <c r="Q1822" i="5"/>
  <c r="Q999" i="5"/>
  <c r="Q995" i="5"/>
  <c r="H992" i="5"/>
  <c r="Q996" i="5"/>
  <c r="Q991" i="5"/>
  <c r="AM11" i="46"/>
  <c r="AR31" i="46"/>
  <c r="AQ31" i="46"/>
  <c r="AR35" i="46"/>
  <c r="AQ35" i="46"/>
  <c r="AQ32" i="42"/>
  <c r="AP32" i="42"/>
  <c r="AU43" i="42"/>
  <c r="AT43" i="42"/>
  <c r="Q763" i="5"/>
  <c r="Q759" i="5"/>
  <c r="Q755" i="5"/>
  <c r="Q605" i="5"/>
  <c r="Q601" i="5"/>
  <c r="Q597" i="5"/>
  <c r="Q566" i="5"/>
  <c r="Q562" i="5"/>
  <c r="Q558" i="5"/>
  <c r="Q6" i="5"/>
  <c r="Q10" i="5"/>
  <c r="X7" i="5"/>
  <c r="X11" i="5"/>
  <c r="Y8" i="5"/>
  <c r="Z5" i="5"/>
  <c r="Z9" i="5"/>
  <c r="AA6" i="5"/>
  <c r="AA10" i="5"/>
  <c r="H243" i="5"/>
  <c r="Q246" i="5"/>
  <c r="Q556" i="5"/>
  <c r="Q560" i="5"/>
  <c r="Q565" i="5"/>
  <c r="Q598" i="5"/>
  <c r="Q603" i="5"/>
  <c r="Q753" i="5"/>
  <c r="Q757" i="5"/>
  <c r="Q762" i="5"/>
  <c r="Q912" i="5"/>
  <c r="Q913" i="5"/>
  <c r="Q915" i="5"/>
  <c r="Q916" i="5"/>
  <c r="Q917" i="5"/>
  <c r="Q919" i="5"/>
  <c r="Q920" i="5"/>
  <c r="Q921" i="5"/>
  <c r="Q994" i="5"/>
  <c r="Q1191" i="5"/>
  <c r="Q1268" i="5"/>
  <c r="Q1271" i="5"/>
  <c r="Q1789" i="5"/>
  <c r="Q1782" i="5"/>
  <c r="Q1788" i="5"/>
  <c r="H1822" i="5"/>
  <c r="Q1824" i="5"/>
  <c r="AO34" i="46"/>
  <c r="AQ34" i="46"/>
  <c r="AR34" i="46"/>
  <c r="AU2" i="42"/>
  <c r="AT2" i="42"/>
  <c r="AQ33" i="42"/>
  <c r="AP33" i="42"/>
  <c r="Q716" i="5"/>
  <c r="Q720" i="5"/>
  <c r="Q1435" i="5"/>
  <c r="Q1427" i="5"/>
  <c r="Q1425" i="5"/>
  <c r="Q1553" i="5"/>
  <c r="Q1544" i="5"/>
  <c r="Q1552" i="5"/>
  <c r="Q1550" i="5"/>
  <c r="Q1548" i="5"/>
  <c r="Q1546" i="5"/>
  <c r="H1545" i="5"/>
  <c r="Q881" i="5"/>
  <c r="Q879" i="5"/>
  <c r="Q877" i="5"/>
  <c r="Q875" i="5"/>
  <c r="Q1039" i="5"/>
  <c r="Q1035" i="5"/>
  <c r="H1032" i="5"/>
  <c r="AR9" i="46"/>
  <c r="AQ9" i="46"/>
  <c r="AQ42" i="46"/>
  <c r="AO42" i="46"/>
  <c r="AQ16" i="42"/>
  <c r="AP16" i="42"/>
  <c r="AU6" i="42"/>
  <c r="AT6" i="42"/>
  <c r="Q1356" i="5"/>
  <c r="Q1348" i="5"/>
  <c r="AR8" i="46"/>
  <c r="AQ8" i="46"/>
  <c r="AM10" i="46"/>
  <c r="AM27" i="46"/>
  <c r="AM28" i="46"/>
  <c r="AM32" i="46"/>
  <c r="AM35" i="46"/>
  <c r="AR5" i="46"/>
  <c r="AQ5" i="46"/>
  <c r="AP4" i="42"/>
  <c r="AQ18" i="42"/>
  <c r="AQ31" i="42"/>
  <c r="AP31" i="42"/>
  <c r="AP34" i="42"/>
  <c r="AU10" i="42"/>
  <c r="AT15" i="42"/>
  <c r="AU30" i="42"/>
  <c r="AT35" i="42"/>
  <c r="AB1866" i="5"/>
  <c r="AB1862" i="5"/>
  <c r="AQ29" i="42"/>
  <c r="AP29" i="42"/>
  <c r="AU3" i="42"/>
  <c r="AT3" i="42"/>
  <c r="AU27" i="42"/>
  <c r="AT27" i="42"/>
  <c r="I522" i="5"/>
  <c r="I883" i="5"/>
  <c r="I976" i="5"/>
  <c r="I1865" i="5"/>
  <c r="I89" i="5"/>
  <c r="I211" i="5"/>
  <c r="I232" i="5"/>
  <c r="I390" i="5"/>
  <c r="I416" i="5"/>
  <c r="I890" i="5"/>
  <c r="I878" i="5"/>
  <c r="I922" i="5"/>
  <c r="AM6" i="46"/>
  <c r="AM13" i="46"/>
  <c r="AM14" i="46"/>
  <c r="AM23" i="46"/>
  <c r="AM24" i="46"/>
  <c r="AM4" i="46"/>
  <c r="I409" i="5"/>
  <c r="I430" i="5"/>
  <c r="I469" i="5"/>
  <c r="I509" i="5"/>
  <c r="I897" i="5"/>
  <c r="I929" i="5"/>
  <c r="I917" i="5"/>
  <c r="I962" i="5"/>
  <c r="I983" i="5"/>
  <c r="I206" i="5"/>
  <c r="I364" i="5"/>
  <c r="I423" i="5"/>
  <c r="I936" i="5"/>
  <c r="I969" i="5"/>
  <c r="I957" i="5"/>
  <c r="T1314" i="5"/>
  <c r="AP5" i="42"/>
  <c r="AP9" i="42"/>
  <c r="AP13" i="42"/>
  <c r="AP17" i="42"/>
  <c r="Q1742" i="5"/>
  <c r="H1743" i="5"/>
  <c r="Q1743" i="5"/>
  <c r="Q1780" i="5"/>
  <c r="Q1786" i="5"/>
  <c r="Q1820" i="5"/>
  <c r="Q1823" i="5"/>
  <c r="AQ7" i="46"/>
  <c r="AM8" i="46"/>
  <c r="AO8" i="46"/>
  <c r="AQ11" i="46"/>
  <c r="AM12" i="46"/>
  <c r="AO12" i="46"/>
  <c r="AQ15" i="46"/>
  <c r="AM16" i="46"/>
  <c r="AP16" i="46"/>
  <c r="AM17" i="46"/>
  <c r="AO17" i="46"/>
  <c r="AM18" i="46"/>
  <c r="AM21" i="46"/>
  <c r="AO21" i="46"/>
  <c r="AM22" i="46"/>
  <c r="AM25" i="46"/>
  <c r="AO25" i="46"/>
  <c r="AM26" i="46"/>
  <c r="AM29" i="46"/>
  <c r="AO29" i="46"/>
  <c r="AM30" i="46"/>
  <c r="AQ36" i="46"/>
  <c r="AM37" i="46"/>
  <c r="AQ37" i="46"/>
  <c r="AM38" i="46"/>
  <c r="AO38" i="46"/>
  <c r="AQ44" i="46"/>
  <c r="AM45" i="46"/>
  <c r="AQ45" i="46"/>
  <c r="AM46" i="46"/>
  <c r="AO46" i="46"/>
  <c r="AO5" i="46"/>
  <c r="AQ6" i="46"/>
  <c r="AM2" i="46"/>
  <c r="AQ3" i="46"/>
  <c r="AQ19" i="42"/>
  <c r="AP19" i="42"/>
  <c r="AT13" i="42"/>
  <c r="AT17" i="42"/>
  <c r="AT25" i="42"/>
  <c r="AT29" i="42"/>
  <c r="AT33" i="42"/>
  <c r="AT37" i="42"/>
  <c r="AT41" i="42"/>
  <c r="AT45" i="42"/>
  <c r="I179" i="5"/>
  <c r="I167" i="5"/>
  <c r="I291" i="5"/>
  <c r="I699" i="5"/>
  <c r="I685" i="5"/>
  <c r="I706" i="5"/>
  <c r="I732" i="5"/>
  <c r="I720" i="5"/>
  <c r="I1055" i="5"/>
  <c r="I1041" i="5"/>
  <c r="I1062" i="5"/>
  <c r="I1087" i="5"/>
  <c r="I1075" i="5"/>
  <c r="I1134" i="5"/>
  <c r="I1120" i="5"/>
  <c r="I1141" i="5"/>
  <c r="I1166" i="5"/>
  <c r="I1154" i="5"/>
  <c r="I1213" i="5"/>
  <c r="I1199" i="5"/>
  <c r="I1220" i="5"/>
  <c r="I1245" i="5"/>
  <c r="I1233" i="5"/>
  <c r="I1292" i="5"/>
  <c r="I1278" i="5"/>
  <c r="I1299" i="5"/>
  <c r="I1391" i="5"/>
  <c r="I1450" i="5"/>
  <c r="I1436" i="5"/>
  <c r="I1457" i="5"/>
  <c r="I1482" i="5"/>
  <c r="I1615" i="5"/>
  <c r="I1640" i="5"/>
  <c r="I1707" i="5"/>
  <c r="I1766" i="5"/>
  <c r="I1752" i="5"/>
  <c r="I1773" i="5"/>
  <c r="I1798" i="5"/>
  <c r="I1845" i="5"/>
  <c r="I1831" i="5"/>
  <c r="I1852" i="5"/>
  <c r="AP23" i="42"/>
  <c r="AP36" i="42"/>
  <c r="I266" i="5"/>
  <c r="AA246" i="5" s="1"/>
  <c r="I344" i="5"/>
  <c r="I330" i="5"/>
  <c r="I351" i="5"/>
  <c r="I692" i="5"/>
  <c r="I680" i="5"/>
  <c r="I739" i="5"/>
  <c r="I725" i="5"/>
  <c r="I746" i="5"/>
  <c r="I1048" i="5"/>
  <c r="I1036" i="5"/>
  <c r="I1094" i="5"/>
  <c r="I1080" i="5"/>
  <c r="I1101" i="5"/>
  <c r="I1127" i="5"/>
  <c r="I1115" i="5"/>
  <c r="I1173" i="5"/>
  <c r="I1159" i="5"/>
  <c r="I1180" i="5"/>
  <c r="I1206" i="5"/>
  <c r="I1194" i="5"/>
  <c r="I1252" i="5"/>
  <c r="I1238" i="5"/>
  <c r="I1259" i="5"/>
  <c r="I1285" i="5"/>
  <c r="I1273" i="5"/>
  <c r="I1364" i="5"/>
  <c r="I1352" i="5"/>
  <c r="I1396" i="5"/>
  <c r="I1417" i="5"/>
  <c r="I1443" i="5"/>
  <c r="I1431" i="5"/>
  <c r="I1489" i="5"/>
  <c r="I1475" i="5"/>
  <c r="I1522" i="5"/>
  <c r="I1510" i="5"/>
  <c r="I1647" i="5"/>
  <c r="I1633" i="5"/>
  <c r="I1680" i="5"/>
  <c r="I1668" i="5"/>
  <c r="I1733" i="5"/>
  <c r="I1759" i="5"/>
  <c r="I1747" i="5"/>
  <c r="I1805" i="5"/>
  <c r="I1791" i="5"/>
  <c r="I37" i="5"/>
  <c r="P601" i="5"/>
  <c r="P605" i="5"/>
  <c r="P595" i="5"/>
  <c r="P599" i="5"/>
  <c r="P602" i="5"/>
  <c r="P604" i="5"/>
  <c r="P598" i="5"/>
  <c r="P600" i="5"/>
  <c r="P603" i="5"/>
  <c r="P596" i="5"/>
  <c r="P597" i="5"/>
  <c r="T46" i="5"/>
  <c r="T50" i="5"/>
  <c r="T49" i="5"/>
  <c r="T44" i="5"/>
  <c r="T48" i="5"/>
  <c r="T47" i="5"/>
  <c r="T54" i="5"/>
  <c r="T53" i="5"/>
  <c r="T45" i="5"/>
  <c r="T52" i="5"/>
  <c r="T51" i="5"/>
  <c r="P44" i="5"/>
  <c r="P47" i="5"/>
  <c r="P48" i="5"/>
  <c r="P53" i="5"/>
  <c r="P54" i="5"/>
  <c r="P45" i="5"/>
  <c r="P51" i="5"/>
  <c r="P52" i="5"/>
  <c r="P46" i="5"/>
  <c r="P49" i="5"/>
  <c r="P50" i="5"/>
  <c r="V595" i="5"/>
  <c r="V598" i="5"/>
  <c r="V602" i="5"/>
  <c r="V604" i="5"/>
  <c r="V596" i="5"/>
  <c r="V600" i="5"/>
  <c r="V601" i="5"/>
  <c r="V605" i="5"/>
  <c r="V597" i="5"/>
  <c r="V599" i="5"/>
  <c r="V603" i="5"/>
  <c r="P842" i="5"/>
  <c r="P832" i="5"/>
  <c r="L856" i="5"/>
  <c r="L859" i="5" s="1"/>
  <c r="L837" i="5"/>
  <c r="L839" i="5" s="1"/>
  <c r="AA242" i="5"/>
  <c r="AA241" i="5"/>
  <c r="AA250" i="5"/>
  <c r="AA249" i="5"/>
  <c r="AA248" i="5"/>
  <c r="AA247" i="5"/>
  <c r="AA245" i="5"/>
  <c r="AA244" i="5"/>
  <c r="H1703" i="5"/>
  <c r="Q1703" i="5"/>
  <c r="Q1704" i="5"/>
  <c r="Q1705" i="5"/>
  <c r="Q1706" i="5"/>
  <c r="Q1707" i="5"/>
  <c r="Q1708" i="5"/>
  <c r="Q1709" i="5"/>
  <c r="Q1710" i="5"/>
  <c r="H1861" i="5"/>
  <c r="Q1861" i="5"/>
  <c r="Q1862" i="5"/>
  <c r="Q1863" i="5"/>
  <c r="Q1864" i="5"/>
  <c r="Q1865" i="5"/>
  <c r="Q1866" i="5"/>
  <c r="Q1867" i="5"/>
  <c r="Q1868" i="5"/>
  <c r="AO7" i="46"/>
  <c r="AO9" i="46"/>
  <c r="AO11" i="46"/>
  <c r="AO13" i="46"/>
  <c r="AO15" i="46"/>
  <c r="AO32" i="46"/>
  <c r="AO36" i="46"/>
  <c r="AO40" i="46"/>
  <c r="AO44" i="46"/>
  <c r="AP3" i="46"/>
  <c r="AO4" i="46"/>
  <c r="I259" i="5"/>
  <c r="I247" i="5"/>
  <c r="I305" i="5"/>
  <c r="I252" i="5"/>
  <c r="I273" i="5"/>
  <c r="I298" i="5"/>
  <c r="P833" i="5" l="1"/>
  <c r="P834" i="5"/>
  <c r="P841" i="5"/>
  <c r="T1310" i="5"/>
  <c r="Z440" i="5"/>
  <c r="R564" i="5"/>
  <c r="R558" i="5"/>
  <c r="L580" i="5"/>
  <c r="L583" i="5" s="1"/>
  <c r="L587" i="5"/>
  <c r="L589" i="5" s="1"/>
  <c r="AA243" i="5"/>
  <c r="AA251" i="5"/>
  <c r="P838" i="5"/>
  <c r="T1308" i="5"/>
  <c r="T1307" i="5"/>
  <c r="R556" i="5"/>
  <c r="L566" i="5"/>
  <c r="L569" i="5" s="1"/>
  <c r="Z446" i="5"/>
  <c r="T1312" i="5"/>
  <c r="T1311" i="5"/>
  <c r="R559" i="5"/>
  <c r="R565" i="5"/>
  <c r="Z439" i="5"/>
  <c r="T1315" i="5"/>
  <c r="R563" i="5"/>
  <c r="F558" i="5"/>
  <c r="R557" i="5"/>
  <c r="Z445" i="5"/>
  <c r="Z443" i="5"/>
  <c r="T1316" i="5"/>
  <c r="P840" i="5"/>
  <c r="W45" i="5"/>
  <c r="T1309" i="5"/>
  <c r="R560" i="5"/>
  <c r="Z444" i="5"/>
  <c r="L573" i="5"/>
  <c r="L576" i="5" s="1"/>
  <c r="R566" i="5"/>
  <c r="Z438" i="5"/>
  <c r="Z447" i="5"/>
  <c r="Y444" i="5"/>
  <c r="Y442" i="5"/>
  <c r="Y438" i="5"/>
  <c r="Y446" i="5"/>
  <c r="Y441" i="5"/>
  <c r="Y445" i="5"/>
  <c r="P839" i="5"/>
  <c r="W51" i="5"/>
  <c r="T1313" i="5"/>
  <c r="R562" i="5"/>
  <c r="Z441" i="5"/>
  <c r="P837" i="5"/>
  <c r="P836" i="5"/>
  <c r="K558" i="5"/>
  <c r="L558" i="5" s="1"/>
  <c r="V760" i="5"/>
  <c r="V753" i="5"/>
  <c r="V762" i="5"/>
  <c r="V754" i="5"/>
  <c r="V759" i="5"/>
  <c r="V763" i="5"/>
  <c r="V761" i="5"/>
  <c r="V758" i="5"/>
  <c r="V756" i="5"/>
  <c r="V755" i="5"/>
  <c r="V757" i="5"/>
  <c r="AB880" i="5"/>
  <c r="AB875" i="5"/>
  <c r="AB873" i="5"/>
  <c r="AB882" i="5"/>
  <c r="AB877" i="5"/>
  <c r="AB874" i="5"/>
  <c r="AB879" i="5"/>
  <c r="AB872" i="5"/>
  <c r="AB878" i="5"/>
  <c r="AB876" i="5"/>
  <c r="AB881" i="5"/>
  <c r="AA521" i="5"/>
  <c r="AA520" i="5"/>
  <c r="AA519" i="5"/>
  <c r="AA518" i="5"/>
  <c r="AA525" i="5"/>
  <c r="AA523" i="5"/>
  <c r="AA516" i="5"/>
  <c r="AA526" i="5"/>
  <c r="AA517" i="5"/>
  <c r="AA524" i="5"/>
  <c r="AA522" i="5"/>
  <c r="Y526" i="5"/>
  <c r="Y525" i="5"/>
  <c r="Y524" i="5"/>
  <c r="Y523" i="5"/>
  <c r="Y522" i="5"/>
  <c r="Y521" i="5"/>
  <c r="Y520" i="5"/>
  <c r="Y519" i="5"/>
  <c r="Y518" i="5"/>
  <c r="Y517" i="5"/>
  <c r="Y516" i="5"/>
  <c r="L1311" i="5"/>
  <c r="L1313" i="5" s="1"/>
  <c r="L1337" i="5"/>
  <c r="L1339" i="5" s="1"/>
  <c r="L1323" i="5"/>
  <c r="L1326" i="5" s="1"/>
  <c r="R1309" i="5"/>
  <c r="R1315" i="5"/>
  <c r="R1311" i="5"/>
  <c r="R1307" i="5"/>
  <c r="R1312" i="5"/>
  <c r="K1308" i="5"/>
  <c r="L1308" i="5" s="1"/>
  <c r="R1314" i="5"/>
  <c r="R1308" i="5"/>
  <c r="R1306" i="5"/>
  <c r="R1316" i="5"/>
  <c r="R1310" i="5"/>
  <c r="R1313" i="5"/>
  <c r="F1308" i="5"/>
  <c r="U601" i="5"/>
  <c r="U600" i="5"/>
  <c r="U605" i="5"/>
  <c r="U595" i="5"/>
  <c r="U596" i="5"/>
  <c r="U603" i="5"/>
  <c r="U597" i="5"/>
  <c r="U599" i="5"/>
  <c r="U598" i="5"/>
  <c r="U602" i="5"/>
  <c r="U604" i="5"/>
  <c r="W598" i="5"/>
  <c r="W599" i="5"/>
  <c r="W597" i="5"/>
  <c r="W595" i="5"/>
  <c r="W596" i="5"/>
  <c r="W605" i="5"/>
  <c r="W600" i="5"/>
  <c r="W601" i="5"/>
  <c r="W604" i="5"/>
  <c r="W603" i="5"/>
  <c r="W602" i="5"/>
  <c r="R644" i="5"/>
  <c r="R641" i="5"/>
  <c r="R636" i="5"/>
  <c r="L645" i="5"/>
  <c r="L648" i="5" s="1"/>
  <c r="K637" i="5"/>
  <c r="L637" i="5" s="1"/>
  <c r="R637" i="5"/>
  <c r="R639" i="5"/>
  <c r="L652" i="5"/>
  <c r="L655" i="5" s="1"/>
  <c r="F637" i="5"/>
  <c r="R638" i="5"/>
  <c r="L666" i="5"/>
  <c r="L668" i="5" s="1"/>
  <c r="R640" i="5"/>
  <c r="R643" i="5"/>
  <c r="R635" i="5"/>
  <c r="L659" i="5"/>
  <c r="L662" i="5" s="1"/>
  <c r="R645" i="5"/>
  <c r="R642" i="5"/>
  <c r="Z200" i="5"/>
  <c r="Z209" i="5"/>
  <c r="Z207" i="5"/>
  <c r="Z205" i="5"/>
  <c r="Z203" i="5"/>
  <c r="Z206" i="5"/>
  <c r="Z208" i="5"/>
  <c r="Z201" i="5"/>
  <c r="Z202" i="5"/>
  <c r="Z210" i="5"/>
  <c r="Z204" i="5"/>
  <c r="X486" i="5"/>
  <c r="X482" i="5"/>
  <c r="X485" i="5"/>
  <c r="X481" i="5"/>
  <c r="X478" i="5"/>
  <c r="X477" i="5"/>
  <c r="X484" i="5"/>
  <c r="X480" i="5"/>
  <c r="X483" i="5"/>
  <c r="X487" i="5"/>
  <c r="X479" i="5"/>
  <c r="Z522" i="5"/>
  <c r="Z518" i="5"/>
  <c r="Z516" i="5"/>
  <c r="Z526" i="5"/>
  <c r="AA487" i="5"/>
  <c r="AA483" i="5"/>
  <c r="AA479" i="5"/>
  <c r="AA486" i="5"/>
  <c r="AA482" i="5"/>
  <c r="AA477" i="5"/>
  <c r="AA478" i="5"/>
  <c r="AA484" i="5"/>
  <c r="AA480" i="5"/>
  <c r="AA481" i="5"/>
  <c r="AA485" i="5"/>
  <c r="L127" i="5"/>
  <c r="L129" i="5" s="1"/>
  <c r="R128" i="5"/>
  <c r="R123" i="5"/>
  <c r="R124" i="5"/>
  <c r="L146" i="5"/>
  <c r="L149" i="5" s="1"/>
  <c r="K124" i="5"/>
  <c r="L124" i="5" s="1"/>
  <c r="R125" i="5"/>
  <c r="R126" i="5"/>
  <c r="R130" i="5"/>
  <c r="R132" i="5"/>
  <c r="R129" i="5"/>
  <c r="R131" i="5"/>
  <c r="F124" i="5"/>
  <c r="R122" i="5"/>
  <c r="R127" i="5"/>
  <c r="T605" i="5"/>
  <c r="T599" i="5"/>
  <c r="T601" i="5"/>
  <c r="T604" i="5"/>
  <c r="T602" i="5"/>
  <c r="T603" i="5"/>
  <c r="T595" i="5"/>
  <c r="T598" i="5"/>
  <c r="T596" i="5"/>
  <c r="T597" i="5"/>
  <c r="T600" i="5"/>
  <c r="L863" i="5"/>
  <c r="L865" i="5" s="1"/>
  <c r="R837" i="5"/>
  <c r="R839" i="5"/>
  <c r="R836" i="5"/>
  <c r="R835" i="5"/>
  <c r="R842" i="5"/>
  <c r="R841" i="5"/>
  <c r="L849" i="5"/>
  <c r="L852" i="5" s="1"/>
  <c r="R833" i="5"/>
  <c r="L842" i="5"/>
  <c r="L845" i="5" s="1"/>
  <c r="F834" i="5"/>
  <c r="R838" i="5"/>
  <c r="K992" i="5"/>
  <c r="L992" i="5" s="1"/>
  <c r="R994" i="5"/>
  <c r="R1000" i="5"/>
  <c r="F992" i="5"/>
  <c r="R999" i="5"/>
  <c r="R991" i="5"/>
  <c r="R992" i="5"/>
  <c r="L1021" i="5"/>
  <c r="L1023" i="5" s="1"/>
  <c r="R996" i="5"/>
  <c r="R997" i="5"/>
  <c r="L1000" i="5"/>
  <c r="L1003" i="5" s="1"/>
  <c r="R995" i="5"/>
  <c r="L995" i="5"/>
  <c r="L997" i="5" s="1"/>
  <c r="R998" i="5"/>
  <c r="R990" i="5"/>
  <c r="R993" i="5"/>
  <c r="L1007" i="5"/>
  <c r="L1010" i="5" s="1"/>
  <c r="S558" i="5"/>
  <c r="S563" i="5"/>
  <c r="S560" i="5"/>
  <c r="S564" i="5"/>
  <c r="S565" i="5"/>
  <c r="S556" i="5"/>
  <c r="S562" i="5"/>
  <c r="S557" i="5"/>
  <c r="S561" i="5"/>
  <c r="S559" i="5"/>
  <c r="S566" i="5"/>
  <c r="L640" i="5"/>
  <c r="L642" i="5" s="1"/>
  <c r="AB91" i="5"/>
  <c r="AB87" i="5"/>
  <c r="AB84" i="5"/>
  <c r="AB90" i="5"/>
  <c r="AB86" i="5"/>
  <c r="AB83" i="5"/>
  <c r="AB92" i="5"/>
  <c r="AB88" i="5"/>
  <c r="AB93" i="5"/>
  <c r="AB89" i="5"/>
  <c r="AB85" i="5"/>
  <c r="X445" i="5"/>
  <c r="X441" i="5"/>
  <c r="X438" i="5"/>
  <c r="X444" i="5"/>
  <c r="X440" i="5"/>
  <c r="X437" i="5"/>
  <c r="X442" i="5"/>
  <c r="X443" i="5"/>
  <c r="X447" i="5"/>
  <c r="X439" i="5"/>
  <c r="X446" i="5"/>
  <c r="Z93" i="5"/>
  <c r="Z89" i="5"/>
  <c r="Z85" i="5"/>
  <c r="Z92" i="5"/>
  <c r="Z88" i="5"/>
  <c r="Z91" i="5"/>
  <c r="Z90" i="5"/>
  <c r="Z87" i="5"/>
  <c r="Z86" i="5"/>
  <c r="Z84" i="5"/>
  <c r="Z83" i="5"/>
  <c r="Z484" i="5"/>
  <c r="Z480" i="5"/>
  <c r="Z477" i="5"/>
  <c r="Z487" i="5"/>
  <c r="Z483" i="5"/>
  <c r="Z479" i="5"/>
  <c r="Z486" i="5"/>
  <c r="Z485" i="5"/>
  <c r="Z482" i="5"/>
  <c r="Z481" i="5"/>
  <c r="Z478" i="5"/>
  <c r="T558" i="5"/>
  <c r="T559" i="5"/>
  <c r="T561" i="5"/>
  <c r="T556" i="5"/>
  <c r="T562" i="5"/>
  <c r="T564" i="5"/>
  <c r="T563" i="5"/>
  <c r="T565" i="5"/>
  <c r="T566" i="5"/>
  <c r="T557" i="5"/>
  <c r="T560" i="5"/>
  <c r="Y90" i="5"/>
  <c r="Y86" i="5"/>
  <c r="Y83" i="5"/>
  <c r="Y93" i="5"/>
  <c r="Y89" i="5"/>
  <c r="Y85" i="5"/>
  <c r="Y91" i="5"/>
  <c r="Y87" i="5"/>
  <c r="Y84" i="5"/>
  <c r="Y92" i="5"/>
  <c r="Y88" i="5"/>
  <c r="X398" i="5"/>
  <c r="X407" i="5"/>
  <c r="X405" i="5"/>
  <c r="X403" i="5"/>
  <c r="X401" i="5"/>
  <c r="X406" i="5"/>
  <c r="X402" i="5"/>
  <c r="X408" i="5"/>
  <c r="X400" i="5"/>
  <c r="X399" i="5"/>
  <c r="X404" i="5"/>
  <c r="AA446" i="5"/>
  <c r="AA442" i="5"/>
  <c r="AA445" i="5"/>
  <c r="AA441" i="5"/>
  <c r="AA438" i="5"/>
  <c r="AA443" i="5"/>
  <c r="AA444" i="5"/>
  <c r="AA447" i="5"/>
  <c r="AA439" i="5"/>
  <c r="AA440" i="5"/>
  <c r="AA437" i="5"/>
  <c r="U44" i="5"/>
  <c r="U50" i="5"/>
  <c r="U47" i="5"/>
  <c r="U53" i="5"/>
  <c r="U45" i="5"/>
  <c r="U54" i="5"/>
  <c r="U52" i="5"/>
  <c r="U48" i="5"/>
  <c r="U49" i="5"/>
  <c r="U51" i="5"/>
  <c r="U46" i="5"/>
  <c r="W129" i="5"/>
  <c r="W132" i="5"/>
  <c r="W127" i="5"/>
  <c r="W123" i="5"/>
  <c r="W126" i="5"/>
  <c r="W122" i="5"/>
  <c r="W130" i="5"/>
  <c r="U754" i="5"/>
  <c r="U762" i="5"/>
  <c r="U758" i="5"/>
  <c r="U753" i="5"/>
  <c r="U756" i="5"/>
  <c r="U761" i="5"/>
  <c r="V48" i="5"/>
  <c r="V54" i="5"/>
  <c r="V44" i="5"/>
  <c r="V46" i="5"/>
  <c r="V51" i="5"/>
  <c r="V53" i="5"/>
  <c r="V49" i="5"/>
  <c r="V52" i="5"/>
  <c r="V50" i="5"/>
  <c r="V45" i="5"/>
  <c r="V47" i="5"/>
  <c r="L758" i="5"/>
  <c r="L760" i="5" s="1"/>
  <c r="K755" i="5"/>
  <c r="L755" i="5" s="1"/>
  <c r="R758" i="5"/>
  <c r="R763" i="5"/>
  <c r="R753" i="5"/>
  <c r="R756" i="5"/>
  <c r="R757" i="5"/>
  <c r="L784" i="5"/>
  <c r="L786" i="5" s="1"/>
  <c r="R761" i="5"/>
  <c r="R754" i="5"/>
  <c r="R760" i="5"/>
  <c r="R759" i="5"/>
  <c r="R762" i="5"/>
  <c r="F755" i="5"/>
  <c r="R755" i="5"/>
  <c r="L763" i="5"/>
  <c r="L766" i="5" s="1"/>
  <c r="L139" i="5"/>
  <c r="L142" i="5" s="1"/>
  <c r="S603" i="5"/>
  <c r="S598" i="5"/>
  <c r="S604" i="5"/>
  <c r="S597" i="5"/>
  <c r="S605" i="5"/>
  <c r="S596" i="5"/>
  <c r="S600" i="5"/>
  <c r="S602" i="5"/>
  <c r="S595" i="5"/>
  <c r="S599" i="5"/>
  <c r="S601" i="5"/>
  <c r="U562" i="5"/>
  <c r="U557" i="5"/>
  <c r="U563" i="5"/>
  <c r="U558" i="5"/>
  <c r="U565" i="5"/>
  <c r="U564" i="5"/>
  <c r="U566" i="5"/>
  <c r="U561" i="5"/>
  <c r="U559" i="5"/>
  <c r="U560" i="5"/>
  <c r="U556" i="5"/>
  <c r="W44" i="5"/>
  <c r="W50" i="5"/>
  <c r="W47" i="5"/>
  <c r="W49" i="5"/>
  <c r="W48" i="5"/>
  <c r="W53" i="5"/>
  <c r="W52" i="5"/>
  <c r="W54" i="5"/>
  <c r="L1014" i="5"/>
  <c r="L1017" i="5" s="1"/>
  <c r="P565" i="5"/>
  <c r="P559" i="5"/>
  <c r="P557" i="5"/>
  <c r="P562" i="5"/>
  <c r="P563" i="5"/>
  <c r="P560" i="5"/>
  <c r="P556" i="5"/>
  <c r="P564" i="5"/>
  <c r="P566" i="5"/>
  <c r="P558" i="5"/>
  <c r="P561" i="5"/>
  <c r="L1330" i="5"/>
  <c r="L1333" i="5" s="1"/>
  <c r="AA911" i="5"/>
  <c r="AA919" i="5"/>
  <c r="AA915" i="5"/>
  <c r="AA921" i="5"/>
  <c r="AA920" i="5"/>
  <c r="AA918" i="5"/>
  <c r="AA917" i="5"/>
  <c r="AA916" i="5"/>
  <c r="AA914" i="5"/>
  <c r="AA913" i="5"/>
  <c r="AA912" i="5"/>
  <c r="AB951" i="5"/>
  <c r="AB959" i="5"/>
  <c r="AB955" i="5"/>
  <c r="AB952" i="5"/>
  <c r="AB961" i="5"/>
  <c r="AB960" i="5"/>
  <c r="AB958" i="5"/>
  <c r="AB957" i="5"/>
  <c r="AB956" i="5"/>
  <c r="AB954" i="5"/>
  <c r="AB953" i="5"/>
  <c r="AA881" i="5"/>
  <c r="AA879" i="5"/>
  <c r="AA877" i="5"/>
  <c r="AA875" i="5"/>
  <c r="AA882" i="5"/>
  <c r="AA874" i="5"/>
  <c r="AA876" i="5"/>
  <c r="AA873" i="5"/>
  <c r="AA872" i="5"/>
  <c r="AA880" i="5"/>
  <c r="AA878" i="5"/>
  <c r="Y408" i="5"/>
  <c r="Y404" i="5"/>
  <c r="Y399" i="5"/>
  <c r="I432" i="5"/>
  <c r="L422" i="5" s="1"/>
  <c r="L425" i="5" s="1"/>
  <c r="Y407" i="5"/>
  <c r="Y403" i="5"/>
  <c r="Y400" i="5"/>
  <c r="Y406" i="5"/>
  <c r="Y402" i="5"/>
  <c r="Y398" i="5"/>
  <c r="Y401" i="5"/>
  <c r="Y405" i="5"/>
  <c r="X873" i="5"/>
  <c r="X879" i="5"/>
  <c r="X878" i="5"/>
  <c r="X874" i="5"/>
  <c r="X876" i="5"/>
  <c r="X875" i="5"/>
  <c r="X882" i="5"/>
  <c r="X877" i="5"/>
  <c r="X872" i="5"/>
  <c r="X880" i="5"/>
  <c r="X881" i="5"/>
  <c r="I906" i="5"/>
  <c r="L896" i="5" s="1"/>
  <c r="L899" i="5" s="1"/>
  <c r="AB209" i="5"/>
  <c r="AB205" i="5"/>
  <c r="AB208" i="5"/>
  <c r="AB204" i="5"/>
  <c r="AB201" i="5"/>
  <c r="AB207" i="5"/>
  <c r="AB203" i="5"/>
  <c r="AB200" i="5"/>
  <c r="AB210" i="5"/>
  <c r="AB202" i="5"/>
  <c r="AB206" i="5"/>
  <c r="AA961" i="5"/>
  <c r="AA959" i="5"/>
  <c r="AA957" i="5"/>
  <c r="AA955" i="5"/>
  <c r="AA953" i="5"/>
  <c r="AA960" i="5"/>
  <c r="AA956" i="5"/>
  <c r="AA958" i="5"/>
  <c r="AA954" i="5"/>
  <c r="AA952" i="5"/>
  <c r="AA951" i="5"/>
  <c r="AA407" i="5"/>
  <c r="AA406" i="5"/>
  <c r="AA403" i="5"/>
  <c r="AA402" i="5"/>
  <c r="AA398" i="5"/>
  <c r="AA408" i="5"/>
  <c r="AA405" i="5"/>
  <c r="AA404" i="5"/>
  <c r="AA401" i="5"/>
  <c r="AA399" i="5"/>
  <c r="AA400" i="5"/>
  <c r="Y960" i="5"/>
  <c r="Y958" i="5"/>
  <c r="Y956" i="5"/>
  <c r="Y954" i="5"/>
  <c r="Y961" i="5"/>
  <c r="Y957" i="5"/>
  <c r="Y953" i="5"/>
  <c r="Y959" i="5"/>
  <c r="Y955" i="5"/>
  <c r="Y952" i="5"/>
  <c r="Y951" i="5"/>
  <c r="AB477" i="5"/>
  <c r="AB486" i="5"/>
  <c r="AB484" i="5"/>
  <c r="AB482" i="5"/>
  <c r="AB480" i="5"/>
  <c r="AB478" i="5"/>
  <c r="AB481" i="5"/>
  <c r="AB483" i="5"/>
  <c r="AB485" i="5"/>
  <c r="L508" i="5"/>
  <c r="L510" i="5" s="1"/>
  <c r="AB487" i="5"/>
  <c r="AB479" i="5"/>
  <c r="I511" i="5"/>
  <c r="Z876" i="5"/>
  <c r="Z875" i="5"/>
  <c r="Z872" i="5"/>
  <c r="Z882" i="5"/>
  <c r="Z881" i="5"/>
  <c r="Z877" i="5"/>
  <c r="Z873" i="5"/>
  <c r="Z880" i="5"/>
  <c r="Z879" i="5"/>
  <c r="Z878" i="5"/>
  <c r="Z874" i="5"/>
  <c r="Y207" i="5"/>
  <c r="Y203" i="5"/>
  <c r="Y200" i="5"/>
  <c r="Y210" i="5"/>
  <c r="Y206" i="5"/>
  <c r="Y202" i="5"/>
  <c r="Y209" i="5"/>
  <c r="Y205" i="5"/>
  <c r="Y204" i="5"/>
  <c r="Y208" i="5"/>
  <c r="Y201" i="5"/>
  <c r="Y882" i="5"/>
  <c r="Y880" i="5"/>
  <c r="Y878" i="5"/>
  <c r="Y876" i="5"/>
  <c r="Y874" i="5"/>
  <c r="Y877" i="5"/>
  <c r="Y873" i="5"/>
  <c r="Y875" i="5"/>
  <c r="Y872" i="5"/>
  <c r="Y881" i="5"/>
  <c r="Y879" i="5"/>
  <c r="L1548" i="5"/>
  <c r="L1550" i="5" s="1"/>
  <c r="L1553" i="5"/>
  <c r="L1556" i="5" s="1"/>
  <c r="F1545" i="5"/>
  <c r="R1545" i="5"/>
  <c r="R1552" i="5"/>
  <c r="R1544" i="5"/>
  <c r="L1574" i="5"/>
  <c r="L1576" i="5" s="1"/>
  <c r="R1551" i="5"/>
  <c r="R1543" i="5"/>
  <c r="R1550" i="5"/>
  <c r="L1567" i="5"/>
  <c r="L1570" i="5" s="1"/>
  <c r="K1545" i="5"/>
  <c r="L1545" i="5" s="1"/>
  <c r="R1549" i="5"/>
  <c r="R1548" i="5"/>
  <c r="R1547" i="5"/>
  <c r="R1546" i="5"/>
  <c r="R1553" i="5"/>
  <c r="L1560" i="5"/>
  <c r="L1563" i="5" s="1"/>
  <c r="X951" i="5"/>
  <c r="X958" i="5"/>
  <c r="X954" i="5"/>
  <c r="X961" i="5"/>
  <c r="X960" i="5"/>
  <c r="X959" i="5"/>
  <c r="X957" i="5"/>
  <c r="X956" i="5"/>
  <c r="X955" i="5"/>
  <c r="X953" i="5"/>
  <c r="X952" i="5"/>
  <c r="I985" i="5"/>
  <c r="L975" i="5" s="1"/>
  <c r="L978" i="5" s="1"/>
  <c r="X366" i="5"/>
  <c r="X362" i="5"/>
  <c r="X367" i="5"/>
  <c r="X363" i="5"/>
  <c r="X358" i="5"/>
  <c r="X368" i="5"/>
  <c r="X364" i="5"/>
  <c r="X360" i="5"/>
  <c r="X359" i="5"/>
  <c r="X361" i="5"/>
  <c r="X365" i="5"/>
  <c r="I392" i="5"/>
  <c r="X920" i="5"/>
  <c r="X918" i="5"/>
  <c r="X916" i="5"/>
  <c r="X914" i="5"/>
  <c r="X921" i="5"/>
  <c r="X917" i="5"/>
  <c r="X913" i="5"/>
  <c r="X912" i="5"/>
  <c r="X919" i="5"/>
  <c r="X915" i="5"/>
  <c r="X911" i="5"/>
  <c r="I945" i="5"/>
  <c r="L935" i="5" s="1"/>
  <c r="L938" i="5" s="1"/>
  <c r="AB438" i="5"/>
  <c r="AB447" i="5"/>
  <c r="AB445" i="5"/>
  <c r="AB443" i="5"/>
  <c r="AB441" i="5"/>
  <c r="AB439" i="5"/>
  <c r="AB437" i="5"/>
  <c r="AB446" i="5"/>
  <c r="AB444" i="5"/>
  <c r="AB442" i="5"/>
  <c r="AB440" i="5"/>
  <c r="I471" i="5"/>
  <c r="L468" i="5" s="1"/>
  <c r="L470" i="5" s="1"/>
  <c r="Z407" i="5"/>
  <c r="Z405" i="5"/>
  <c r="Z403" i="5"/>
  <c r="Z401" i="5"/>
  <c r="Z400" i="5"/>
  <c r="Z406" i="5"/>
  <c r="Z402" i="5"/>
  <c r="Z398" i="5"/>
  <c r="Z399" i="5"/>
  <c r="Z404" i="5"/>
  <c r="Z408" i="5"/>
  <c r="X83" i="5"/>
  <c r="X92" i="5"/>
  <c r="X90" i="5"/>
  <c r="X88" i="5"/>
  <c r="X86" i="5"/>
  <c r="X84" i="5"/>
  <c r="X87" i="5"/>
  <c r="X89" i="5"/>
  <c r="X91" i="5"/>
  <c r="X93" i="5"/>
  <c r="X85" i="5"/>
  <c r="I117" i="5"/>
  <c r="L88" i="5" s="1"/>
  <c r="L90" i="5" s="1"/>
  <c r="X526" i="5"/>
  <c r="X524" i="5"/>
  <c r="X522" i="5"/>
  <c r="X520" i="5"/>
  <c r="X518" i="5"/>
  <c r="X525" i="5"/>
  <c r="X521" i="5"/>
  <c r="X516" i="5"/>
  <c r="X517" i="5"/>
  <c r="X519" i="5"/>
  <c r="X523" i="5"/>
  <c r="I550" i="5"/>
  <c r="Z952" i="5"/>
  <c r="Z959" i="5"/>
  <c r="Z955" i="5"/>
  <c r="Z961" i="5"/>
  <c r="Z960" i="5"/>
  <c r="Z957" i="5"/>
  <c r="Z956" i="5"/>
  <c r="Z953" i="5"/>
  <c r="Z958" i="5"/>
  <c r="Z954" i="5"/>
  <c r="Z951" i="5"/>
  <c r="L968" i="5"/>
  <c r="L971" i="5" s="1"/>
  <c r="X208" i="5"/>
  <c r="X204" i="5"/>
  <c r="X201" i="5"/>
  <c r="X207" i="5"/>
  <c r="X203" i="5"/>
  <c r="X200" i="5"/>
  <c r="X210" i="5"/>
  <c r="X206" i="5"/>
  <c r="X202" i="5"/>
  <c r="X209" i="5"/>
  <c r="X205" i="5"/>
  <c r="I234" i="5"/>
  <c r="L205" i="5" s="1"/>
  <c r="L207" i="5" s="1"/>
  <c r="Z921" i="5"/>
  <c r="Z919" i="5"/>
  <c r="Z917" i="5"/>
  <c r="Z915" i="5"/>
  <c r="Z913" i="5"/>
  <c r="Z920" i="5"/>
  <c r="Z916" i="5"/>
  <c r="Z912" i="5"/>
  <c r="Z911" i="5"/>
  <c r="Z918" i="5"/>
  <c r="Z914" i="5"/>
  <c r="AB408" i="5"/>
  <c r="AB406" i="5"/>
  <c r="AB404" i="5"/>
  <c r="AB402" i="5"/>
  <c r="AB405" i="5"/>
  <c r="AB401" i="5"/>
  <c r="AB399" i="5"/>
  <c r="AB400" i="5"/>
  <c r="AB398" i="5"/>
  <c r="AB403" i="5"/>
  <c r="AB407" i="5"/>
  <c r="L429" i="5"/>
  <c r="L431" i="5" s="1"/>
  <c r="Y912" i="5"/>
  <c r="Y918" i="5"/>
  <c r="Y914" i="5"/>
  <c r="Y919" i="5"/>
  <c r="Y915" i="5"/>
  <c r="Y911" i="5"/>
  <c r="Y920" i="5"/>
  <c r="Y916" i="5"/>
  <c r="Y921" i="5"/>
  <c r="Y917" i="5"/>
  <c r="Y913" i="5"/>
  <c r="AB367" i="5"/>
  <c r="AB363" i="5"/>
  <c r="AB358" i="5"/>
  <c r="AB368" i="5"/>
  <c r="AB364" i="5"/>
  <c r="AB360" i="5"/>
  <c r="AB359" i="5"/>
  <c r="AB365" i="5"/>
  <c r="AB361" i="5"/>
  <c r="AB366" i="5"/>
  <c r="AB362" i="5"/>
  <c r="L389" i="5"/>
  <c r="L391" i="5" s="1"/>
  <c r="X1865" i="5"/>
  <c r="X1861" i="5"/>
  <c r="X1866" i="5"/>
  <c r="X1863" i="5"/>
  <c r="X1860" i="5"/>
  <c r="X1859" i="5"/>
  <c r="X1867" i="5"/>
  <c r="X1869" i="5"/>
  <c r="X1868" i="5"/>
  <c r="X1864" i="5"/>
  <c r="X1862" i="5"/>
  <c r="I1893" i="5"/>
  <c r="L1864" i="5" s="1"/>
  <c r="L1866" i="5" s="1"/>
  <c r="L798" i="5"/>
  <c r="L800" i="5" s="1"/>
  <c r="L803" i="5"/>
  <c r="L806" i="5" s="1"/>
  <c r="L810" i="5"/>
  <c r="L813" i="5" s="1"/>
  <c r="L824" i="5"/>
  <c r="L826" i="5" s="1"/>
  <c r="L817" i="5"/>
  <c r="L820" i="5" s="1"/>
  <c r="R799" i="5"/>
  <c r="R795" i="5"/>
  <c r="R803" i="5"/>
  <c r="R796" i="5"/>
  <c r="R801" i="5"/>
  <c r="R798" i="5"/>
  <c r="K795" i="5"/>
  <c r="L795" i="5" s="1"/>
  <c r="R794" i="5"/>
  <c r="R797" i="5"/>
  <c r="R793" i="5"/>
  <c r="R802" i="5"/>
  <c r="R800" i="5"/>
  <c r="F795" i="5"/>
  <c r="T124" i="5"/>
  <c r="T127" i="5"/>
  <c r="T130" i="5"/>
  <c r="T122" i="5"/>
  <c r="T131" i="5"/>
  <c r="T129" i="5"/>
  <c r="T125" i="5"/>
  <c r="T123" i="5"/>
  <c r="T128" i="5"/>
  <c r="T126" i="5"/>
  <c r="T132" i="5"/>
  <c r="S45" i="5"/>
  <c r="S48" i="5"/>
  <c r="S54" i="5"/>
  <c r="S46" i="5"/>
  <c r="S51" i="5"/>
  <c r="S44" i="5"/>
  <c r="S50" i="5"/>
  <c r="S53" i="5"/>
  <c r="S52" i="5"/>
  <c r="S47" i="5"/>
  <c r="S49" i="5"/>
  <c r="AB15" i="5"/>
  <c r="AB13" i="5"/>
  <c r="AB11" i="5"/>
  <c r="AB9" i="5"/>
  <c r="AB7" i="5"/>
  <c r="AB5" i="5"/>
  <c r="AB14" i="5"/>
  <c r="AB12" i="5"/>
  <c r="AB10" i="5"/>
  <c r="AB8" i="5"/>
  <c r="AB6" i="5"/>
  <c r="I39" i="5"/>
  <c r="L36" i="5" s="1"/>
  <c r="L38" i="5" s="1"/>
  <c r="AA1790" i="5"/>
  <c r="AA1789" i="5"/>
  <c r="AA1788" i="5"/>
  <c r="AA1785" i="5"/>
  <c r="AA1784" i="5"/>
  <c r="AA1783" i="5"/>
  <c r="AA1782" i="5"/>
  <c r="AA1787" i="5"/>
  <c r="AA1786" i="5"/>
  <c r="AA1781" i="5"/>
  <c r="AA1780" i="5"/>
  <c r="Z1751" i="5"/>
  <c r="Z1746" i="5"/>
  <c r="Z1745" i="5"/>
  <c r="Z1741" i="5"/>
  <c r="Z1750" i="5"/>
  <c r="Z1749" i="5"/>
  <c r="Z1748" i="5"/>
  <c r="Z1747" i="5"/>
  <c r="Z1744" i="5"/>
  <c r="Z1743" i="5"/>
  <c r="Z1742" i="5"/>
  <c r="X1670" i="5"/>
  <c r="X1668" i="5"/>
  <c r="X1666" i="5"/>
  <c r="X1664" i="5"/>
  <c r="X1662" i="5"/>
  <c r="X1672" i="5"/>
  <c r="X1671" i="5"/>
  <c r="X1669" i="5"/>
  <c r="X1667" i="5"/>
  <c r="X1665" i="5"/>
  <c r="X1663" i="5"/>
  <c r="I1696" i="5"/>
  <c r="L1667" i="5" s="1"/>
  <c r="L1669" i="5" s="1"/>
  <c r="Y1632" i="5"/>
  <c r="Y1631" i="5"/>
  <c r="Y1630" i="5"/>
  <c r="Y1627" i="5"/>
  <c r="Y1626" i="5"/>
  <c r="Y1622" i="5"/>
  <c r="Y1629" i="5"/>
  <c r="Y1628" i="5"/>
  <c r="Y1625" i="5"/>
  <c r="Y1624" i="5"/>
  <c r="Y1623" i="5"/>
  <c r="I1656" i="5"/>
  <c r="L1632" i="5" s="1"/>
  <c r="L1635" i="5" s="1"/>
  <c r="X1512" i="5"/>
  <c r="X1510" i="5"/>
  <c r="X1508" i="5"/>
  <c r="X1506" i="5"/>
  <c r="X1504" i="5"/>
  <c r="X1514" i="5"/>
  <c r="X1513" i="5"/>
  <c r="X1511" i="5"/>
  <c r="X1509" i="5"/>
  <c r="X1507" i="5"/>
  <c r="X1505" i="5"/>
  <c r="I1538" i="5"/>
  <c r="L1509" i="5" s="1"/>
  <c r="L1511" i="5" s="1"/>
  <c r="Y1474" i="5"/>
  <c r="Y1471" i="5"/>
  <c r="Y1470" i="5"/>
  <c r="Y1467" i="5"/>
  <c r="Y1464" i="5"/>
  <c r="Y1473" i="5"/>
  <c r="Y1472" i="5"/>
  <c r="Y1469" i="5"/>
  <c r="Y1468" i="5"/>
  <c r="Y1466" i="5"/>
  <c r="Y1465" i="5"/>
  <c r="I1498" i="5"/>
  <c r="L1474" i="5" s="1"/>
  <c r="L1477" i="5" s="1"/>
  <c r="X1435" i="5"/>
  <c r="X1425" i="5"/>
  <c r="X1434" i="5"/>
  <c r="X1433" i="5"/>
  <c r="X1432" i="5"/>
  <c r="X1431" i="5"/>
  <c r="X1430" i="5"/>
  <c r="X1429" i="5"/>
  <c r="X1428" i="5"/>
  <c r="X1427" i="5"/>
  <c r="X1426" i="5"/>
  <c r="I1459" i="5"/>
  <c r="L1430" i="5" s="1"/>
  <c r="L1432" i="5" s="1"/>
  <c r="AB1394" i="5"/>
  <c r="AB1392" i="5"/>
  <c r="AB1390" i="5"/>
  <c r="AB1388" i="5"/>
  <c r="AB1385" i="5"/>
  <c r="AB1395" i="5"/>
  <c r="AB1393" i="5"/>
  <c r="AB1391" i="5"/>
  <c r="AB1389" i="5"/>
  <c r="AB1387" i="5"/>
  <c r="AB1386" i="5"/>
  <c r="X1356" i="5"/>
  <c r="X1355" i="5"/>
  <c r="X1353" i="5"/>
  <c r="X1351" i="5"/>
  <c r="X1349" i="5"/>
  <c r="X1348" i="5"/>
  <c r="X1354" i="5"/>
  <c r="X1352" i="5"/>
  <c r="X1350" i="5"/>
  <c r="X1347" i="5"/>
  <c r="X1346" i="5"/>
  <c r="I1380" i="5"/>
  <c r="L1351" i="5" s="1"/>
  <c r="L1353" i="5" s="1"/>
  <c r="X1276" i="5"/>
  <c r="X1275" i="5"/>
  <c r="X1274" i="5"/>
  <c r="X1273" i="5"/>
  <c r="X1270" i="5"/>
  <c r="X1269" i="5"/>
  <c r="X1268" i="5"/>
  <c r="X1277" i="5"/>
  <c r="X1272" i="5"/>
  <c r="X1271" i="5"/>
  <c r="X1267" i="5"/>
  <c r="I1301" i="5"/>
  <c r="L1272" i="5" s="1"/>
  <c r="L1274" i="5" s="1"/>
  <c r="AB1237" i="5"/>
  <c r="AB1236" i="5"/>
  <c r="AB1233" i="5"/>
  <c r="AB1232" i="5"/>
  <c r="AB1229" i="5"/>
  <c r="AB1228" i="5"/>
  <c r="AB1235" i="5"/>
  <c r="AB1234" i="5"/>
  <c r="AB1231" i="5"/>
  <c r="AB1230" i="5"/>
  <c r="AB1227" i="5"/>
  <c r="AA1235" i="5"/>
  <c r="AA1234" i="5"/>
  <c r="AA1231" i="5"/>
  <c r="AA1230" i="5"/>
  <c r="AA1227" i="5"/>
  <c r="AA1237" i="5"/>
  <c r="AA1236" i="5"/>
  <c r="AA1233" i="5"/>
  <c r="AA1232" i="5"/>
  <c r="AA1229" i="5"/>
  <c r="AA1228" i="5"/>
  <c r="Z1198" i="5"/>
  <c r="Z1197" i="5"/>
  <c r="Z1196" i="5"/>
  <c r="Z1194" i="5"/>
  <c r="Z1192" i="5"/>
  <c r="Z1190" i="5"/>
  <c r="Z1189" i="5"/>
  <c r="Z1195" i="5"/>
  <c r="Z1193" i="5"/>
  <c r="Z1191" i="5"/>
  <c r="Z1188" i="5"/>
  <c r="Y1156" i="5"/>
  <c r="Y1155" i="5"/>
  <c r="Y1152" i="5"/>
  <c r="Y1150" i="5"/>
  <c r="Y1149" i="5"/>
  <c r="Y1158" i="5"/>
  <c r="Y1157" i="5"/>
  <c r="Y1154" i="5"/>
  <c r="Y1153" i="5"/>
  <c r="Y1151" i="5"/>
  <c r="Y1148" i="5"/>
  <c r="X1118" i="5"/>
  <c r="X1116" i="5"/>
  <c r="X1114" i="5"/>
  <c r="X1112" i="5"/>
  <c r="X1109" i="5"/>
  <c r="X1119" i="5"/>
  <c r="X1117" i="5"/>
  <c r="X1115" i="5"/>
  <c r="X1113" i="5"/>
  <c r="X1111" i="5"/>
  <c r="X1110" i="5"/>
  <c r="I1143" i="5"/>
  <c r="L1114" i="5" s="1"/>
  <c r="L1116" i="5" s="1"/>
  <c r="AB1079" i="5"/>
  <c r="AB1078" i="5"/>
  <c r="AB1077" i="5"/>
  <c r="AB1076" i="5"/>
  <c r="AB1075" i="5"/>
  <c r="AB1074" i="5"/>
  <c r="AB1073" i="5"/>
  <c r="AB1072" i="5"/>
  <c r="AB1071" i="5"/>
  <c r="AB1070" i="5"/>
  <c r="AB1069" i="5"/>
  <c r="AA1070" i="5"/>
  <c r="AA1069" i="5"/>
  <c r="AA1079" i="5"/>
  <c r="AA1078" i="5"/>
  <c r="AA1077" i="5"/>
  <c r="AA1076" i="5"/>
  <c r="AA1075" i="5"/>
  <c r="AA1074" i="5"/>
  <c r="AA1073" i="5"/>
  <c r="AA1072" i="5"/>
  <c r="AA1071" i="5"/>
  <c r="Z1031" i="5"/>
  <c r="Z1030" i="5"/>
  <c r="Z1040" i="5"/>
  <c r="Z1039" i="5"/>
  <c r="Z1038" i="5"/>
  <c r="Z1037" i="5"/>
  <c r="Z1036" i="5"/>
  <c r="Z1035" i="5"/>
  <c r="Z1034" i="5"/>
  <c r="Z1033" i="5"/>
  <c r="Z1032" i="5"/>
  <c r="Y724" i="5"/>
  <c r="Y723" i="5"/>
  <c r="Y722" i="5"/>
  <c r="Y721" i="5"/>
  <c r="Y720" i="5"/>
  <c r="Y719" i="5"/>
  <c r="Y718" i="5"/>
  <c r="Y717" i="5"/>
  <c r="Y716" i="5"/>
  <c r="Y715" i="5"/>
  <c r="Y714" i="5"/>
  <c r="X684" i="5"/>
  <c r="X683" i="5"/>
  <c r="X682" i="5"/>
  <c r="X680" i="5"/>
  <c r="X679" i="5"/>
  <c r="X678" i="5"/>
  <c r="X677" i="5"/>
  <c r="X676" i="5"/>
  <c r="X681" i="5"/>
  <c r="X675" i="5"/>
  <c r="X674" i="5"/>
  <c r="I708" i="5"/>
  <c r="L679" i="5" s="1"/>
  <c r="L681" i="5" s="1"/>
  <c r="AB329" i="5"/>
  <c r="AB328" i="5"/>
  <c r="AB327" i="5"/>
  <c r="AB326" i="5"/>
  <c r="AB325" i="5"/>
  <c r="AB324" i="5"/>
  <c r="AB323" i="5"/>
  <c r="AB322" i="5"/>
  <c r="AB321" i="5"/>
  <c r="AB320" i="5"/>
  <c r="AB319" i="5"/>
  <c r="AA320" i="5"/>
  <c r="AA319" i="5"/>
  <c r="AA329" i="5"/>
  <c r="AA328" i="5"/>
  <c r="AA327" i="5"/>
  <c r="AA326" i="5"/>
  <c r="AA325" i="5"/>
  <c r="AA324" i="5"/>
  <c r="AA323" i="5"/>
  <c r="AA322" i="5"/>
  <c r="AA321" i="5"/>
  <c r="AB1830" i="5"/>
  <c r="AB1829" i="5"/>
  <c r="AB1828" i="5"/>
  <c r="AB1827" i="5"/>
  <c r="AB1826" i="5"/>
  <c r="AB1825" i="5"/>
  <c r="AB1824" i="5"/>
  <c r="AB1822" i="5"/>
  <c r="AB1821" i="5"/>
  <c r="AB1823" i="5"/>
  <c r="AB1820" i="5"/>
  <c r="AA1823" i="5"/>
  <c r="AA1820" i="5"/>
  <c r="AA1830" i="5"/>
  <c r="AA1829" i="5"/>
  <c r="AA1828" i="5"/>
  <c r="AA1827" i="5"/>
  <c r="AA1826" i="5"/>
  <c r="AA1825" i="5"/>
  <c r="AA1824" i="5"/>
  <c r="AA1822" i="5"/>
  <c r="AA1821" i="5"/>
  <c r="AB1751" i="5"/>
  <c r="AB1746" i="5"/>
  <c r="AB1745" i="5"/>
  <c r="AB1741" i="5"/>
  <c r="AB1750" i="5"/>
  <c r="AB1749" i="5"/>
  <c r="AB1748" i="5"/>
  <c r="AB1747" i="5"/>
  <c r="AB1744" i="5"/>
  <c r="AB1743" i="5"/>
  <c r="AB1742" i="5"/>
  <c r="AA1750" i="5"/>
  <c r="AA1749" i="5"/>
  <c r="AA1748" i="5"/>
  <c r="AA1747" i="5"/>
  <c r="AA1744" i="5"/>
  <c r="AA1743" i="5"/>
  <c r="AA1742" i="5"/>
  <c r="AA1751" i="5"/>
  <c r="AA1746" i="5"/>
  <c r="AA1745" i="5"/>
  <c r="AA1741" i="5"/>
  <c r="Z1631" i="5"/>
  <c r="Z1630" i="5"/>
  <c r="Z1629" i="5"/>
  <c r="Z1628" i="5"/>
  <c r="Z1625" i="5"/>
  <c r="Z1624" i="5"/>
  <c r="Z1623" i="5"/>
  <c r="Z1632" i="5"/>
  <c r="Z1627" i="5"/>
  <c r="Z1626" i="5"/>
  <c r="Z1622" i="5"/>
  <c r="L1639" i="5"/>
  <c r="L1642" i="5" s="1"/>
  <c r="Z1473" i="5"/>
  <c r="Z1472" i="5"/>
  <c r="Z1469" i="5"/>
  <c r="Z1468" i="5"/>
  <c r="Z1466" i="5"/>
  <c r="Z1465" i="5"/>
  <c r="Z1474" i="5"/>
  <c r="Z1471" i="5"/>
  <c r="Z1470" i="5"/>
  <c r="Z1467" i="5"/>
  <c r="Z1464" i="5"/>
  <c r="L1481" i="5"/>
  <c r="L1484" i="5" s="1"/>
  <c r="Y1434" i="5"/>
  <c r="Y1433" i="5"/>
  <c r="Y1432" i="5"/>
  <c r="Y1431" i="5"/>
  <c r="Y1430" i="5"/>
  <c r="Y1429" i="5"/>
  <c r="Y1428" i="5"/>
  <c r="Y1427" i="5"/>
  <c r="Y1426" i="5"/>
  <c r="Y1435" i="5"/>
  <c r="Y1425" i="5"/>
  <c r="X1394" i="5"/>
  <c r="X1392" i="5"/>
  <c r="X1390" i="5"/>
  <c r="X1388" i="5"/>
  <c r="X1385" i="5"/>
  <c r="X1395" i="5"/>
  <c r="X1393" i="5"/>
  <c r="X1391" i="5"/>
  <c r="X1389" i="5"/>
  <c r="X1387" i="5"/>
  <c r="X1386" i="5"/>
  <c r="I1419" i="5"/>
  <c r="L1416" i="5" s="1"/>
  <c r="L1418" i="5" s="1"/>
  <c r="Y1277" i="5"/>
  <c r="Y1272" i="5"/>
  <c r="Y1271" i="5"/>
  <c r="Y1267" i="5"/>
  <c r="Y1276" i="5"/>
  <c r="Y1275" i="5"/>
  <c r="Y1274" i="5"/>
  <c r="Y1273" i="5"/>
  <c r="Y1270" i="5"/>
  <c r="Y1269" i="5"/>
  <c r="Y1268" i="5"/>
  <c r="X1237" i="5"/>
  <c r="X1236" i="5"/>
  <c r="X1233" i="5"/>
  <c r="X1232" i="5"/>
  <c r="X1229" i="5"/>
  <c r="X1228" i="5"/>
  <c r="X1235" i="5"/>
  <c r="X1234" i="5"/>
  <c r="X1231" i="5"/>
  <c r="X1230" i="5"/>
  <c r="X1227" i="5"/>
  <c r="I1261" i="5"/>
  <c r="L1232" i="5" s="1"/>
  <c r="L1234" i="5" s="1"/>
  <c r="AB1198" i="5"/>
  <c r="AB1197" i="5"/>
  <c r="AB1196" i="5"/>
  <c r="AB1194" i="5"/>
  <c r="AB1192" i="5"/>
  <c r="AB1190" i="5"/>
  <c r="AB1189" i="5"/>
  <c r="AB1195" i="5"/>
  <c r="AB1193" i="5"/>
  <c r="AB1191" i="5"/>
  <c r="AB1188" i="5"/>
  <c r="AA1198" i="5"/>
  <c r="AA1197" i="5"/>
  <c r="AA1195" i="5"/>
  <c r="AA1193" i="5"/>
  <c r="AA1191" i="5"/>
  <c r="AA1188" i="5"/>
  <c r="AA1196" i="5"/>
  <c r="AA1194" i="5"/>
  <c r="AA1192" i="5"/>
  <c r="AA1190" i="5"/>
  <c r="AA1189" i="5"/>
  <c r="Z1158" i="5"/>
  <c r="Z1157" i="5"/>
  <c r="Z1154" i="5"/>
  <c r="Z1153" i="5"/>
  <c r="Z1151" i="5"/>
  <c r="Z1148" i="5"/>
  <c r="Z1156" i="5"/>
  <c r="Z1155" i="5"/>
  <c r="Z1152" i="5"/>
  <c r="Z1150" i="5"/>
  <c r="Z1149" i="5"/>
  <c r="Y1119" i="5"/>
  <c r="Y1117" i="5"/>
  <c r="Y1115" i="5"/>
  <c r="Y1113" i="5"/>
  <c r="Y1111" i="5"/>
  <c r="Y1110" i="5"/>
  <c r="Y1118" i="5"/>
  <c r="Y1116" i="5"/>
  <c r="Y1114" i="5"/>
  <c r="Y1112" i="5"/>
  <c r="Y1109" i="5"/>
  <c r="L1119" i="5"/>
  <c r="L1122" i="5" s="1"/>
  <c r="X1079" i="5"/>
  <c r="X1078" i="5"/>
  <c r="X1077" i="5"/>
  <c r="X1076" i="5"/>
  <c r="X1075" i="5"/>
  <c r="X1074" i="5"/>
  <c r="X1073" i="5"/>
  <c r="X1072" i="5"/>
  <c r="X1071" i="5"/>
  <c r="X1070" i="5"/>
  <c r="X1069" i="5"/>
  <c r="I1103" i="5"/>
  <c r="L1074" i="5" s="1"/>
  <c r="L1076" i="5" s="1"/>
  <c r="AB1031" i="5"/>
  <c r="AB1030" i="5"/>
  <c r="AB1040" i="5"/>
  <c r="AB1039" i="5"/>
  <c r="AB1038" i="5"/>
  <c r="AB1037" i="5"/>
  <c r="AB1036" i="5"/>
  <c r="AB1035" i="5"/>
  <c r="AB1034" i="5"/>
  <c r="AB1033" i="5"/>
  <c r="AB1032" i="5"/>
  <c r="AA1040" i="5"/>
  <c r="AA1039" i="5"/>
  <c r="AA1038" i="5"/>
  <c r="AA1037" i="5"/>
  <c r="AA1036" i="5"/>
  <c r="AA1035" i="5"/>
  <c r="AA1034" i="5"/>
  <c r="AA1033" i="5"/>
  <c r="AA1032" i="5"/>
  <c r="AA1031" i="5"/>
  <c r="AA1030" i="5"/>
  <c r="Z715" i="5"/>
  <c r="Z714" i="5"/>
  <c r="Z724" i="5"/>
  <c r="Z723" i="5"/>
  <c r="Z722" i="5"/>
  <c r="Z721" i="5"/>
  <c r="Z720" i="5"/>
  <c r="Z719" i="5"/>
  <c r="Z718" i="5"/>
  <c r="Z717" i="5"/>
  <c r="Z716" i="5"/>
  <c r="Y684" i="5"/>
  <c r="Y683" i="5"/>
  <c r="Y682" i="5"/>
  <c r="Y681" i="5"/>
  <c r="Y675" i="5"/>
  <c r="Y674" i="5"/>
  <c r="Y680" i="5"/>
  <c r="Y679" i="5"/>
  <c r="Y678" i="5"/>
  <c r="Y677" i="5"/>
  <c r="Y676" i="5"/>
  <c r="L684" i="5"/>
  <c r="L687" i="5" s="1"/>
  <c r="Y281" i="5"/>
  <c r="Y280" i="5"/>
  <c r="Y290" i="5"/>
  <c r="Y289" i="5"/>
  <c r="Y288" i="5"/>
  <c r="Y287" i="5"/>
  <c r="Y286" i="5"/>
  <c r="Y285" i="5"/>
  <c r="Y284" i="5"/>
  <c r="Y283" i="5"/>
  <c r="Y282" i="5"/>
  <c r="Z171" i="5"/>
  <c r="Z169" i="5"/>
  <c r="Z167" i="5"/>
  <c r="Z165" i="5"/>
  <c r="Z163" i="5"/>
  <c r="Z162" i="5"/>
  <c r="Z170" i="5"/>
  <c r="Z168" i="5"/>
  <c r="Z166" i="5"/>
  <c r="Z164" i="5"/>
  <c r="Z161" i="5"/>
  <c r="Y1790" i="5"/>
  <c r="Y1789" i="5"/>
  <c r="Y1788" i="5"/>
  <c r="Y1785" i="5"/>
  <c r="Y1784" i="5"/>
  <c r="Y1783" i="5"/>
  <c r="Y1782" i="5"/>
  <c r="Y1787" i="5"/>
  <c r="Y1786" i="5"/>
  <c r="Y1781" i="5"/>
  <c r="Y1780" i="5"/>
  <c r="I1814" i="5"/>
  <c r="L1790" i="5" s="1"/>
  <c r="L1793" i="5" s="1"/>
  <c r="X1751" i="5"/>
  <c r="X1746" i="5"/>
  <c r="X1745" i="5"/>
  <c r="X1741" i="5"/>
  <c r="X1750" i="5"/>
  <c r="X1749" i="5"/>
  <c r="X1748" i="5"/>
  <c r="X1747" i="5"/>
  <c r="X1744" i="5"/>
  <c r="X1743" i="5"/>
  <c r="X1742" i="5"/>
  <c r="I1775" i="5"/>
  <c r="L1746" i="5" s="1"/>
  <c r="L1748" i="5" s="1"/>
  <c r="AB1711" i="5"/>
  <c r="AB1710" i="5"/>
  <c r="AB1708" i="5"/>
  <c r="AB1706" i="5"/>
  <c r="AB1704" i="5"/>
  <c r="AB1702" i="5"/>
  <c r="AB1701" i="5"/>
  <c r="AB1709" i="5"/>
  <c r="AB1707" i="5"/>
  <c r="AB1705" i="5"/>
  <c r="AB1703" i="5"/>
  <c r="Z1672" i="5"/>
  <c r="Z1671" i="5"/>
  <c r="Z1669" i="5"/>
  <c r="Z1667" i="5"/>
  <c r="Z1665" i="5"/>
  <c r="Z1663" i="5"/>
  <c r="Z1670" i="5"/>
  <c r="Z1668" i="5"/>
  <c r="Z1666" i="5"/>
  <c r="Z1664" i="5"/>
  <c r="Z1662" i="5"/>
  <c r="L1679" i="5"/>
  <c r="L1682" i="5" s="1"/>
  <c r="AA1632" i="5"/>
  <c r="AA1631" i="5"/>
  <c r="AA1630" i="5"/>
  <c r="AA1627" i="5"/>
  <c r="AA1626" i="5"/>
  <c r="AA1622" i="5"/>
  <c r="AA1629" i="5"/>
  <c r="AA1628" i="5"/>
  <c r="AA1625" i="5"/>
  <c r="AA1624" i="5"/>
  <c r="AA1623" i="5"/>
  <c r="L1646" i="5"/>
  <c r="L1649" i="5" s="1"/>
  <c r="Z1514" i="5"/>
  <c r="Z1513" i="5"/>
  <c r="Z1511" i="5"/>
  <c r="Z1509" i="5"/>
  <c r="Z1507" i="5"/>
  <c r="Z1505" i="5"/>
  <c r="Z1512" i="5"/>
  <c r="Z1510" i="5"/>
  <c r="Z1508" i="5"/>
  <c r="Z1506" i="5"/>
  <c r="Z1504" i="5"/>
  <c r="L1521" i="5"/>
  <c r="L1524" i="5" s="1"/>
  <c r="AA1474" i="5"/>
  <c r="AA1471" i="5"/>
  <c r="AA1470" i="5"/>
  <c r="AA1467" i="5"/>
  <c r="AA1464" i="5"/>
  <c r="AA1473" i="5"/>
  <c r="AA1472" i="5"/>
  <c r="AA1469" i="5"/>
  <c r="AA1468" i="5"/>
  <c r="AA1466" i="5"/>
  <c r="AA1465" i="5"/>
  <c r="L1488" i="5"/>
  <c r="L1491" i="5" s="1"/>
  <c r="Z1435" i="5"/>
  <c r="Z1425" i="5"/>
  <c r="Z1434" i="5"/>
  <c r="Z1433" i="5"/>
  <c r="Z1432" i="5"/>
  <c r="Z1431" i="5"/>
  <c r="Z1430" i="5"/>
  <c r="Z1429" i="5"/>
  <c r="Z1428" i="5"/>
  <c r="Z1427" i="5"/>
  <c r="Z1426" i="5"/>
  <c r="L1442" i="5"/>
  <c r="L1445" i="5" s="1"/>
  <c r="Y1395" i="5"/>
  <c r="Y1393" i="5"/>
  <c r="Y1391" i="5"/>
  <c r="Y1389" i="5"/>
  <c r="Y1387" i="5"/>
  <c r="Y1386" i="5"/>
  <c r="Y1394" i="5"/>
  <c r="Y1392" i="5"/>
  <c r="Y1390" i="5"/>
  <c r="Y1388" i="5"/>
  <c r="Y1385" i="5"/>
  <c r="L1395" i="5"/>
  <c r="L1398" i="5" s="1"/>
  <c r="Z1354" i="5"/>
  <c r="Z1352" i="5"/>
  <c r="Z1350" i="5"/>
  <c r="Z1347" i="5"/>
  <c r="Z1346" i="5"/>
  <c r="Z1356" i="5"/>
  <c r="Z1355" i="5"/>
  <c r="Z1353" i="5"/>
  <c r="Z1351" i="5"/>
  <c r="Z1349" i="5"/>
  <c r="Z1348" i="5"/>
  <c r="L1363" i="5"/>
  <c r="L1366" i="5" s="1"/>
  <c r="Z1276" i="5"/>
  <c r="Z1275" i="5"/>
  <c r="Z1274" i="5"/>
  <c r="Z1273" i="5"/>
  <c r="Z1270" i="5"/>
  <c r="Z1269" i="5"/>
  <c r="Z1268" i="5"/>
  <c r="Z1277" i="5"/>
  <c r="Z1272" i="5"/>
  <c r="Z1271" i="5"/>
  <c r="Z1267" i="5"/>
  <c r="L1284" i="5"/>
  <c r="L1287" i="5" s="1"/>
  <c r="Y1235" i="5"/>
  <c r="Y1234" i="5"/>
  <c r="Y1231" i="5"/>
  <c r="Y1230" i="5"/>
  <c r="Y1227" i="5"/>
  <c r="Y1237" i="5"/>
  <c r="Y1236" i="5"/>
  <c r="Y1233" i="5"/>
  <c r="Y1232" i="5"/>
  <c r="Y1229" i="5"/>
  <c r="Y1228" i="5"/>
  <c r="L1237" i="5"/>
  <c r="L1240" i="5" s="1"/>
  <c r="X1198" i="5"/>
  <c r="X1197" i="5"/>
  <c r="X1196" i="5"/>
  <c r="X1194" i="5"/>
  <c r="X1192" i="5"/>
  <c r="X1190" i="5"/>
  <c r="X1189" i="5"/>
  <c r="X1195" i="5"/>
  <c r="X1193" i="5"/>
  <c r="X1191" i="5"/>
  <c r="X1188" i="5"/>
  <c r="I1222" i="5"/>
  <c r="L1205" i="5" s="1"/>
  <c r="L1208" i="5" s="1"/>
  <c r="AB1158" i="5"/>
  <c r="AB1157" i="5"/>
  <c r="AB1154" i="5"/>
  <c r="AB1153" i="5"/>
  <c r="AB1151" i="5"/>
  <c r="AB1148" i="5"/>
  <c r="AB1156" i="5"/>
  <c r="AB1155" i="5"/>
  <c r="AB1152" i="5"/>
  <c r="AB1150" i="5"/>
  <c r="AB1149" i="5"/>
  <c r="AA1156" i="5"/>
  <c r="AA1155" i="5"/>
  <c r="AA1152" i="5"/>
  <c r="AA1150" i="5"/>
  <c r="AA1149" i="5"/>
  <c r="AA1158" i="5"/>
  <c r="AA1157" i="5"/>
  <c r="AA1154" i="5"/>
  <c r="AA1153" i="5"/>
  <c r="AA1151" i="5"/>
  <c r="AA1148" i="5"/>
  <c r="Z1118" i="5"/>
  <c r="Z1116" i="5"/>
  <c r="Z1114" i="5"/>
  <c r="Z1112" i="5"/>
  <c r="Z1109" i="5"/>
  <c r="Z1119" i="5"/>
  <c r="Z1117" i="5"/>
  <c r="Z1115" i="5"/>
  <c r="Z1113" i="5"/>
  <c r="Z1111" i="5"/>
  <c r="Z1110" i="5"/>
  <c r="L1126" i="5"/>
  <c r="L1129" i="5" s="1"/>
  <c r="Y1070" i="5"/>
  <c r="Y1069" i="5"/>
  <c r="Y1079" i="5"/>
  <c r="Y1078" i="5"/>
  <c r="Y1077" i="5"/>
  <c r="Y1076" i="5"/>
  <c r="Y1075" i="5"/>
  <c r="Y1074" i="5"/>
  <c r="Y1073" i="5"/>
  <c r="Y1072" i="5"/>
  <c r="Y1071" i="5"/>
  <c r="L1079" i="5"/>
  <c r="L1082" i="5" s="1"/>
  <c r="X1031" i="5"/>
  <c r="X1030" i="5"/>
  <c r="X1040" i="5"/>
  <c r="X1039" i="5"/>
  <c r="X1038" i="5"/>
  <c r="X1037" i="5"/>
  <c r="X1036" i="5"/>
  <c r="X1035" i="5"/>
  <c r="X1034" i="5"/>
  <c r="X1033" i="5"/>
  <c r="X1032" i="5"/>
  <c r="I1064" i="5"/>
  <c r="L1061" i="5" s="1"/>
  <c r="L1063" i="5" s="1"/>
  <c r="AB715" i="5"/>
  <c r="AB714" i="5"/>
  <c r="AB724" i="5"/>
  <c r="AB723" i="5"/>
  <c r="AB722" i="5"/>
  <c r="AB721" i="5"/>
  <c r="AB720" i="5"/>
  <c r="AB719" i="5"/>
  <c r="AB718" i="5"/>
  <c r="AB717" i="5"/>
  <c r="AB716" i="5"/>
  <c r="AA724" i="5"/>
  <c r="AA723" i="5"/>
  <c r="AA722" i="5"/>
  <c r="AA721" i="5"/>
  <c r="AA720" i="5"/>
  <c r="AA719" i="5"/>
  <c r="AA718" i="5"/>
  <c r="AA717" i="5"/>
  <c r="AA716" i="5"/>
  <c r="AA715" i="5"/>
  <c r="AA714" i="5"/>
  <c r="Z684" i="5"/>
  <c r="Z683" i="5"/>
  <c r="Z682" i="5"/>
  <c r="Z681" i="5"/>
  <c r="Z680" i="5"/>
  <c r="Z679" i="5"/>
  <c r="Z678" i="5"/>
  <c r="Z677" i="5"/>
  <c r="Z676" i="5"/>
  <c r="Z675" i="5"/>
  <c r="Z674" i="5"/>
  <c r="L691" i="5"/>
  <c r="L694" i="5" s="1"/>
  <c r="Y329" i="5"/>
  <c r="Y328" i="5"/>
  <c r="Y327" i="5"/>
  <c r="Y326" i="5"/>
  <c r="Y325" i="5"/>
  <c r="Y324" i="5"/>
  <c r="Y323" i="5"/>
  <c r="Y322" i="5"/>
  <c r="Y321" i="5"/>
  <c r="Y320" i="5"/>
  <c r="Y319" i="5"/>
  <c r="I353" i="5"/>
  <c r="L350" i="5" s="1"/>
  <c r="L352" i="5" s="1"/>
  <c r="Y1830" i="5"/>
  <c r="Y1829" i="5"/>
  <c r="Y1828" i="5"/>
  <c r="Y1827" i="5"/>
  <c r="Y1826" i="5"/>
  <c r="Y1825" i="5"/>
  <c r="Y1824" i="5"/>
  <c r="Y1822" i="5"/>
  <c r="Y1821" i="5"/>
  <c r="Y1823" i="5"/>
  <c r="Y1820" i="5"/>
  <c r="I1854" i="5"/>
  <c r="L1830" i="5" s="1"/>
  <c r="L1833" i="5" s="1"/>
  <c r="Z1787" i="5"/>
  <c r="Z1786" i="5"/>
  <c r="Z1781" i="5"/>
  <c r="Z1780" i="5"/>
  <c r="Z1790" i="5"/>
  <c r="Z1789" i="5"/>
  <c r="Z1788" i="5"/>
  <c r="Z1785" i="5"/>
  <c r="Z1784" i="5"/>
  <c r="Z1783" i="5"/>
  <c r="Z1782" i="5"/>
  <c r="L1797" i="5"/>
  <c r="L1800" i="5" s="1"/>
  <c r="Y1750" i="5"/>
  <c r="Y1749" i="5"/>
  <c r="Y1748" i="5"/>
  <c r="Y1747" i="5"/>
  <c r="Y1744" i="5"/>
  <c r="Y1743" i="5"/>
  <c r="Y1742" i="5"/>
  <c r="Y1751" i="5"/>
  <c r="Y1746" i="5"/>
  <c r="Y1745" i="5"/>
  <c r="Y1741" i="5"/>
  <c r="X1709" i="5"/>
  <c r="X1707" i="5"/>
  <c r="X1705" i="5"/>
  <c r="X1703" i="5"/>
  <c r="X1711" i="5"/>
  <c r="X1710" i="5"/>
  <c r="X1708" i="5"/>
  <c r="X1706" i="5"/>
  <c r="X1704" i="5"/>
  <c r="X1702" i="5"/>
  <c r="X1701" i="5"/>
  <c r="I1735" i="5"/>
  <c r="L1706" i="5" s="1"/>
  <c r="L1708" i="5" s="1"/>
  <c r="AB1593" i="5"/>
  <c r="AB1592" i="5"/>
  <c r="AB1591" i="5"/>
  <c r="AB1590" i="5"/>
  <c r="AB1589" i="5"/>
  <c r="AB1588" i="5"/>
  <c r="AB1587" i="5"/>
  <c r="AB1586" i="5"/>
  <c r="AB1585" i="5"/>
  <c r="AB1584" i="5"/>
  <c r="AB1583" i="5"/>
  <c r="I1617" i="5"/>
  <c r="L1614" i="5" s="1"/>
  <c r="L1616" i="5" s="1"/>
  <c r="AB1435" i="5"/>
  <c r="AB1425" i="5"/>
  <c r="AB1434" i="5"/>
  <c r="AB1433" i="5"/>
  <c r="AB1432" i="5"/>
  <c r="AB1431" i="5"/>
  <c r="AB1430" i="5"/>
  <c r="AB1429" i="5"/>
  <c r="AB1428" i="5"/>
  <c r="AB1427" i="5"/>
  <c r="AB1426" i="5"/>
  <c r="L1456" i="5"/>
  <c r="L1458" i="5" s="1"/>
  <c r="AA1434" i="5"/>
  <c r="AA1433" i="5"/>
  <c r="AA1432" i="5"/>
  <c r="AA1431" i="5"/>
  <c r="AA1430" i="5"/>
  <c r="AA1429" i="5"/>
  <c r="AA1428" i="5"/>
  <c r="AA1427" i="5"/>
  <c r="AA1426" i="5"/>
  <c r="AA1435" i="5"/>
  <c r="AA1425" i="5"/>
  <c r="L1449" i="5"/>
  <c r="L1452" i="5" s="1"/>
  <c r="AB1276" i="5"/>
  <c r="AB1275" i="5"/>
  <c r="AB1274" i="5"/>
  <c r="AB1273" i="5"/>
  <c r="AB1270" i="5"/>
  <c r="AB1269" i="5"/>
  <c r="AB1268" i="5"/>
  <c r="AB1277" i="5"/>
  <c r="AB1272" i="5"/>
  <c r="AB1271" i="5"/>
  <c r="AB1267" i="5"/>
  <c r="L1298" i="5"/>
  <c r="L1300" i="5" s="1"/>
  <c r="AA1277" i="5"/>
  <c r="AA1272" i="5"/>
  <c r="AA1271" i="5"/>
  <c r="AA1267" i="5"/>
  <c r="AA1276" i="5"/>
  <c r="AA1275" i="5"/>
  <c r="AA1274" i="5"/>
  <c r="AA1273" i="5"/>
  <c r="AA1270" i="5"/>
  <c r="AA1269" i="5"/>
  <c r="AA1268" i="5"/>
  <c r="L1291" i="5"/>
  <c r="L1294" i="5" s="1"/>
  <c r="Z1237" i="5"/>
  <c r="Z1236" i="5"/>
  <c r="Z1233" i="5"/>
  <c r="Z1232" i="5"/>
  <c r="Z1229" i="5"/>
  <c r="Z1228" i="5"/>
  <c r="Z1235" i="5"/>
  <c r="Z1234" i="5"/>
  <c r="Z1231" i="5"/>
  <c r="Z1230" i="5"/>
  <c r="Z1227" i="5"/>
  <c r="Y1198" i="5"/>
  <c r="Y1197" i="5"/>
  <c r="Y1195" i="5"/>
  <c r="Y1193" i="5"/>
  <c r="Y1191" i="5"/>
  <c r="Y1188" i="5"/>
  <c r="Y1196" i="5"/>
  <c r="Y1194" i="5"/>
  <c r="Y1192" i="5"/>
  <c r="Y1190" i="5"/>
  <c r="Y1189" i="5"/>
  <c r="X1158" i="5"/>
  <c r="X1157" i="5"/>
  <c r="X1154" i="5"/>
  <c r="X1153" i="5"/>
  <c r="X1151" i="5"/>
  <c r="X1148" i="5"/>
  <c r="X1156" i="5"/>
  <c r="X1155" i="5"/>
  <c r="X1152" i="5"/>
  <c r="X1150" i="5"/>
  <c r="X1149" i="5"/>
  <c r="I1182" i="5"/>
  <c r="L1158" i="5" s="1"/>
  <c r="L1161" i="5" s="1"/>
  <c r="AB1118" i="5"/>
  <c r="AB1116" i="5"/>
  <c r="AB1114" i="5"/>
  <c r="AB1112" i="5"/>
  <c r="AB1109" i="5"/>
  <c r="AB1119" i="5"/>
  <c r="AB1117" i="5"/>
  <c r="AB1115" i="5"/>
  <c r="AB1113" i="5"/>
  <c r="AB1111" i="5"/>
  <c r="AB1110" i="5"/>
  <c r="L1140" i="5"/>
  <c r="L1142" i="5" s="1"/>
  <c r="AA1119" i="5"/>
  <c r="AA1117" i="5"/>
  <c r="AA1115" i="5"/>
  <c r="AA1113" i="5"/>
  <c r="AA1111" i="5"/>
  <c r="AA1110" i="5"/>
  <c r="AA1118" i="5"/>
  <c r="AA1116" i="5"/>
  <c r="AA1114" i="5"/>
  <c r="AA1112" i="5"/>
  <c r="AA1109" i="5"/>
  <c r="L1133" i="5"/>
  <c r="L1136" i="5" s="1"/>
  <c r="Z1079" i="5"/>
  <c r="Z1078" i="5"/>
  <c r="Z1077" i="5"/>
  <c r="Z1076" i="5"/>
  <c r="Z1075" i="5"/>
  <c r="Z1074" i="5"/>
  <c r="Z1073" i="5"/>
  <c r="Z1072" i="5"/>
  <c r="Z1071" i="5"/>
  <c r="Z1070" i="5"/>
  <c r="Z1069" i="5"/>
  <c r="L1086" i="5"/>
  <c r="L1089" i="5" s="1"/>
  <c r="Y1040" i="5"/>
  <c r="Y1039" i="5"/>
  <c r="Y1038" i="5"/>
  <c r="Y1037" i="5"/>
  <c r="Y1036" i="5"/>
  <c r="Y1035" i="5"/>
  <c r="Y1034" i="5"/>
  <c r="Y1033" i="5"/>
  <c r="Y1032" i="5"/>
  <c r="Y1031" i="5"/>
  <c r="Y1030" i="5"/>
  <c r="L1040" i="5"/>
  <c r="L1043" i="5" s="1"/>
  <c r="X715" i="5"/>
  <c r="X714" i="5"/>
  <c r="X724" i="5"/>
  <c r="X723" i="5"/>
  <c r="X722" i="5"/>
  <c r="X721" i="5"/>
  <c r="X720" i="5"/>
  <c r="X719" i="5"/>
  <c r="X718" i="5"/>
  <c r="X717" i="5"/>
  <c r="X716" i="5"/>
  <c r="I748" i="5"/>
  <c r="L731" i="5" s="1"/>
  <c r="L734" i="5" s="1"/>
  <c r="AB684" i="5"/>
  <c r="AB683" i="5"/>
  <c r="AB682" i="5"/>
  <c r="AB681" i="5"/>
  <c r="AB679" i="5"/>
  <c r="AB678" i="5"/>
  <c r="AB677" i="5"/>
  <c r="AB676" i="5"/>
  <c r="AB680" i="5"/>
  <c r="AB675" i="5"/>
  <c r="AB674" i="5"/>
  <c r="AA684" i="5"/>
  <c r="AA683" i="5"/>
  <c r="AA682" i="5"/>
  <c r="AA681" i="5"/>
  <c r="AA680" i="5"/>
  <c r="AA675" i="5"/>
  <c r="AA674" i="5"/>
  <c r="AA679" i="5"/>
  <c r="AA678" i="5"/>
  <c r="AA677" i="5"/>
  <c r="AA676" i="5"/>
  <c r="L698" i="5"/>
  <c r="L701" i="5" s="1"/>
  <c r="X170" i="5"/>
  <c r="X168" i="5"/>
  <c r="X166" i="5"/>
  <c r="X164" i="5"/>
  <c r="X161" i="5"/>
  <c r="X171" i="5"/>
  <c r="X169" i="5"/>
  <c r="X167" i="5"/>
  <c r="X165" i="5"/>
  <c r="X163" i="5"/>
  <c r="X162" i="5"/>
  <c r="I195" i="5"/>
  <c r="L166" i="5" s="1"/>
  <c r="L168" i="5" s="1"/>
  <c r="Y242" i="5"/>
  <c r="Y241" i="5"/>
  <c r="Y251" i="5"/>
  <c r="Y250" i="5"/>
  <c r="Y249" i="5"/>
  <c r="Y248" i="5"/>
  <c r="Y247" i="5"/>
  <c r="Y246" i="5"/>
  <c r="Y245" i="5"/>
  <c r="Y244" i="5"/>
  <c r="Y243" i="5"/>
  <c r="Z290" i="5"/>
  <c r="Z289" i="5"/>
  <c r="Z288" i="5"/>
  <c r="Z287" i="5"/>
  <c r="Z286" i="5"/>
  <c r="Z285" i="5"/>
  <c r="Z284" i="5"/>
  <c r="Z283" i="5"/>
  <c r="Z282" i="5"/>
  <c r="Z281" i="5"/>
  <c r="Z280" i="5"/>
  <c r="I314" i="5"/>
  <c r="L304" i="5" s="1"/>
  <c r="L307" i="5" s="1"/>
  <c r="X251" i="5"/>
  <c r="X250" i="5"/>
  <c r="X249" i="5"/>
  <c r="X248" i="5"/>
  <c r="X247" i="5"/>
  <c r="X246" i="5"/>
  <c r="X245" i="5"/>
  <c r="X244" i="5"/>
  <c r="X243" i="5"/>
  <c r="X242" i="5"/>
  <c r="X241" i="5"/>
  <c r="I275" i="5"/>
  <c r="L251" i="5" s="1"/>
  <c r="L254" i="5" s="1"/>
  <c r="V839" i="5"/>
  <c r="V838" i="5"/>
  <c r="V832" i="5"/>
  <c r="V837" i="5"/>
  <c r="V836" i="5"/>
  <c r="V842" i="5"/>
  <c r="V834" i="5"/>
  <c r="V835" i="5"/>
  <c r="V840" i="5"/>
  <c r="V841" i="5"/>
  <c r="V833" i="5"/>
  <c r="AB251" i="5"/>
  <c r="AB250" i="5"/>
  <c r="AB249" i="5"/>
  <c r="AB248" i="5"/>
  <c r="AB247" i="5"/>
  <c r="AB246" i="5"/>
  <c r="AB245" i="5"/>
  <c r="AB244" i="5"/>
  <c r="AB243" i="5"/>
  <c r="AB242" i="5"/>
  <c r="AB241" i="5"/>
  <c r="AA281" i="5"/>
  <c r="AA280" i="5"/>
  <c r="AA290" i="5"/>
  <c r="AA289" i="5"/>
  <c r="AA288" i="5"/>
  <c r="AA287" i="5"/>
  <c r="AA286" i="5"/>
  <c r="AA285" i="5"/>
  <c r="AA284" i="5"/>
  <c r="AA283" i="5"/>
  <c r="AA282" i="5"/>
  <c r="Z251" i="5"/>
  <c r="Z250" i="5"/>
  <c r="Z249" i="5"/>
  <c r="Z248" i="5"/>
  <c r="Z247" i="5"/>
  <c r="Z246" i="5"/>
  <c r="Z245" i="5"/>
  <c r="Z244" i="5"/>
  <c r="Z243" i="5"/>
  <c r="Z242" i="5"/>
  <c r="Z241" i="5"/>
  <c r="S840" i="5"/>
  <c r="S835" i="5"/>
  <c r="S837" i="5"/>
  <c r="S841" i="5"/>
  <c r="S833" i="5"/>
  <c r="S834" i="5"/>
  <c r="S838" i="5"/>
  <c r="S842" i="5"/>
  <c r="S832" i="5"/>
  <c r="S836" i="5"/>
  <c r="S839" i="5"/>
  <c r="L1277" i="5" l="1"/>
  <c r="L1280" i="5" s="1"/>
  <c r="V563" i="5"/>
  <c r="V562" i="5"/>
  <c r="V564" i="5"/>
  <c r="V565" i="5"/>
  <c r="V566" i="5"/>
  <c r="V557" i="5"/>
  <c r="V560" i="5"/>
  <c r="V558" i="5"/>
  <c r="V561" i="5"/>
  <c r="V559" i="5"/>
  <c r="V556" i="5"/>
  <c r="L1198" i="5"/>
  <c r="L1201" i="5" s="1"/>
  <c r="L921" i="5"/>
  <c r="L924" i="5" s="1"/>
  <c r="T919" i="5" s="1"/>
  <c r="W566" i="5"/>
  <c r="W556" i="5"/>
  <c r="W563" i="5"/>
  <c r="W562" i="5"/>
  <c r="W561" i="5"/>
  <c r="W560" i="5"/>
  <c r="W564" i="5"/>
  <c r="W558" i="5"/>
  <c r="W565" i="5"/>
  <c r="W557" i="5"/>
  <c r="W559" i="5"/>
  <c r="L928" i="5"/>
  <c r="L931" i="5" s="1"/>
  <c r="L882" i="5"/>
  <c r="L885" i="5" s="1"/>
  <c r="T873" i="5" s="1"/>
  <c r="P753" i="5"/>
  <c r="P762" i="5"/>
  <c r="P755" i="5"/>
  <c r="P763" i="5"/>
  <c r="P757" i="5"/>
  <c r="P758" i="5"/>
  <c r="P761" i="5"/>
  <c r="P754" i="5"/>
  <c r="P756" i="5"/>
  <c r="P759" i="5"/>
  <c r="P760" i="5"/>
  <c r="T837" i="5"/>
  <c r="T835" i="5"/>
  <c r="T839" i="5"/>
  <c r="T840" i="5"/>
  <c r="T842" i="5"/>
  <c r="T841" i="5"/>
  <c r="T838" i="5"/>
  <c r="T832" i="5"/>
  <c r="T834" i="5"/>
  <c r="T833" i="5"/>
  <c r="T836" i="5"/>
  <c r="U123" i="5"/>
  <c r="U128" i="5"/>
  <c r="U132" i="5"/>
  <c r="U122" i="5"/>
  <c r="U129" i="5"/>
  <c r="U127" i="5"/>
  <c r="U124" i="5"/>
  <c r="U126" i="5"/>
  <c r="U125" i="5"/>
  <c r="U130" i="5"/>
  <c r="U131" i="5"/>
  <c r="S759" i="5"/>
  <c r="S758" i="5"/>
  <c r="S762" i="5"/>
  <c r="S757" i="5"/>
  <c r="S761" i="5"/>
  <c r="S753" i="5"/>
  <c r="S756" i="5"/>
  <c r="S754" i="5"/>
  <c r="S763" i="5"/>
  <c r="S760" i="5"/>
  <c r="S755" i="5"/>
  <c r="S640" i="5"/>
  <c r="S642" i="5"/>
  <c r="S637" i="5"/>
  <c r="S638" i="5"/>
  <c r="S636" i="5"/>
  <c r="S643" i="5"/>
  <c r="S645" i="5"/>
  <c r="S639" i="5"/>
  <c r="S641" i="5"/>
  <c r="S644" i="5"/>
  <c r="S635" i="5"/>
  <c r="U996" i="5"/>
  <c r="U991" i="5"/>
  <c r="U1000" i="5"/>
  <c r="U994" i="5"/>
  <c r="U990" i="5"/>
  <c r="U995" i="5"/>
  <c r="U999" i="5"/>
  <c r="U992" i="5"/>
  <c r="U997" i="5"/>
  <c r="U993" i="5"/>
  <c r="U998" i="5"/>
  <c r="S995" i="5"/>
  <c r="S998" i="5"/>
  <c r="S993" i="5"/>
  <c r="S997" i="5"/>
  <c r="S990" i="5"/>
  <c r="S994" i="5"/>
  <c r="S992" i="5"/>
  <c r="S1000" i="5"/>
  <c r="S991" i="5"/>
  <c r="S996" i="5"/>
  <c r="S999" i="5"/>
  <c r="P990" i="5"/>
  <c r="P997" i="5"/>
  <c r="P993" i="5"/>
  <c r="P998" i="5"/>
  <c r="P992" i="5"/>
  <c r="P994" i="5"/>
  <c r="P999" i="5"/>
  <c r="P995" i="5"/>
  <c r="P991" i="5"/>
  <c r="P996" i="5"/>
  <c r="P1000" i="5"/>
  <c r="W842" i="5"/>
  <c r="W838" i="5"/>
  <c r="W839" i="5"/>
  <c r="W840" i="5"/>
  <c r="W841" i="5"/>
  <c r="W835" i="5"/>
  <c r="W833" i="5"/>
  <c r="W832" i="5"/>
  <c r="W834" i="5"/>
  <c r="W837" i="5"/>
  <c r="W836" i="5"/>
  <c r="P644" i="5"/>
  <c r="P641" i="5"/>
  <c r="P638" i="5"/>
  <c r="P635" i="5"/>
  <c r="P637" i="5"/>
  <c r="P645" i="5"/>
  <c r="P636" i="5"/>
  <c r="P639" i="5"/>
  <c r="P643" i="5"/>
  <c r="P640" i="5"/>
  <c r="P642" i="5"/>
  <c r="U1308" i="5"/>
  <c r="U1311" i="5"/>
  <c r="U1310" i="5"/>
  <c r="U1309" i="5"/>
  <c r="U1314" i="5"/>
  <c r="U1315" i="5"/>
  <c r="U1316" i="5"/>
  <c r="U1306" i="5"/>
  <c r="U1307" i="5"/>
  <c r="U1313" i="5"/>
  <c r="U1312" i="5"/>
  <c r="V1312" i="5"/>
  <c r="V1315" i="5"/>
  <c r="V1307" i="5"/>
  <c r="V1314" i="5"/>
  <c r="V1313" i="5"/>
  <c r="V1308" i="5"/>
  <c r="V1309" i="5"/>
  <c r="V1316" i="5"/>
  <c r="V1306" i="5"/>
  <c r="V1310" i="5"/>
  <c r="V1311" i="5"/>
  <c r="V1000" i="5"/>
  <c r="V993" i="5"/>
  <c r="V992" i="5"/>
  <c r="V995" i="5"/>
  <c r="V999" i="5"/>
  <c r="V990" i="5"/>
  <c r="V991" i="5"/>
  <c r="V997" i="5"/>
  <c r="V996" i="5"/>
  <c r="V994" i="5"/>
  <c r="V998" i="5"/>
  <c r="T755" i="5"/>
  <c r="T754" i="5"/>
  <c r="T761" i="5"/>
  <c r="T753" i="5"/>
  <c r="T762" i="5"/>
  <c r="T758" i="5"/>
  <c r="T759" i="5"/>
  <c r="T757" i="5"/>
  <c r="T756" i="5"/>
  <c r="T760" i="5"/>
  <c r="T763" i="5"/>
  <c r="W755" i="5"/>
  <c r="W759" i="5"/>
  <c r="W762" i="5"/>
  <c r="W757" i="5"/>
  <c r="W760" i="5"/>
  <c r="W761" i="5"/>
  <c r="W758" i="5"/>
  <c r="W754" i="5"/>
  <c r="W753" i="5"/>
  <c r="W763" i="5"/>
  <c r="W756" i="5"/>
  <c r="W998" i="5"/>
  <c r="W991" i="5"/>
  <c r="W999" i="5"/>
  <c r="W1000" i="5"/>
  <c r="W993" i="5"/>
  <c r="W997" i="5"/>
  <c r="W994" i="5"/>
  <c r="W990" i="5"/>
  <c r="W996" i="5"/>
  <c r="W992" i="5"/>
  <c r="W995" i="5"/>
  <c r="U842" i="5"/>
  <c r="U840" i="5"/>
  <c r="U839" i="5"/>
  <c r="U838" i="5"/>
  <c r="U837" i="5"/>
  <c r="U836" i="5"/>
  <c r="U835" i="5"/>
  <c r="U833" i="5"/>
  <c r="U841" i="5"/>
  <c r="U832" i="5"/>
  <c r="U834" i="5"/>
  <c r="P132" i="5"/>
  <c r="P124" i="5"/>
  <c r="P126" i="5"/>
  <c r="P128" i="5"/>
  <c r="P125" i="5"/>
  <c r="P129" i="5"/>
  <c r="P131" i="5"/>
  <c r="P127" i="5"/>
  <c r="P130" i="5"/>
  <c r="P122" i="5"/>
  <c r="P123" i="5"/>
  <c r="U645" i="5"/>
  <c r="U641" i="5"/>
  <c r="U640" i="5"/>
  <c r="U635" i="5"/>
  <c r="U644" i="5"/>
  <c r="U639" i="5"/>
  <c r="U643" i="5"/>
  <c r="U636" i="5"/>
  <c r="U638" i="5"/>
  <c r="U637" i="5"/>
  <c r="U642" i="5"/>
  <c r="T637" i="5"/>
  <c r="T635" i="5"/>
  <c r="T645" i="5"/>
  <c r="T644" i="5"/>
  <c r="T638" i="5"/>
  <c r="T640" i="5"/>
  <c r="T639" i="5"/>
  <c r="T643" i="5"/>
  <c r="T642" i="5"/>
  <c r="T636" i="5"/>
  <c r="T641" i="5"/>
  <c r="W1309" i="5"/>
  <c r="W1312" i="5"/>
  <c r="W1313" i="5"/>
  <c r="W1314" i="5"/>
  <c r="W1307" i="5"/>
  <c r="W1308" i="5"/>
  <c r="W1315" i="5"/>
  <c r="W1316" i="5"/>
  <c r="W1306" i="5"/>
  <c r="W1311" i="5"/>
  <c r="W1310" i="5"/>
  <c r="L889" i="5"/>
  <c r="L892" i="5" s="1"/>
  <c r="U878" i="5" s="1"/>
  <c r="T996" i="5"/>
  <c r="T993" i="5"/>
  <c r="T995" i="5"/>
  <c r="T990" i="5"/>
  <c r="T991" i="5"/>
  <c r="T997" i="5"/>
  <c r="T998" i="5"/>
  <c r="T999" i="5"/>
  <c r="T994" i="5"/>
  <c r="T992" i="5"/>
  <c r="T1000" i="5"/>
  <c r="V127" i="5"/>
  <c r="V129" i="5"/>
  <c r="V122" i="5"/>
  <c r="V130" i="5"/>
  <c r="V132" i="5"/>
  <c r="V126" i="5"/>
  <c r="V123" i="5"/>
  <c r="V128" i="5"/>
  <c r="V125" i="5"/>
  <c r="V131" i="5"/>
  <c r="V124" i="5"/>
  <c r="S123" i="5"/>
  <c r="S130" i="5"/>
  <c r="S128" i="5"/>
  <c r="S125" i="5"/>
  <c r="S132" i="5"/>
  <c r="S122" i="5"/>
  <c r="S131" i="5"/>
  <c r="S127" i="5"/>
  <c r="S126" i="5"/>
  <c r="S129" i="5"/>
  <c r="S124" i="5"/>
  <c r="V635" i="5"/>
  <c r="V641" i="5"/>
  <c r="V643" i="5"/>
  <c r="V640" i="5"/>
  <c r="V637" i="5"/>
  <c r="V638" i="5"/>
  <c r="V645" i="5"/>
  <c r="V644" i="5"/>
  <c r="V642" i="5"/>
  <c r="V639" i="5"/>
  <c r="V636" i="5"/>
  <c r="W638" i="5"/>
  <c r="W643" i="5"/>
  <c r="W635" i="5"/>
  <c r="W639" i="5"/>
  <c r="W637" i="5"/>
  <c r="W641" i="5"/>
  <c r="W636" i="5"/>
  <c r="W640" i="5"/>
  <c r="W644" i="5"/>
  <c r="W642" i="5"/>
  <c r="W645" i="5"/>
  <c r="P1309" i="5"/>
  <c r="P1312" i="5"/>
  <c r="P1311" i="5"/>
  <c r="P1310" i="5"/>
  <c r="P1315" i="5"/>
  <c r="P1306" i="5"/>
  <c r="P1307" i="5"/>
  <c r="P1314" i="5"/>
  <c r="P1316" i="5"/>
  <c r="P1313" i="5"/>
  <c r="P1308" i="5"/>
  <c r="S1315" i="5"/>
  <c r="S1307" i="5"/>
  <c r="S1310" i="5"/>
  <c r="S1309" i="5"/>
  <c r="S1308" i="5"/>
  <c r="S1313" i="5"/>
  <c r="S1314" i="5"/>
  <c r="S1312" i="5"/>
  <c r="S1316" i="5"/>
  <c r="S1306" i="5"/>
  <c r="S1311" i="5"/>
  <c r="W438" i="5"/>
  <c r="W443" i="5"/>
  <c r="W444" i="5"/>
  <c r="W440" i="5"/>
  <c r="W437" i="5"/>
  <c r="W446" i="5"/>
  <c r="W445" i="5"/>
  <c r="W439" i="5"/>
  <c r="W441" i="5"/>
  <c r="W442" i="5"/>
  <c r="W447" i="5"/>
  <c r="V917" i="5"/>
  <c r="V916" i="5"/>
  <c r="V921" i="5"/>
  <c r="V914" i="5"/>
  <c r="V920" i="5"/>
  <c r="V918" i="5"/>
  <c r="V911" i="5"/>
  <c r="V915" i="5"/>
  <c r="V913" i="5"/>
  <c r="V919" i="5"/>
  <c r="V912" i="5"/>
  <c r="V957" i="5"/>
  <c r="V953" i="5"/>
  <c r="V959" i="5"/>
  <c r="V951" i="5"/>
  <c r="V958" i="5"/>
  <c r="V952" i="5"/>
  <c r="V955" i="5"/>
  <c r="V954" i="5"/>
  <c r="V956" i="5"/>
  <c r="V961" i="5"/>
  <c r="V960" i="5"/>
  <c r="S86" i="5"/>
  <c r="S88" i="5"/>
  <c r="S93" i="5"/>
  <c r="S84" i="5"/>
  <c r="S89" i="5"/>
  <c r="S92" i="5"/>
  <c r="S83" i="5"/>
  <c r="S87" i="5"/>
  <c r="S90" i="5"/>
  <c r="S85" i="5"/>
  <c r="S91" i="5"/>
  <c r="V872" i="5"/>
  <c r="V879" i="5"/>
  <c r="V877" i="5"/>
  <c r="V878" i="5"/>
  <c r="V874" i="5"/>
  <c r="V876" i="5"/>
  <c r="V875" i="5"/>
  <c r="V881" i="5"/>
  <c r="V880" i="5"/>
  <c r="V882" i="5"/>
  <c r="V873" i="5"/>
  <c r="U800" i="5"/>
  <c r="U794" i="5"/>
  <c r="U793" i="5"/>
  <c r="U802" i="5"/>
  <c r="U801" i="5"/>
  <c r="U797" i="5"/>
  <c r="U796" i="5"/>
  <c r="U795" i="5"/>
  <c r="U798" i="5"/>
  <c r="U803" i="5"/>
  <c r="U799" i="5"/>
  <c r="S1869" i="5"/>
  <c r="S1861" i="5"/>
  <c r="S1864" i="5"/>
  <c r="S1863" i="5"/>
  <c r="S1867" i="5"/>
  <c r="S1859" i="5"/>
  <c r="S1862" i="5"/>
  <c r="S1865" i="5"/>
  <c r="S1868" i="5"/>
  <c r="S1860" i="5"/>
  <c r="S1866" i="5"/>
  <c r="W359" i="5"/>
  <c r="W368" i="5"/>
  <c r="W365" i="5"/>
  <c r="W361" i="5"/>
  <c r="W366" i="5"/>
  <c r="W364" i="5"/>
  <c r="W367" i="5"/>
  <c r="W362" i="5"/>
  <c r="W363" i="5"/>
  <c r="W358" i="5"/>
  <c r="W360" i="5"/>
  <c r="T914" i="5"/>
  <c r="T920" i="5"/>
  <c r="W400" i="5"/>
  <c r="W404" i="5"/>
  <c r="W405" i="5"/>
  <c r="W407" i="5"/>
  <c r="W403" i="5"/>
  <c r="W399" i="5"/>
  <c r="W406" i="5"/>
  <c r="W401" i="5"/>
  <c r="W402" i="5"/>
  <c r="W398" i="5"/>
  <c r="W408" i="5"/>
  <c r="R204" i="5"/>
  <c r="L217" i="5"/>
  <c r="L220" i="5" s="1"/>
  <c r="R209" i="5"/>
  <c r="F202" i="5"/>
  <c r="R206" i="5"/>
  <c r="R205" i="5"/>
  <c r="L224" i="5"/>
  <c r="L227" i="5" s="1"/>
  <c r="R202" i="5"/>
  <c r="R203" i="5"/>
  <c r="R210" i="5"/>
  <c r="R200" i="5"/>
  <c r="K202" i="5"/>
  <c r="L202" i="5" s="1"/>
  <c r="R201" i="5"/>
  <c r="R208" i="5"/>
  <c r="R207" i="5"/>
  <c r="S1545" i="5"/>
  <c r="S1548" i="5"/>
  <c r="S1551" i="5"/>
  <c r="S1543" i="5"/>
  <c r="S1546" i="5"/>
  <c r="S1549" i="5"/>
  <c r="S1552" i="5"/>
  <c r="S1544" i="5"/>
  <c r="S1547" i="5"/>
  <c r="S1550" i="5"/>
  <c r="S1553" i="5"/>
  <c r="W481" i="5"/>
  <c r="W485" i="5"/>
  <c r="W483" i="5"/>
  <c r="W482" i="5"/>
  <c r="W478" i="5"/>
  <c r="W484" i="5"/>
  <c r="W480" i="5"/>
  <c r="W477" i="5"/>
  <c r="W487" i="5"/>
  <c r="W479" i="5"/>
  <c r="W486" i="5"/>
  <c r="L415" i="5"/>
  <c r="L418" i="5" s="1"/>
  <c r="R405" i="5"/>
  <c r="R398" i="5"/>
  <c r="R401" i="5"/>
  <c r="R404" i="5"/>
  <c r="R406" i="5"/>
  <c r="R402" i="5"/>
  <c r="R403" i="5"/>
  <c r="R407" i="5"/>
  <c r="L403" i="5"/>
  <c r="L405" i="5" s="1"/>
  <c r="K400" i="5"/>
  <c r="L400" i="5" s="1"/>
  <c r="F400" i="5"/>
  <c r="R408" i="5"/>
  <c r="R399" i="5"/>
  <c r="R400" i="5"/>
  <c r="L982" i="5"/>
  <c r="L984" i="5" s="1"/>
  <c r="T795" i="5"/>
  <c r="T797" i="5"/>
  <c r="T798" i="5"/>
  <c r="T800" i="5"/>
  <c r="T799" i="5"/>
  <c r="T794" i="5"/>
  <c r="T796" i="5"/>
  <c r="T793" i="5"/>
  <c r="T803" i="5"/>
  <c r="T802" i="5"/>
  <c r="T801" i="5"/>
  <c r="S200" i="5"/>
  <c r="S203" i="5"/>
  <c r="S204" i="5"/>
  <c r="S206" i="5"/>
  <c r="S207" i="5"/>
  <c r="S202" i="5"/>
  <c r="S205" i="5"/>
  <c r="S208" i="5"/>
  <c r="S201" i="5"/>
  <c r="S209" i="5"/>
  <c r="S210" i="5"/>
  <c r="U958" i="5"/>
  <c r="U951" i="5"/>
  <c r="U955" i="5"/>
  <c r="U953" i="5"/>
  <c r="U959" i="5"/>
  <c r="U952" i="5"/>
  <c r="U957" i="5"/>
  <c r="U956" i="5"/>
  <c r="U961" i="5"/>
  <c r="U954" i="5"/>
  <c r="U960" i="5"/>
  <c r="L521" i="5"/>
  <c r="L523" i="5" s="1"/>
  <c r="L526" i="5"/>
  <c r="L529" i="5" s="1"/>
  <c r="R525" i="5"/>
  <c r="F518" i="5"/>
  <c r="R522" i="5"/>
  <c r="R521" i="5"/>
  <c r="R523" i="5"/>
  <c r="L547" i="5"/>
  <c r="L549" i="5" s="1"/>
  <c r="R519" i="5"/>
  <c r="R520" i="5"/>
  <c r="R526" i="5"/>
  <c r="K518" i="5"/>
  <c r="L518" i="5" s="1"/>
  <c r="R518" i="5"/>
  <c r="L540" i="5"/>
  <c r="L543" i="5" s="1"/>
  <c r="R524" i="5"/>
  <c r="R516" i="5"/>
  <c r="R517" i="5"/>
  <c r="L533" i="5"/>
  <c r="L536" i="5" s="1"/>
  <c r="R92" i="5"/>
  <c r="F85" i="5"/>
  <c r="L100" i="5"/>
  <c r="L103" i="5" s="1"/>
  <c r="R91" i="5"/>
  <c r="R83" i="5"/>
  <c r="L114" i="5"/>
  <c r="L116" i="5" s="1"/>
  <c r="R90" i="5"/>
  <c r="R84" i="5"/>
  <c r="R89" i="5"/>
  <c r="K85" i="5"/>
  <c r="L85" i="5" s="1"/>
  <c r="R88" i="5"/>
  <c r="L93" i="5"/>
  <c r="L96" i="5" s="1"/>
  <c r="L107" i="5"/>
  <c r="L110" i="5" s="1"/>
  <c r="R87" i="5"/>
  <c r="R93" i="5"/>
  <c r="R86" i="5"/>
  <c r="R85" i="5"/>
  <c r="P1549" i="5"/>
  <c r="P1552" i="5"/>
  <c r="P1544" i="5"/>
  <c r="P1547" i="5"/>
  <c r="P1550" i="5"/>
  <c r="P1546" i="5"/>
  <c r="P1553" i="5"/>
  <c r="P1545" i="5"/>
  <c r="P1548" i="5"/>
  <c r="P1551" i="5"/>
  <c r="P1543" i="5"/>
  <c r="T879" i="5"/>
  <c r="T878" i="5"/>
  <c r="T877" i="5"/>
  <c r="T876" i="5"/>
  <c r="T880" i="5"/>
  <c r="T881" i="5"/>
  <c r="T882" i="5"/>
  <c r="L210" i="5"/>
  <c r="L213" i="5" s="1"/>
  <c r="U880" i="5"/>
  <c r="U873" i="5"/>
  <c r="U882" i="5"/>
  <c r="U875" i="5"/>
  <c r="U874" i="5"/>
  <c r="U881" i="5"/>
  <c r="U876" i="5"/>
  <c r="L482" i="5"/>
  <c r="L484" i="5" s="1"/>
  <c r="K479" i="5"/>
  <c r="L479" i="5" s="1"/>
  <c r="R481" i="5"/>
  <c r="R487" i="5"/>
  <c r="F479" i="5"/>
  <c r="R485" i="5"/>
  <c r="R477" i="5"/>
  <c r="L501" i="5"/>
  <c r="L504" i="5" s="1"/>
  <c r="R483" i="5"/>
  <c r="R484" i="5"/>
  <c r="R486" i="5"/>
  <c r="R479" i="5"/>
  <c r="L487" i="5"/>
  <c r="L490" i="5" s="1"/>
  <c r="R480" i="5"/>
  <c r="R478" i="5"/>
  <c r="L494" i="5"/>
  <c r="L497" i="5" s="1"/>
  <c r="R482" i="5"/>
  <c r="V802" i="5"/>
  <c r="V796" i="5"/>
  <c r="V800" i="5"/>
  <c r="V797" i="5"/>
  <c r="V794" i="5"/>
  <c r="V798" i="5"/>
  <c r="V793" i="5"/>
  <c r="V799" i="5"/>
  <c r="V795" i="5"/>
  <c r="V803" i="5"/>
  <c r="V801" i="5"/>
  <c r="S800" i="5"/>
  <c r="S798" i="5"/>
  <c r="S793" i="5"/>
  <c r="S802" i="5"/>
  <c r="S796" i="5"/>
  <c r="S795" i="5"/>
  <c r="S797" i="5"/>
  <c r="S803" i="5"/>
  <c r="S801" i="5"/>
  <c r="S794" i="5"/>
  <c r="S799" i="5"/>
  <c r="U917" i="5"/>
  <c r="U921" i="5"/>
  <c r="U913" i="5"/>
  <c r="U915" i="5"/>
  <c r="U918" i="5"/>
  <c r="U914" i="5"/>
  <c r="U916" i="5"/>
  <c r="U919" i="5"/>
  <c r="U911" i="5"/>
  <c r="U920" i="5"/>
  <c r="U912" i="5"/>
  <c r="L442" i="5"/>
  <c r="L444" i="5" s="1"/>
  <c r="L454" i="5"/>
  <c r="L457" i="5" s="1"/>
  <c r="R443" i="5"/>
  <c r="R437" i="5"/>
  <c r="F439" i="5"/>
  <c r="L461" i="5"/>
  <c r="L464" i="5" s="1"/>
  <c r="R441" i="5"/>
  <c r="R444" i="5"/>
  <c r="L447" i="5"/>
  <c r="L450" i="5" s="1"/>
  <c r="K439" i="5"/>
  <c r="L439" i="5" s="1"/>
  <c r="R440" i="5"/>
  <c r="R442" i="5"/>
  <c r="R447" i="5"/>
  <c r="R446" i="5"/>
  <c r="R438" i="5"/>
  <c r="R445" i="5"/>
  <c r="R439" i="5"/>
  <c r="L916" i="5"/>
  <c r="L918" i="5" s="1"/>
  <c r="R916" i="5"/>
  <c r="R919" i="5"/>
  <c r="R912" i="5"/>
  <c r="R913" i="5"/>
  <c r="R915" i="5"/>
  <c r="L942" i="5"/>
  <c r="L944" i="5" s="1"/>
  <c r="K913" i="5"/>
  <c r="L913" i="5" s="1"/>
  <c r="F913" i="5"/>
  <c r="R914" i="5"/>
  <c r="R918" i="5"/>
  <c r="R920" i="5"/>
  <c r="R917" i="5"/>
  <c r="R921" i="5"/>
  <c r="R911" i="5"/>
  <c r="R362" i="5"/>
  <c r="R365" i="5"/>
  <c r="R359" i="5"/>
  <c r="R368" i="5"/>
  <c r="R360" i="5"/>
  <c r="R363" i="5"/>
  <c r="L368" i="5"/>
  <c r="L371" i="5" s="1"/>
  <c r="R366" i="5"/>
  <c r="R358" i="5"/>
  <c r="R361" i="5"/>
  <c r="R364" i="5"/>
  <c r="R367" i="5"/>
  <c r="F360" i="5"/>
  <c r="K360" i="5"/>
  <c r="L360" i="5" s="1"/>
  <c r="L375" i="5"/>
  <c r="L378" i="5" s="1"/>
  <c r="L382" i="5"/>
  <c r="L385" i="5" s="1"/>
  <c r="V1553" i="5"/>
  <c r="V1545" i="5"/>
  <c r="V1548" i="5"/>
  <c r="V1547" i="5"/>
  <c r="V1546" i="5"/>
  <c r="V1543" i="5"/>
  <c r="V1544" i="5"/>
  <c r="V1551" i="5"/>
  <c r="V1552" i="5"/>
  <c r="V1549" i="5"/>
  <c r="V1550" i="5"/>
  <c r="W1550" i="5"/>
  <c r="W1553" i="5"/>
  <c r="W1545" i="5"/>
  <c r="W1546" i="5"/>
  <c r="W1547" i="5"/>
  <c r="W1544" i="5"/>
  <c r="W1543" i="5"/>
  <c r="W1552" i="5"/>
  <c r="W1551" i="5"/>
  <c r="W1548" i="5"/>
  <c r="W1549" i="5"/>
  <c r="L961" i="5"/>
  <c r="L964" i="5" s="1"/>
  <c r="V403" i="5"/>
  <c r="V408" i="5"/>
  <c r="V400" i="5"/>
  <c r="V405" i="5"/>
  <c r="V399" i="5"/>
  <c r="V401" i="5"/>
  <c r="V407" i="5"/>
  <c r="V406" i="5"/>
  <c r="V398" i="5"/>
  <c r="V404" i="5"/>
  <c r="V402" i="5"/>
  <c r="L231" i="5"/>
  <c r="L233" i="5" s="1"/>
  <c r="R877" i="5"/>
  <c r="R880" i="5"/>
  <c r="R873" i="5"/>
  <c r="R879" i="5"/>
  <c r="R878" i="5"/>
  <c r="L903" i="5"/>
  <c r="L905" i="5" s="1"/>
  <c r="R874" i="5"/>
  <c r="R876" i="5"/>
  <c r="K874" i="5"/>
  <c r="L874" i="5" s="1"/>
  <c r="F874" i="5"/>
  <c r="R875" i="5"/>
  <c r="R882" i="5"/>
  <c r="R881" i="5"/>
  <c r="R872" i="5"/>
  <c r="L258" i="5"/>
  <c r="L261" i="5" s="1"/>
  <c r="L272" i="5"/>
  <c r="L274" i="5" s="1"/>
  <c r="W243" i="5" s="1"/>
  <c r="P793" i="5"/>
  <c r="P795" i="5"/>
  <c r="P801" i="5"/>
  <c r="P797" i="5"/>
  <c r="P796" i="5"/>
  <c r="P794" i="5"/>
  <c r="P799" i="5"/>
  <c r="P803" i="5"/>
  <c r="P802" i="5"/>
  <c r="P798" i="5"/>
  <c r="P800" i="5"/>
  <c r="W801" i="5"/>
  <c r="W803" i="5"/>
  <c r="W797" i="5"/>
  <c r="W798" i="5"/>
  <c r="W802" i="5"/>
  <c r="W796" i="5"/>
  <c r="W799" i="5"/>
  <c r="W795" i="5"/>
  <c r="W794" i="5"/>
  <c r="W793" i="5"/>
  <c r="W800" i="5"/>
  <c r="K1861" i="5"/>
  <c r="L1861" i="5" s="1"/>
  <c r="R1869" i="5"/>
  <c r="R1868" i="5"/>
  <c r="R1859" i="5"/>
  <c r="R1862" i="5"/>
  <c r="R1867" i="5"/>
  <c r="R1866" i="5"/>
  <c r="L1890" i="5"/>
  <c r="L1892" i="5" s="1"/>
  <c r="L1883" i="5"/>
  <c r="L1886" i="5" s="1"/>
  <c r="L1876" i="5"/>
  <c r="L1879" i="5" s="1"/>
  <c r="F1861" i="5"/>
  <c r="R1865" i="5"/>
  <c r="R1864" i="5"/>
  <c r="R1860" i="5"/>
  <c r="R1863" i="5"/>
  <c r="R1861" i="5"/>
  <c r="L1869" i="5"/>
  <c r="L1872" i="5" s="1"/>
  <c r="L363" i="5"/>
  <c r="L365" i="5" s="1"/>
  <c r="L956" i="5"/>
  <c r="L958" i="5" s="1"/>
  <c r="R957" i="5"/>
  <c r="R951" i="5"/>
  <c r="R953" i="5"/>
  <c r="R960" i="5"/>
  <c r="R952" i="5"/>
  <c r="F953" i="5"/>
  <c r="R959" i="5"/>
  <c r="R961" i="5"/>
  <c r="K953" i="5"/>
  <c r="L953" i="5" s="1"/>
  <c r="R956" i="5"/>
  <c r="R955" i="5"/>
  <c r="R954" i="5"/>
  <c r="R958" i="5"/>
  <c r="U1550" i="5"/>
  <c r="U1553" i="5"/>
  <c r="U1545" i="5"/>
  <c r="U1548" i="5"/>
  <c r="U1551" i="5"/>
  <c r="U1543" i="5"/>
  <c r="U1546" i="5"/>
  <c r="U1549" i="5"/>
  <c r="U1552" i="5"/>
  <c r="U1544" i="5"/>
  <c r="U1547" i="5"/>
  <c r="T1548" i="5"/>
  <c r="T1551" i="5"/>
  <c r="T1543" i="5"/>
  <c r="T1546" i="5"/>
  <c r="T1549" i="5"/>
  <c r="T1552" i="5"/>
  <c r="T1544" i="5"/>
  <c r="T1547" i="5"/>
  <c r="T1550" i="5"/>
  <c r="T1553" i="5"/>
  <c r="T1545" i="5"/>
  <c r="L877" i="5"/>
  <c r="L879" i="5" s="1"/>
  <c r="L408" i="5"/>
  <c r="L411" i="5" s="1"/>
  <c r="T1158" i="5"/>
  <c r="T1154" i="5"/>
  <c r="T1152" i="5"/>
  <c r="T1156" i="5"/>
  <c r="T1150" i="5"/>
  <c r="T1148" i="5"/>
  <c r="T1155" i="5"/>
  <c r="T1153" i="5"/>
  <c r="T1157" i="5"/>
  <c r="T1151" i="5"/>
  <c r="T1149" i="5"/>
  <c r="S167" i="5"/>
  <c r="S166" i="5"/>
  <c r="S171" i="5"/>
  <c r="S165" i="5"/>
  <c r="S164" i="5"/>
  <c r="S168" i="5"/>
  <c r="S163" i="5"/>
  <c r="S162" i="5"/>
  <c r="S170" i="5"/>
  <c r="S161" i="5"/>
  <c r="S169" i="5"/>
  <c r="W1587" i="5"/>
  <c r="W1592" i="5"/>
  <c r="W1588" i="5"/>
  <c r="W1584" i="5"/>
  <c r="W1589" i="5"/>
  <c r="W1593" i="5"/>
  <c r="W1583" i="5"/>
  <c r="W1590" i="5"/>
  <c r="W1586" i="5"/>
  <c r="W1591" i="5"/>
  <c r="W1585" i="5"/>
  <c r="S675" i="5"/>
  <c r="S682" i="5"/>
  <c r="S681" i="5"/>
  <c r="S683" i="5"/>
  <c r="S677" i="5"/>
  <c r="S674" i="5"/>
  <c r="S676" i="5"/>
  <c r="S684" i="5"/>
  <c r="S679" i="5"/>
  <c r="S680" i="5"/>
  <c r="S678" i="5"/>
  <c r="S1511" i="5"/>
  <c r="S1514" i="5"/>
  <c r="S1512" i="5"/>
  <c r="S1509" i="5"/>
  <c r="S1510" i="5"/>
  <c r="S1508" i="5"/>
  <c r="S1507" i="5"/>
  <c r="S1506" i="5"/>
  <c r="S1513" i="5"/>
  <c r="S1505" i="5"/>
  <c r="S1504" i="5"/>
  <c r="T1630" i="5"/>
  <c r="T1626" i="5"/>
  <c r="T1622" i="5"/>
  <c r="T1629" i="5"/>
  <c r="T1625" i="5"/>
  <c r="T1632" i="5"/>
  <c r="T1628" i="5"/>
  <c r="T1624" i="5"/>
  <c r="T1631" i="5"/>
  <c r="T1627" i="5"/>
  <c r="T1623" i="5"/>
  <c r="S1671" i="5"/>
  <c r="S1667" i="5"/>
  <c r="S1663" i="5"/>
  <c r="S1670" i="5"/>
  <c r="S1666" i="5"/>
  <c r="S1662" i="5"/>
  <c r="S1669" i="5"/>
  <c r="S1665" i="5"/>
  <c r="S1672" i="5"/>
  <c r="S1668" i="5"/>
  <c r="S1664" i="5"/>
  <c r="W5" i="5"/>
  <c r="W13" i="5"/>
  <c r="W8" i="5"/>
  <c r="W10" i="5"/>
  <c r="W12" i="5"/>
  <c r="W7" i="5"/>
  <c r="W6" i="5"/>
  <c r="W15" i="5"/>
  <c r="W9" i="5"/>
  <c r="W11" i="5"/>
  <c r="W14" i="5"/>
  <c r="U721" i="5"/>
  <c r="U720" i="5"/>
  <c r="U714" i="5"/>
  <c r="U719" i="5"/>
  <c r="U718" i="5"/>
  <c r="U724" i="5"/>
  <c r="U716" i="5"/>
  <c r="U717" i="5"/>
  <c r="U722" i="5"/>
  <c r="U723" i="5"/>
  <c r="U715" i="5"/>
  <c r="W321" i="5"/>
  <c r="W328" i="5"/>
  <c r="W327" i="5"/>
  <c r="W322" i="5"/>
  <c r="W323" i="5"/>
  <c r="W324" i="5"/>
  <c r="W329" i="5"/>
  <c r="W319" i="5"/>
  <c r="W325" i="5"/>
  <c r="W326" i="5"/>
  <c r="W320" i="5"/>
  <c r="W1039" i="5"/>
  <c r="W1034" i="5"/>
  <c r="W1033" i="5"/>
  <c r="W1038" i="5"/>
  <c r="W1035" i="5"/>
  <c r="W1030" i="5"/>
  <c r="W1036" i="5"/>
  <c r="W1031" i="5"/>
  <c r="W1040" i="5"/>
  <c r="W1037" i="5"/>
  <c r="W1032" i="5"/>
  <c r="U1198" i="5"/>
  <c r="U1196" i="5"/>
  <c r="U1194" i="5"/>
  <c r="U1192" i="5"/>
  <c r="U1190" i="5"/>
  <c r="U1188" i="5"/>
  <c r="U1197" i="5"/>
  <c r="U1195" i="5"/>
  <c r="U1193" i="5"/>
  <c r="U1191" i="5"/>
  <c r="U1189" i="5"/>
  <c r="T1786" i="5"/>
  <c r="T1782" i="5"/>
  <c r="T1789" i="5"/>
  <c r="T1781" i="5"/>
  <c r="T1783" i="5"/>
  <c r="T1788" i="5"/>
  <c r="T1784" i="5"/>
  <c r="T1780" i="5"/>
  <c r="T1785" i="5"/>
  <c r="T1787" i="5"/>
  <c r="T1790" i="5"/>
  <c r="W1394" i="5"/>
  <c r="W1386" i="5"/>
  <c r="W1389" i="5"/>
  <c r="W1392" i="5"/>
  <c r="W1395" i="5"/>
  <c r="W1387" i="5"/>
  <c r="W1390" i="5"/>
  <c r="W1393" i="5"/>
  <c r="W1385" i="5"/>
  <c r="W1388" i="5"/>
  <c r="W1391" i="5"/>
  <c r="S1276" i="5"/>
  <c r="S1272" i="5"/>
  <c r="S1268" i="5"/>
  <c r="S1275" i="5"/>
  <c r="S1271" i="5"/>
  <c r="S1267" i="5"/>
  <c r="S1274" i="5"/>
  <c r="S1270" i="5"/>
  <c r="S1277" i="5"/>
  <c r="S1273" i="5"/>
  <c r="S1269" i="5"/>
  <c r="S1434" i="5"/>
  <c r="S1432" i="5"/>
  <c r="S1430" i="5"/>
  <c r="S1428" i="5"/>
  <c r="S1426" i="5"/>
  <c r="S1435" i="5"/>
  <c r="S1433" i="5"/>
  <c r="S1431" i="5"/>
  <c r="S1429" i="5"/>
  <c r="S1427" i="5"/>
  <c r="S1425" i="5"/>
  <c r="V675" i="5"/>
  <c r="V679" i="5"/>
  <c r="V677" i="5"/>
  <c r="V684" i="5"/>
  <c r="V683" i="5"/>
  <c r="V674" i="5"/>
  <c r="V682" i="5"/>
  <c r="V680" i="5"/>
  <c r="V676" i="5"/>
  <c r="V681" i="5"/>
  <c r="V678" i="5"/>
  <c r="T1030" i="5"/>
  <c r="T1038" i="5"/>
  <c r="T1035" i="5"/>
  <c r="T1039" i="5"/>
  <c r="T1034" i="5"/>
  <c r="T1031" i="5"/>
  <c r="T1040" i="5"/>
  <c r="T1037" i="5"/>
  <c r="T1032" i="5"/>
  <c r="T1036" i="5"/>
  <c r="T1033" i="5"/>
  <c r="L246" i="5"/>
  <c r="L248" i="5" s="1"/>
  <c r="L719" i="5"/>
  <c r="L721" i="5" s="1"/>
  <c r="V1275" i="5"/>
  <c r="V1273" i="5"/>
  <c r="V1271" i="5"/>
  <c r="V1269" i="5"/>
  <c r="V1267" i="5"/>
  <c r="V1276" i="5"/>
  <c r="V1274" i="5"/>
  <c r="V1272" i="5"/>
  <c r="V1270" i="5"/>
  <c r="V1268" i="5"/>
  <c r="V1277" i="5"/>
  <c r="W1276" i="5"/>
  <c r="W1274" i="5"/>
  <c r="W1272" i="5"/>
  <c r="W1270" i="5"/>
  <c r="W1268" i="5"/>
  <c r="W1277" i="5"/>
  <c r="W1275" i="5"/>
  <c r="W1273" i="5"/>
  <c r="W1271" i="5"/>
  <c r="W1269" i="5"/>
  <c r="W1267" i="5"/>
  <c r="V1433" i="5"/>
  <c r="V1431" i="5"/>
  <c r="V1429" i="5"/>
  <c r="V1427" i="5"/>
  <c r="V1425" i="5"/>
  <c r="V1434" i="5"/>
  <c r="V1432" i="5"/>
  <c r="V1430" i="5"/>
  <c r="V1428" i="5"/>
  <c r="V1426" i="5"/>
  <c r="V1435" i="5"/>
  <c r="W1434" i="5"/>
  <c r="W1432" i="5"/>
  <c r="W1430" i="5"/>
  <c r="W1435" i="5"/>
  <c r="W1431" i="5"/>
  <c r="W1428" i="5"/>
  <c r="W1426" i="5"/>
  <c r="W1433" i="5"/>
  <c r="W1429" i="5"/>
  <c r="W1427" i="5"/>
  <c r="W1425" i="5"/>
  <c r="R1705" i="5"/>
  <c r="K1703" i="5"/>
  <c r="L1703" i="5" s="1"/>
  <c r="R1703" i="5"/>
  <c r="R1706" i="5"/>
  <c r="R1704" i="5"/>
  <c r="L1711" i="5"/>
  <c r="L1714" i="5" s="1"/>
  <c r="L1718" i="5"/>
  <c r="L1721" i="5" s="1"/>
  <c r="L1725" i="5"/>
  <c r="L1728" i="5" s="1"/>
  <c r="R1707" i="5"/>
  <c r="R1711" i="5"/>
  <c r="R1710" i="5"/>
  <c r="F1703" i="5"/>
  <c r="R1702" i="5"/>
  <c r="R1701" i="5"/>
  <c r="R1708" i="5"/>
  <c r="R1709" i="5"/>
  <c r="L1825" i="5"/>
  <c r="L1827" i="5" s="1"/>
  <c r="R1830" i="5"/>
  <c r="R1829" i="5"/>
  <c r="R1825" i="5"/>
  <c r="R1821" i="5"/>
  <c r="R1828" i="5"/>
  <c r="R1824" i="5"/>
  <c r="R1820" i="5"/>
  <c r="K1822" i="5"/>
  <c r="L1822" i="5" s="1"/>
  <c r="R1827" i="5"/>
  <c r="R1823" i="5"/>
  <c r="F1822" i="5"/>
  <c r="R1826" i="5"/>
  <c r="R1822" i="5"/>
  <c r="L1837" i="5"/>
  <c r="L1840" i="5" s="1"/>
  <c r="L329" i="5"/>
  <c r="L332" i="5" s="1"/>
  <c r="L1035" i="5"/>
  <c r="L1037" i="5" s="1"/>
  <c r="T1079" i="5"/>
  <c r="T1076" i="5"/>
  <c r="T1071" i="5"/>
  <c r="T1075" i="5"/>
  <c r="T1072" i="5"/>
  <c r="T1069" i="5"/>
  <c r="T1077" i="5"/>
  <c r="T1074" i="5"/>
  <c r="T1078" i="5"/>
  <c r="T1073" i="5"/>
  <c r="T1070" i="5"/>
  <c r="U1119" i="5"/>
  <c r="U1117" i="5"/>
  <c r="U1111" i="5"/>
  <c r="U1116" i="5"/>
  <c r="U1114" i="5"/>
  <c r="U1109" i="5"/>
  <c r="U1118" i="5"/>
  <c r="U1112" i="5"/>
  <c r="U1110" i="5"/>
  <c r="U1115" i="5"/>
  <c r="U1113" i="5"/>
  <c r="L1172" i="5"/>
  <c r="L1175" i="5" s="1"/>
  <c r="L1179" i="5"/>
  <c r="L1181" i="5" s="1"/>
  <c r="L1193" i="5"/>
  <c r="L1195" i="5" s="1"/>
  <c r="F1743" i="5"/>
  <c r="R1751" i="5"/>
  <c r="R1750" i="5"/>
  <c r="R1746" i="5"/>
  <c r="R1742" i="5"/>
  <c r="K1743" i="5"/>
  <c r="L1743" i="5" s="1"/>
  <c r="R1748" i="5"/>
  <c r="R1744" i="5"/>
  <c r="L1751" i="5"/>
  <c r="L1754" i="5" s="1"/>
  <c r="R1743" i="5"/>
  <c r="R1747" i="5"/>
  <c r="R1741" i="5"/>
  <c r="R1745" i="5"/>
  <c r="R1749" i="5"/>
  <c r="T676" i="5"/>
  <c r="T683" i="5"/>
  <c r="T678" i="5"/>
  <c r="T681" i="5"/>
  <c r="T679" i="5"/>
  <c r="T674" i="5"/>
  <c r="T675" i="5"/>
  <c r="T680" i="5"/>
  <c r="T684" i="5"/>
  <c r="T682" i="5"/>
  <c r="T677" i="5"/>
  <c r="L1054" i="5"/>
  <c r="L1057" i="5" s="1"/>
  <c r="K1071" i="5"/>
  <c r="L1071" i="5" s="1"/>
  <c r="R1079" i="5"/>
  <c r="R1074" i="5"/>
  <c r="F1071" i="5"/>
  <c r="R1077" i="5"/>
  <c r="R1073" i="5"/>
  <c r="R1070" i="5"/>
  <c r="R1076" i="5"/>
  <c r="R1071" i="5"/>
  <c r="R1078" i="5"/>
  <c r="R1075" i="5"/>
  <c r="R1072" i="5"/>
  <c r="R1069" i="5"/>
  <c r="L1244" i="5"/>
  <c r="L1247" i="5" s="1"/>
  <c r="R1237" i="5"/>
  <c r="K1229" i="5"/>
  <c r="L1229" i="5" s="1"/>
  <c r="R1235" i="5"/>
  <c r="R1233" i="5"/>
  <c r="R1231" i="5"/>
  <c r="R1229" i="5"/>
  <c r="R1227" i="5"/>
  <c r="F1229" i="5"/>
  <c r="R1236" i="5"/>
  <c r="R1234" i="5"/>
  <c r="R1232" i="5"/>
  <c r="R1230" i="5"/>
  <c r="R1228" i="5"/>
  <c r="T1276" i="5"/>
  <c r="T1274" i="5"/>
  <c r="T1272" i="5"/>
  <c r="T1270" i="5"/>
  <c r="T1268" i="5"/>
  <c r="T1277" i="5"/>
  <c r="T1273" i="5"/>
  <c r="T1269" i="5"/>
  <c r="T1275" i="5"/>
  <c r="T1271" i="5"/>
  <c r="T1267" i="5"/>
  <c r="L1390" i="5"/>
  <c r="L1392" i="5" s="1"/>
  <c r="U1470" i="5"/>
  <c r="U1466" i="5"/>
  <c r="U1473" i="5"/>
  <c r="U1469" i="5"/>
  <c r="U1465" i="5"/>
  <c r="U1472" i="5"/>
  <c r="U1468" i="5"/>
  <c r="U1464" i="5"/>
  <c r="U1471" i="5"/>
  <c r="U1467" i="5"/>
  <c r="U1474" i="5"/>
  <c r="U1630" i="5"/>
  <c r="U1626" i="5"/>
  <c r="U1622" i="5"/>
  <c r="U1627" i="5"/>
  <c r="U1629" i="5"/>
  <c r="U1632" i="5"/>
  <c r="U1628" i="5"/>
  <c r="U1624" i="5"/>
  <c r="U1631" i="5"/>
  <c r="U1623" i="5"/>
  <c r="U1625" i="5"/>
  <c r="L1765" i="5"/>
  <c r="L1768" i="5" s="1"/>
  <c r="L1772" i="5"/>
  <c r="L1774" i="5" s="1"/>
  <c r="L1844" i="5"/>
  <c r="L1847" i="5" s="1"/>
  <c r="L1851" i="5"/>
  <c r="L1853" i="5" s="1"/>
  <c r="L343" i="5"/>
  <c r="L346" i="5" s="1"/>
  <c r="R1116" i="5"/>
  <c r="R1114" i="5"/>
  <c r="F1111" i="5"/>
  <c r="R1119" i="5"/>
  <c r="R1112" i="5"/>
  <c r="R1110" i="5"/>
  <c r="K1111" i="5"/>
  <c r="L1111" i="5" s="1"/>
  <c r="R1117" i="5"/>
  <c r="R1115" i="5"/>
  <c r="R1113" i="5"/>
  <c r="R1109" i="5"/>
  <c r="R1118" i="5"/>
  <c r="R1111" i="5"/>
  <c r="L1251" i="5"/>
  <c r="L1254" i="5" s="1"/>
  <c r="L1258" i="5"/>
  <c r="L1260" i="5" s="1"/>
  <c r="L1356" i="5"/>
  <c r="L1359" i="5" s="1"/>
  <c r="L1377" i="5"/>
  <c r="L1379" i="5" s="1"/>
  <c r="L1370" i="5"/>
  <c r="L1373" i="5" s="1"/>
  <c r="R1352" i="5"/>
  <c r="R1348" i="5"/>
  <c r="F1348" i="5"/>
  <c r="R1355" i="5"/>
  <c r="R1351" i="5"/>
  <c r="R1347" i="5"/>
  <c r="R1354" i="5"/>
  <c r="R1350" i="5"/>
  <c r="R1346" i="5"/>
  <c r="K1348" i="5"/>
  <c r="L1348" i="5" s="1"/>
  <c r="R1353" i="5"/>
  <c r="R1349" i="5"/>
  <c r="R1356" i="5"/>
  <c r="L1469" i="5"/>
  <c r="L1471" i="5" s="1"/>
  <c r="L1495" i="5"/>
  <c r="L1497" i="5" s="1"/>
  <c r="R1473" i="5"/>
  <c r="R1471" i="5"/>
  <c r="R1469" i="5"/>
  <c r="R1467" i="5"/>
  <c r="F1466" i="5"/>
  <c r="K1466" i="5"/>
  <c r="L1466" i="5" s="1"/>
  <c r="R1474" i="5"/>
  <c r="R1472" i="5"/>
  <c r="R1470" i="5"/>
  <c r="R1468" i="5"/>
  <c r="R1466" i="5"/>
  <c r="R1465" i="5"/>
  <c r="R1464" i="5"/>
  <c r="L171" i="5"/>
  <c r="L174" i="5" s="1"/>
  <c r="L185" i="5"/>
  <c r="L188" i="5" s="1"/>
  <c r="L192" i="5"/>
  <c r="L194" i="5" s="1"/>
  <c r="R169" i="5"/>
  <c r="R161" i="5"/>
  <c r="R164" i="5"/>
  <c r="K163" i="5"/>
  <c r="L163" i="5" s="1"/>
  <c r="R167" i="5"/>
  <c r="R171" i="5"/>
  <c r="F163" i="5"/>
  <c r="R165" i="5"/>
  <c r="R168" i="5"/>
  <c r="R162" i="5"/>
  <c r="R170" i="5"/>
  <c r="R163" i="5"/>
  <c r="R166" i="5"/>
  <c r="R722" i="5"/>
  <c r="R721" i="5"/>
  <c r="R716" i="5"/>
  <c r="R718" i="5"/>
  <c r="R717" i="5"/>
  <c r="R714" i="5"/>
  <c r="K716" i="5"/>
  <c r="L716" i="5" s="1"/>
  <c r="R723" i="5"/>
  <c r="R724" i="5"/>
  <c r="R719" i="5"/>
  <c r="F716" i="5"/>
  <c r="R720" i="5"/>
  <c r="R715" i="5"/>
  <c r="U1078" i="5"/>
  <c r="U1073" i="5"/>
  <c r="U1070" i="5"/>
  <c r="U1077" i="5"/>
  <c r="U1074" i="5"/>
  <c r="U1069" i="5"/>
  <c r="U1075" i="5"/>
  <c r="U1072" i="5"/>
  <c r="U1079" i="5"/>
  <c r="U1076" i="5"/>
  <c r="U1071" i="5"/>
  <c r="V1109" i="5"/>
  <c r="V1115" i="5"/>
  <c r="V1113" i="5"/>
  <c r="V1118" i="5"/>
  <c r="V1112" i="5"/>
  <c r="V1110" i="5"/>
  <c r="V1116" i="5"/>
  <c r="V1114" i="5"/>
  <c r="V1119" i="5"/>
  <c r="V1117" i="5"/>
  <c r="V1111" i="5"/>
  <c r="W1119" i="5"/>
  <c r="W1110" i="5"/>
  <c r="W1114" i="5"/>
  <c r="W1118" i="5"/>
  <c r="W1112" i="5"/>
  <c r="W1113" i="5"/>
  <c r="W1117" i="5"/>
  <c r="W1116" i="5"/>
  <c r="W1109" i="5"/>
  <c r="W1111" i="5"/>
  <c r="W1115" i="5"/>
  <c r="L1153" i="5"/>
  <c r="L1155" i="5" s="1"/>
  <c r="R1156" i="5"/>
  <c r="R1154" i="5"/>
  <c r="R1152" i="5"/>
  <c r="K1150" i="5"/>
  <c r="L1150" i="5" s="1"/>
  <c r="R1151" i="5"/>
  <c r="R1149" i="5"/>
  <c r="R1158" i="5"/>
  <c r="R1155" i="5"/>
  <c r="R1153" i="5"/>
  <c r="F1150" i="5"/>
  <c r="R1157" i="5"/>
  <c r="R1150" i="5"/>
  <c r="R1148" i="5"/>
  <c r="T1194" i="5"/>
  <c r="T1190" i="5"/>
  <c r="T1197" i="5"/>
  <c r="T1193" i="5"/>
  <c r="T1189" i="5"/>
  <c r="T1196" i="5"/>
  <c r="T1192" i="5"/>
  <c r="T1188" i="5"/>
  <c r="T1195" i="5"/>
  <c r="T1191" i="5"/>
  <c r="T1198" i="5"/>
  <c r="R1589" i="5"/>
  <c r="R1585" i="5"/>
  <c r="F1585" i="5"/>
  <c r="K1585" i="5"/>
  <c r="L1585" i="5" s="1"/>
  <c r="R1590" i="5"/>
  <c r="R1586" i="5"/>
  <c r="R1593" i="5"/>
  <c r="L1607" i="5"/>
  <c r="L1610" i="5" s="1"/>
  <c r="L1588" i="5"/>
  <c r="L1590" i="5" s="1"/>
  <c r="R1591" i="5"/>
  <c r="R1587" i="5"/>
  <c r="R1583" i="5"/>
  <c r="L1593" i="5"/>
  <c r="L1596" i="5" s="1"/>
  <c r="R1592" i="5"/>
  <c r="R1588" i="5"/>
  <c r="R1584" i="5"/>
  <c r="L1600" i="5"/>
  <c r="L1603" i="5" s="1"/>
  <c r="S1710" i="5"/>
  <c r="S1706" i="5"/>
  <c r="S1705" i="5"/>
  <c r="S1703" i="5"/>
  <c r="S1711" i="5"/>
  <c r="S1701" i="5"/>
  <c r="S1708" i="5"/>
  <c r="S1702" i="5"/>
  <c r="S1709" i="5"/>
  <c r="S1704" i="5"/>
  <c r="S1707" i="5"/>
  <c r="U1788" i="5"/>
  <c r="U1784" i="5"/>
  <c r="U1780" i="5"/>
  <c r="U1787" i="5"/>
  <c r="U1783" i="5"/>
  <c r="U1790" i="5"/>
  <c r="U1786" i="5"/>
  <c r="U1782" i="5"/>
  <c r="U1789" i="5"/>
  <c r="U1785" i="5"/>
  <c r="U1781" i="5"/>
  <c r="T1827" i="5"/>
  <c r="T1823" i="5"/>
  <c r="T1830" i="5"/>
  <c r="T1826" i="5"/>
  <c r="T1822" i="5"/>
  <c r="T1829" i="5"/>
  <c r="T1825" i="5"/>
  <c r="T1821" i="5"/>
  <c r="T1828" i="5"/>
  <c r="T1824" i="5"/>
  <c r="T1820" i="5"/>
  <c r="L324" i="5"/>
  <c r="L326" i="5" s="1"/>
  <c r="K321" i="5"/>
  <c r="L321" i="5" s="1"/>
  <c r="R325" i="5"/>
  <c r="R320" i="5"/>
  <c r="R321" i="5"/>
  <c r="R323" i="5"/>
  <c r="R329" i="5"/>
  <c r="R319" i="5"/>
  <c r="R328" i="5"/>
  <c r="R322" i="5"/>
  <c r="R326" i="5"/>
  <c r="R327" i="5"/>
  <c r="F321" i="5"/>
  <c r="R324" i="5"/>
  <c r="L336" i="5"/>
  <c r="L339" i="5" s="1"/>
  <c r="U674" i="5"/>
  <c r="U680" i="5"/>
  <c r="U682" i="5"/>
  <c r="U683" i="5"/>
  <c r="U676" i="5"/>
  <c r="U681" i="5"/>
  <c r="U675" i="5"/>
  <c r="U677" i="5"/>
  <c r="U679" i="5"/>
  <c r="U684" i="5"/>
  <c r="U678" i="5"/>
  <c r="L738" i="5"/>
  <c r="L741" i="5" s="1"/>
  <c r="L745" i="5"/>
  <c r="L747" i="5" s="1"/>
  <c r="K1032" i="5"/>
  <c r="L1032" i="5" s="1"/>
  <c r="R1037" i="5"/>
  <c r="R1032" i="5"/>
  <c r="R1039" i="5"/>
  <c r="R1036" i="5"/>
  <c r="R1033" i="5"/>
  <c r="R1030" i="5"/>
  <c r="R1040" i="5"/>
  <c r="R1035" i="5"/>
  <c r="F1032" i="5"/>
  <c r="R1038" i="5"/>
  <c r="R1034" i="5"/>
  <c r="R1031" i="5"/>
  <c r="R1196" i="5"/>
  <c r="R1194" i="5"/>
  <c r="R1192" i="5"/>
  <c r="R1190" i="5"/>
  <c r="R1188" i="5"/>
  <c r="F1190" i="5"/>
  <c r="K1190" i="5"/>
  <c r="L1190" i="5" s="1"/>
  <c r="R1197" i="5"/>
  <c r="R1195" i="5"/>
  <c r="R1193" i="5"/>
  <c r="R1191" i="5"/>
  <c r="R1189" i="5"/>
  <c r="R1198" i="5"/>
  <c r="T1237" i="5"/>
  <c r="T1235" i="5"/>
  <c r="T1233" i="5"/>
  <c r="T1231" i="5"/>
  <c r="T1229" i="5"/>
  <c r="T1227" i="5"/>
  <c r="T1236" i="5"/>
  <c r="T1234" i="5"/>
  <c r="T1232" i="5"/>
  <c r="T1230" i="5"/>
  <c r="T1228" i="5"/>
  <c r="U1275" i="5"/>
  <c r="U1271" i="5"/>
  <c r="U1267" i="5"/>
  <c r="U1274" i="5"/>
  <c r="U1270" i="5"/>
  <c r="U1277" i="5"/>
  <c r="U1273" i="5"/>
  <c r="U1269" i="5"/>
  <c r="U1276" i="5"/>
  <c r="U1272" i="5"/>
  <c r="U1268" i="5"/>
  <c r="U1354" i="5"/>
  <c r="U1346" i="5"/>
  <c r="U1349" i="5"/>
  <c r="U1352" i="5"/>
  <c r="U1355" i="5"/>
  <c r="U1347" i="5"/>
  <c r="U1350" i="5"/>
  <c r="U1353" i="5"/>
  <c r="U1356" i="5"/>
  <c r="U1348" i="5"/>
  <c r="U1351" i="5"/>
  <c r="T1392" i="5"/>
  <c r="T1388" i="5"/>
  <c r="T1395" i="5"/>
  <c r="T1391" i="5"/>
  <c r="T1387" i="5"/>
  <c r="T1394" i="5"/>
  <c r="T1390" i="5"/>
  <c r="T1386" i="5"/>
  <c r="T1393" i="5"/>
  <c r="T1389" i="5"/>
  <c r="T1385" i="5"/>
  <c r="U1435" i="5"/>
  <c r="U1433" i="5"/>
  <c r="U1431" i="5"/>
  <c r="U1429" i="5"/>
  <c r="U1427" i="5"/>
  <c r="U1425" i="5"/>
  <c r="U1434" i="5"/>
  <c r="U1432" i="5"/>
  <c r="U1430" i="5"/>
  <c r="U1428" i="5"/>
  <c r="U1426" i="5"/>
  <c r="V1474" i="5"/>
  <c r="V1470" i="5"/>
  <c r="V1466" i="5"/>
  <c r="V1473" i="5"/>
  <c r="V1469" i="5"/>
  <c r="V1465" i="5"/>
  <c r="V1472" i="5"/>
  <c r="V1468" i="5"/>
  <c r="V1464" i="5"/>
  <c r="V1471" i="5"/>
  <c r="V1467" i="5"/>
  <c r="U1512" i="5"/>
  <c r="U1508" i="5"/>
  <c r="U1504" i="5"/>
  <c r="U1511" i="5"/>
  <c r="U1507" i="5"/>
  <c r="U1514" i="5"/>
  <c r="U1510" i="5"/>
  <c r="U1506" i="5"/>
  <c r="U1513" i="5"/>
  <c r="U1509" i="5"/>
  <c r="U1505" i="5"/>
  <c r="V1632" i="5"/>
  <c r="V1628" i="5"/>
  <c r="V1624" i="5"/>
  <c r="V1631" i="5"/>
  <c r="V1627" i="5"/>
  <c r="V1623" i="5"/>
  <c r="V1630" i="5"/>
  <c r="V1626" i="5"/>
  <c r="V1622" i="5"/>
  <c r="V1629" i="5"/>
  <c r="V1625" i="5"/>
  <c r="U1670" i="5"/>
  <c r="U1666" i="5"/>
  <c r="U1662" i="5"/>
  <c r="U1669" i="5"/>
  <c r="U1665" i="5"/>
  <c r="U1672" i="5"/>
  <c r="U1668" i="5"/>
  <c r="U1664" i="5"/>
  <c r="U1671" i="5"/>
  <c r="U1667" i="5"/>
  <c r="U1663" i="5"/>
  <c r="L1732" i="5"/>
  <c r="L1734" i="5" s="1"/>
  <c r="S1749" i="5"/>
  <c r="S1747" i="5"/>
  <c r="S1745" i="5"/>
  <c r="S1743" i="5"/>
  <c r="S1741" i="5"/>
  <c r="S1750" i="5"/>
  <c r="S1748" i="5"/>
  <c r="S1746" i="5"/>
  <c r="S1744" i="5"/>
  <c r="S1742" i="5"/>
  <c r="S1751" i="5"/>
  <c r="L1785" i="5"/>
  <c r="L1787" i="5" s="1"/>
  <c r="R1790" i="5"/>
  <c r="R1788" i="5"/>
  <c r="R1786" i="5"/>
  <c r="R1782" i="5"/>
  <c r="R1783" i="5"/>
  <c r="R1781" i="5"/>
  <c r="R1785" i="5"/>
  <c r="L1811" i="5"/>
  <c r="L1813" i="5" s="1"/>
  <c r="R1789" i="5"/>
  <c r="R1787" i="5"/>
  <c r="R1784" i="5"/>
  <c r="R1780" i="5"/>
  <c r="F1782" i="5"/>
  <c r="K1782" i="5"/>
  <c r="L1782" i="5" s="1"/>
  <c r="L178" i="5"/>
  <c r="L181" i="5" s="1"/>
  <c r="S1069" i="5"/>
  <c r="S1078" i="5"/>
  <c r="S1073" i="5"/>
  <c r="S1070" i="5"/>
  <c r="S1076" i="5"/>
  <c r="S1071" i="5"/>
  <c r="S1077" i="5"/>
  <c r="S1075" i="5"/>
  <c r="S1072" i="5"/>
  <c r="S1079" i="5"/>
  <c r="S1074" i="5"/>
  <c r="T1116" i="5"/>
  <c r="T1114" i="5"/>
  <c r="T1119" i="5"/>
  <c r="T1117" i="5"/>
  <c r="T1111" i="5"/>
  <c r="T1109" i="5"/>
  <c r="T1115" i="5"/>
  <c r="T1113" i="5"/>
  <c r="T1118" i="5"/>
  <c r="T1112" i="5"/>
  <c r="T1110" i="5"/>
  <c r="L1165" i="5"/>
  <c r="L1168" i="5" s="1"/>
  <c r="L1212" i="5"/>
  <c r="L1215" i="5" s="1"/>
  <c r="L1219" i="5"/>
  <c r="L1221" i="5" s="1"/>
  <c r="S1236" i="5"/>
  <c r="S1234" i="5"/>
  <c r="S1232" i="5"/>
  <c r="S1230" i="5"/>
  <c r="S1228" i="5"/>
  <c r="S1237" i="5"/>
  <c r="S1235" i="5"/>
  <c r="S1233" i="5"/>
  <c r="S1231" i="5"/>
  <c r="S1229" i="5"/>
  <c r="S1227" i="5"/>
  <c r="L1409" i="5"/>
  <c r="L1412" i="5" s="1"/>
  <c r="R1394" i="5"/>
  <c r="R1392" i="5"/>
  <c r="R1390" i="5"/>
  <c r="R1388" i="5"/>
  <c r="R1386" i="5"/>
  <c r="R1385" i="5"/>
  <c r="L1402" i="5"/>
  <c r="L1405" i="5" s="1"/>
  <c r="R1395" i="5"/>
  <c r="K1387" i="5"/>
  <c r="L1387" i="5" s="1"/>
  <c r="R1393" i="5"/>
  <c r="R1391" i="5"/>
  <c r="R1389" i="5"/>
  <c r="F1387" i="5"/>
  <c r="R1387" i="5"/>
  <c r="L705" i="5"/>
  <c r="L707" i="5" s="1"/>
  <c r="K676" i="5"/>
  <c r="L676" i="5" s="1"/>
  <c r="R683" i="5"/>
  <c r="R680" i="5"/>
  <c r="R679" i="5"/>
  <c r="R675" i="5"/>
  <c r="R681" i="5"/>
  <c r="R676" i="5"/>
  <c r="R682" i="5"/>
  <c r="R678" i="5"/>
  <c r="F676" i="5"/>
  <c r="R684" i="5"/>
  <c r="R677" i="5"/>
  <c r="R674" i="5"/>
  <c r="L724" i="5"/>
  <c r="L727" i="5" s="1"/>
  <c r="L1047" i="5"/>
  <c r="L1050" i="5" s="1"/>
  <c r="L1093" i="5"/>
  <c r="L1096" i="5" s="1"/>
  <c r="L1100" i="5"/>
  <c r="L1102" i="5" s="1"/>
  <c r="S1109" i="5"/>
  <c r="S1119" i="5"/>
  <c r="S1112" i="5"/>
  <c r="S1110" i="5"/>
  <c r="S1115" i="5"/>
  <c r="S1113" i="5"/>
  <c r="S1117" i="5"/>
  <c r="S1118" i="5"/>
  <c r="S1111" i="5"/>
  <c r="S1116" i="5"/>
  <c r="S1114" i="5"/>
  <c r="R1276" i="5"/>
  <c r="R1274" i="5"/>
  <c r="R1272" i="5"/>
  <c r="R1270" i="5"/>
  <c r="R1268" i="5"/>
  <c r="R1277" i="5"/>
  <c r="K1269" i="5"/>
  <c r="L1269" i="5" s="1"/>
  <c r="R1275" i="5"/>
  <c r="R1273" i="5"/>
  <c r="R1271" i="5"/>
  <c r="R1269" i="5"/>
  <c r="R1267" i="5"/>
  <c r="F1269" i="5"/>
  <c r="S1355" i="5"/>
  <c r="S1347" i="5"/>
  <c r="S1350" i="5"/>
  <c r="S1353" i="5"/>
  <c r="S1356" i="5"/>
  <c r="S1348" i="5"/>
  <c r="S1351" i="5"/>
  <c r="S1354" i="5"/>
  <c r="S1346" i="5"/>
  <c r="S1349" i="5"/>
  <c r="S1352" i="5"/>
  <c r="L1435" i="5"/>
  <c r="L1438" i="5" s="1"/>
  <c r="R1434" i="5"/>
  <c r="R1432" i="5"/>
  <c r="R1430" i="5"/>
  <c r="R1428" i="5"/>
  <c r="R1426" i="5"/>
  <c r="R1435" i="5"/>
  <c r="K1427" i="5"/>
  <c r="L1427" i="5" s="1"/>
  <c r="R1433" i="5"/>
  <c r="R1431" i="5"/>
  <c r="R1429" i="5"/>
  <c r="R1427" i="5"/>
  <c r="R1425" i="5"/>
  <c r="F1427" i="5"/>
  <c r="T1471" i="5"/>
  <c r="T1467" i="5"/>
  <c r="T1474" i="5"/>
  <c r="T1470" i="5"/>
  <c r="T1466" i="5"/>
  <c r="T1473" i="5"/>
  <c r="T1469" i="5"/>
  <c r="T1465" i="5"/>
  <c r="T1472" i="5"/>
  <c r="T1468" i="5"/>
  <c r="T1464" i="5"/>
  <c r="L1514" i="5"/>
  <c r="L1517" i="5" s="1"/>
  <c r="R1512" i="5"/>
  <c r="R1508" i="5"/>
  <c r="R1504" i="5"/>
  <c r="K1506" i="5"/>
  <c r="L1506" i="5" s="1"/>
  <c r="R1511" i="5"/>
  <c r="R1507" i="5"/>
  <c r="R1514" i="5"/>
  <c r="R1510" i="5"/>
  <c r="R1506" i="5"/>
  <c r="F1506" i="5"/>
  <c r="R1513" i="5"/>
  <c r="R1509" i="5"/>
  <c r="R1505" i="5"/>
  <c r="L1535" i="5"/>
  <c r="L1537" i="5" s="1"/>
  <c r="L1528" i="5"/>
  <c r="L1531" i="5" s="1"/>
  <c r="R1632" i="5"/>
  <c r="R1630" i="5"/>
  <c r="R1628" i="5"/>
  <c r="R1626" i="5"/>
  <c r="R1624" i="5"/>
  <c r="R1623" i="5"/>
  <c r="K1624" i="5"/>
  <c r="L1624" i="5" s="1"/>
  <c r="L1627" i="5"/>
  <c r="L1629" i="5" s="1"/>
  <c r="R1631" i="5"/>
  <c r="R1629" i="5"/>
  <c r="R1627" i="5"/>
  <c r="R1625" i="5"/>
  <c r="F1624" i="5"/>
  <c r="R1622" i="5"/>
  <c r="L1653" i="5"/>
  <c r="L1655" i="5" s="1"/>
  <c r="L1672" i="5"/>
  <c r="L1675" i="5" s="1"/>
  <c r="L1686" i="5"/>
  <c r="L1689" i="5" s="1"/>
  <c r="K1664" i="5"/>
  <c r="L1664" i="5" s="1"/>
  <c r="R1671" i="5"/>
  <c r="R1667" i="5"/>
  <c r="R1663" i="5"/>
  <c r="R1668" i="5"/>
  <c r="F1664" i="5"/>
  <c r="R1666" i="5"/>
  <c r="L1693" i="5"/>
  <c r="L1695" i="5" s="1"/>
  <c r="R1669" i="5"/>
  <c r="R1665" i="5"/>
  <c r="R1672" i="5"/>
  <c r="R1664" i="5"/>
  <c r="R1670" i="5"/>
  <c r="R1662" i="5"/>
  <c r="L1758" i="5"/>
  <c r="L1761" i="5" s="1"/>
  <c r="L1804" i="5"/>
  <c r="L1807" i="5" s="1"/>
  <c r="K7" i="5"/>
  <c r="L7" i="5" s="1"/>
  <c r="R13" i="5"/>
  <c r="R9" i="5"/>
  <c r="R5" i="5"/>
  <c r="R12" i="5"/>
  <c r="R8" i="5"/>
  <c r="F7" i="5"/>
  <c r="L10" i="5"/>
  <c r="L12" i="5" s="1"/>
  <c r="L29" i="5"/>
  <c r="L32" i="5" s="1"/>
  <c r="L22" i="5"/>
  <c r="L25" i="5" s="1"/>
  <c r="R15" i="5"/>
  <c r="R11" i="5"/>
  <c r="R7" i="5"/>
  <c r="R14" i="5"/>
  <c r="R10" i="5"/>
  <c r="R6" i="5"/>
  <c r="L15" i="5"/>
  <c r="L18" i="5" s="1"/>
  <c r="T245" i="5"/>
  <c r="T243" i="5"/>
  <c r="T247" i="5"/>
  <c r="T249" i="5"/>
  <c r="T250" i="5"/>
  <c r="T246" i="5"/>
  <c r="T241" i="5"/>
  <c r="T244" i="5"/>
  <c r="T248" i="5"/>
  <c r="T251" i="5"/>
  <c r="T242" i="5"/>
  <c r="S245" i="5"/>
  <c r="S241" i="5"/>
  <c r="S242" i="5"/>
  <c r="S248" i="5"/>
  <c r="S249" i="5"/>
  <c r="S251" i="5"/>
  <c r="S243" i="5"/>
  <c r="S244" i="5"/>
  <c r="S246" i="5"/>
  <c r="S247" i="5"/>
  <c r="S250" i="5"/>
  <c r="L285" i="5"/>
  <c r="L287" i="5" s="1"/>
  <c r="R290" i="5"/>
  <c r="R286" i="5"/>
  <c r="R282" i="5"/>
  <c r="L290" i="5"/>
  <c r="L293" i="5" s="1"/>
  <c r="K282" i="5"/>
  <c r="L282" i="5" s="1"/>
  <c r="R289" i="5"/>
  <c r="R285" i="5"/>
  <c r="F282" i="5"/>
  <c r="L311" i="5"/>
  <c r="L313" i="5" s="1"/>
  <c r="R288" i="5"/>
  <c r="R284" i="5"/>
  <c r="R280" i="5"/>
  <c r="R287" i="5"/>
  <c r="R283" i="5"/>
  <c r="R281" i="5"/>
  <c r="U242" i="5"/>
  <c r="U243" i="5"/>
  <c r="U246" i="5"/>
  <c r="U247" i="5"/>
  <c r="U251" i="5"/>
  <c r="U244" i="5"/>
  <c r="U245" i="5"/>
  <c r="U241" i="5"/>
  <c r="U248" i="5"/>
  <c r="U250" i="5"/>
  <c r="U249" i="5"/>
  <c r="V284" i="5"/>
  <c r="V281" i="5"/>
  <c r="V290" i="5"/>
  <c r="V282" i="5"/>
  <c r="V285" i="5"/>
  <c r="V288" i="5"/>
  <c r="V280" i="5"/>
  <c r="V289" i="5"/>
  <c r="V287" i="5"/>
  <c r="V283" i="5"/>
  <c r="V286" i="5"/>
  <c r="W245" i="5"/>
  <c r="W241" i="5"/>
  <c r="W250" i="5"/>
  <c r="W249" i="5"/>
  <c r="W242" i="5"/>
  <c r="W247" i="5"/>
  <c r="W251" i="5"/>
  <c r="K243" i="5"/>
  <c r="L243" i="5" s="1"/>
  <c r="R251" i="5"/>
  <c r="R245" i="5"/>
  <c r="R241" i="5"/>
  <c r="R249" i="5"/>
  <c r="R246" i="5"/>
  <c r="F243" i="5"/>
  <c r="L265" i="5"/>
  <c r="L268" i="5" s="1"/>
  <c r="R247" i="5"/>
  <c r="R243" i="5"/>
  <c r="R250" i="5"/>
  <c r="R248" i="5"/>
  <c r="R244" i="5"/>
  <c r="R242" i="5"/>
  <c r="L297" i="5"/>
  <c r="L300" i="5" s="1"/>
  <c r="T918" i="5" l="1"/>
  <c r="W248" i="5"/>
  <c r="U872" i="5"/>
  <c r="T875" i="5"/>
  <c r="T872" i="5"/>
  <c r="T921" i="5"/>
  <c r="T916" i="5"/>
  <c r="T913" i="5"/>
  <c r="T917" i="5"/>
  <c r="W246" i="5"/>
  <c r="W244" i="5"/>
  <c r="U877" i="5"/>
  <c r="T874" i="5"/>
  <c r="T915" i="5"/>
  <c r="T912" i="5"/>
  <c r="U879" i="5"/>
  <c r="T911" i="5"/>
  <c r="T407" i="5"/>
  <c r="T404" i="5"/>
  <c r="T402" i="5"/>
  <c r="T400" i="5"/>
  <c r="T406" i="5"/>
  <c r="T399" i="5"/>
  <c r="T403" i="5"/>
  <c r="T398" i="5"/>
  <c r="T408" i="5"/>
  <c r="T401" i="5"/>
  <c r="T405" i="5"/>
  <c r="P951" i="5"/>
  <c r="P958" i="5"/>
  <c r="P954" i="5"/>
  <c r="P959" i="5"/>
  <c r="P953" i="5"/>
  <c r="P961" i="5"/>
  <c r="P955" i="5"/>
  <c r="P960" i="5"/>
  <c r="P956" i="5"/>
  <c r="P952" i="5"/>
  <c r="P957" i="5"/>
  <c r="W1869" i="5"/>
  <c r="W1864" i="5"/>
  <c r="W1859" i="5"/>
  <c r="W1862" i="5"/>
  <c r="W1868" i="5"/>
  <c r="W1863" i="5"/>
  <c r="W1860" i="5"/>
  <c r="W1866" i="5"/>
  <c r="W1867" i="5"/>
  <c r="W1865" i="5"/>
  <c r="W1861" i="5"/>
  <c r="W878" i="5"/>
  <c r="W882" i="5"/>
  <c r="W874" i="5"/>
  <c r="W876" i="5"/>
  <c r="W880" i="5"/>
  <c r="W872" i="5"/>
  <c r="W873" i="5"/>
  <c r="W879" i="5"/>
  <c r="W881" i="5"/>
  <c r="W875" i="5"/>
  <c r="W877" i="5"/>
  <c r="P913" i="5"/>
  <c r="P921" i="5"/>
  <c r="P914" i="5"/>
  <c r="P919" i="5"/>
  <c r="P916" i="5"/>
  <c r="P911" i="5"/>
  <c r="P915" i="5"/>
  <c r="P920" i="5"/>
  <c r="P918" i="5"/>
  <c r="P912" i="5"/>
  <c r="P917" i="5"/>
  <c r="T440" i="5"/>
  <c r="T446" i="5"/>
  <c r="T437" i="5"/>
  <c r="T445" i="5"/>
  <c r="T441" i="5"/>
  <c r="T439" i="5"/>
  <c r="T442" i="5"/>
  <c r="T447" i="5"/>
  <c r="T443" i="5"/>
  <c r="T438" i="5"/>
  <c r="T444" i="5"/>
  <c r="S445" i="5"/>
  <c r="S446" i="5"/>
  <c r="S437" i="5"/>
  <c r="S444" i="5"/>
  <c r="S440" i="5"/>
  <c r="S438" i="5"/>
  <c r="S442" i="5"/>
  <c r="S441" i="5"/>
  <c r="S439" i="5"/>
  <c r="S447" i="5"/>
  <c r="S443" i="5"/>
  <c r="P90" i="5"/>
  <c r="P88" i="5"/>
  <c r="P83" i="5"/>
  <c r="P89" i="5"/>
  <c r="P93" i="5"/>
  <c r="P86" i="5"/>
  <c r="P92" i="5"/>
  <c r="P84" i="5"/>
  <c r="P87" i="5"/>
  <c r="P85" i="5"/>
  <c r="P91" i="5"/>
  <c r="W88" i="5"/>
  <c r="W91" i="5"/>
  <c r="W86" i="5"/>
  <c r="W89" i="5"/>
  <c r="W90" i="5"/>
  <c r="W85" i="5"/>
  <c r="W93" i="5"/>
  <c r="W84" i="5"/>
  <c r="W87" i="5"/>
  <c r="W92" i="5"/>
  <c r="W83" i="5"/>
  <c r="P520" i="5"/>
  <c r="P524" i="5"/>
  <c r="P523" i="5"/>
  <c r="P522" i="5"/>
  <c r="P526" i="5"/>
  <c r="P516" i="5"/>
  <c r="P519" i="5"/>
  <c r="P518" i="5"/>
  <c r="P517" i="5"/>
  <c r="P521" i="5"/>
  <c r="P525" i="5"/>
  <c r="W526" i="5"/>
  <c r="W518" i="5"/>
  <c r="W522" i="5"/>
  <c r="W523" i="5"/>
  <c r="W520" i="5"/>
  <c r="W517" i="5"/>
  <c r="W516" i="5"/>
  <c r="W524" i="5"/>
  <c r="W519" i="5"/>
  <c r="W521" i="5"/>
  <c r="W525" i="5"/>
  <c r="U399" i="5"/>
  <c r="U400" i="5"/>
  <c r="U406" i="5"/>
  <c r="U403" i="5"/>
  <c r="U405" i="5"/>
  <c r="U398" i="5"/>
  <c r="U401" i="5"/>
  <c r="U402" i="5"/>
  <c r="U407" i="5"/>
  <c r="U408" i="5"/>
  <c r="U404" i="5"/>
  <c r="U203" i="5"/>
  <c r="U209" i="5"/>
  <c r="U200" i="5"/>
  <c r="U204" i="5"/>
  <c r="U205" i="5"/>
  <c r="U206" i="5"/>
  <c r="U208" i="5"/>
  <c r="U201" i="5"/>
  <c r="U202" i="5"/>
  <c r="U207" i="5"/>
  <c r="U210" i="5"/>
  <c r="S881" i="5"/>
  <c r="S873" i="5"/>
  <c r="S874" i="5"/>
  <c r="S878" i="5"/>
  <c r="S882" i="5"/>
  <c r="S875" i="5"/>
  <c r="S872" i="5"/>
  <c r="S879" i="5"/>
  <c r="S880" i="5"/>
  <c r="S877" i="5"/>
  <c r="S876" i="5"/>
  <c r="S951" i="5"/>
  <c r="S955" i="5"/>
  <c r="S953" i="5"/>
  <c r="S956" i="5"/>
  <c r="S958" i="5"/>
  <c r="S960" i="5"/>
  <c r="S957" i="5"/>
  <c r="S961" i="5"/>
  <c r="S952" i="5"/>
  <c r="S959" i="5"/>
  <c r="S954" i="5"/>
  <c r="P882" i="5"/>
  <c r="P881" i="5"/>
  <c r="P875" i="5"/>
  <c r="P879" i="5"/>
  <c r="P880" i="5"/>
  <c r="P873" i="5"/>
  <c r="P877" i="5"/>
  <c r="P878" i="5"/>
  <c r="P872" i="5"/>
  <c r="P874" i="5"/>
  <c r="P876" i="5"/>
  <c r="V361" i="5"/>
  <c r="V366" i="5"/>
  <c r="V362" i="5"/>
  <c r="V363" i="5"/>
  <c r="V359" i="5"/>
  <c r="V365" i="5"/>
  <c r="V368" i="5"/>
  <c r="V367" i="5"/>
  <c r="V364" i="5"/>
  <c r="V358" i="5"/>
  <c r="V360" i="5"/>
  <c r="W917" i="5"/>
  <c r="W911" i="5"/>
  <c r="W918" i="5"/>
  <c r="W912" i="5"/>
  <c r="W920" i="5"/>
  <c r="W913" i="5"/>
  <c r="W919" i="5"/>
  <c r="W915" i="5"/>
  <c r="W914" i="5"/>
  <c r="W916" i="5"/>
  <c r="W921" i="5"/>
  <c r="P482" i="5"/>
  <c r="P481" i="5"/>
  <c r="P487" i="5"/>
  <c r="P478" i="5"/>
  <c r="P477" i="5"/>
  <c r="P483" i="5"/>
  <c r="P480" i="5"/>
  <c r="P484" i="5"/>
  <c r="P485" i="5"/>
  <c r="P479" i="5"/>
  <c r="P486" i="5"/>
  <c r="V88" i="5"/>
  <c r="V86" i="5"/>
  <c r="V90" i="5"/>
  <c r="V93" i="5"/>
  <c r="V87" i="5"/>
  <c r="V83" i="5"/>
  <c r="V92" i="5"/>
  <c r="V89" i="5"/>
  <c r="V84" i="5"/>
  <c r="V85" i="5"/>
  <c r="V91" i="5"/>
  <c r="W954" i="5"/>
  <c r="W955" i="5"/>
  <c r="W953" i="5"/>
  <c r="W959" i="5"/>
  <c r="W951" i="5"/>
  <c r="W957" i="5"/>
  <c r="W956" i="5"/>
  <c r="W961" i="5"/>
  <c r="W952" i="5"/>
  <c r="W960" i="5"/>
  <c r="W958" i="5"/>
  <c r="S358" i="5"/>
  <c r="S365" i="5"/>
  <c r="S362" i="5"/>
  <c r="S366" i="5"/>
  <c r="S360" i="5"/>
  <c r="S368" i="5"/>
  <c r="S364" i="5"/>
  <c r="S363" i="5"/>
  <c r="S361" i="5"/>
  <c r="S359" i="5"/>
  <c r="S367" i="5"/>
  <c r="U1862" i="5"/>
  <c r="U1865" i="5"/>
  <c r="U1868" i="5"/>
  <c r="U1860" i="5"/>
  <c r="U1863" i="5"/>
  <c r="U1866" i="5"/>
  <c r="U1869" i="5"/>
  <c r="U1861" i="5"/>
  <c r="U1864" i="5"/>
  <c r="U1867" i="5"/>
  <c r="U1859" i="5"/>
  <c r="W205" i="5"/>
  <c r="W206" i="5"/>
  <c r="W207" i="5"/>
  <c r="W202" i="5"/>
  <c r="W204" i="5"/>
  <c r="W200" i="5"/>
  <c r="W208" i="5"/>
  <c r="W210" i="5"/>
  <c r="W209" i="5"/>
  <c r="W201" i="5"/>
  <c r="W203" i="5"/>
  <c r="T960" i="5"/>
  <c r="T956" i="5"/>
  <c r="T961" i="5"/>
  <c r="T959" i="5"/>
  <c r="T954" i="5"/>
  <c r="T952" i="5"/>
  <c r="T953" i="5"/>
  <c r="T951" i="5"/>
  <c r="T957" i="5"/>
  <c r="T955" i="5"/>
  <c r="T958" i="5"/>
  <c r="U361" i="5"/>
  <c r="U367" i="5"/>
  <c r="U360" i="5"/>
  <c r="U366" i="5"/>
  <c r="U362" i="5"/>
  <c r="U365" i="5"/>
  <c r="U359" i="5"/>
  <c r="U363" i="5"/>
  <c r="U368" i="5"/>
  <c r="U358" i="5"/>
  <c r="U364" i="5"/>
  <c r="T368" i="5"/>
  <c r="T364" i="5"/>
  <c r="T358" i="5"/>
  <c r="T366" i="5"/>
  <c r="T362" i="5"/>
  <c r="T365" i="5"/>
  <c r="T367" i="5"/>
  <c r="T363" i="5"/>
  <c r="T359" i="5"/>
  <c r="T361" i="5"/>
  <c r="T360" i="5"/>
  <c r="T485" i="5"/>
  <c r="T480" i="5"/>
  <c r="T486" i="5"/>
  <c r="T482" i="5"/>
  <c r="T487" i="5"/>
  <c r="T481" i="5"/>
  <c r="T477" i="5"/>
  <c r="T484" i="5"/>
  <c r="T478" i="5"/>
  <c r="T483" i="5"/>
  <c r="T479" i="5"/>
  <c r="S486" i="5"/>
  <c r="S484" i="5"/>
  <c r="S482" i="5"/>
  <c r="S479" i="5"/>
  <c r="S481" i="5"/>
  <c r="S483" i="5"/>
  <c r="S487" i="5"/>
  <c r="S478" i="5"/>
  <c r="S485" i="5"/>
  <c r="S477" i="5"/>
  <c r="S480" i="5"/>
  <c r="T207" i="5"/>
  <c r="T203" i="5"/>
  <c r="T201" i="5"/>
  <c r="T206" i="5"/>
  <c r="T208" i="5"/>
  <c r="T200" i="5"/>
  <c r="T204" i="5"/>
  <c r="T209" i="5"/>
  <c r="T210" i="5"/>
  <c r="T205" i="5"/>
  <c r="T202" i="5"/>
  <c r="T89" i="5"/>
  <c r="T84" i="5"/>
  <c r="T85" i="5"/>
  <c r="T91" i="5"/>
  <c r="T88" i="5"/>
  <c r="T86" i="5"/>
  <c r="T90" i="5"/>
  <c r="T93" i="5"/>
  <c r="T87" i="5"/>
  <c r="T83" i="5"/>
  <c r="T92" i="5"/>
  <c r="U516" i="5"/>
  <c r="U524" i="5"/>
  <c r="U520" i="5"/>
  <c r="U522" i="5"/>
  <c r="U523" i="5"/>
  <c r="U521" i="5"/>
  <c r="U517" i="5"/>
  <c r="U518" i="5"/>
  <c r="U519" i="5"/>
  <c r="U525" i="5"/>
  <c r="U526" i="5"/>
  <c r="V522" i="5"/>
  <c r="V518" i="5"/>
  <c r="V523" i="5"/>
  <c r="V525" i="5"/>
  <c r="V520" i="5"/>
  <c r="V521" i="5"/>
  <c r="V524" i="5"/>
  <c r="V517" i="5"/>
  <c r="V519" i="5"/>
  <c r="V516" i="5"/>
  <c r="V526" i="5"/>
  <c r="T520" i="5"/>
  <c r="T521" i="5"/>
  <c r="T524" i="5"/>
  <c r="T517" i="5"/>
  <c r="T519" i="5"/>
  <c r="T516" i="5"/>
  <c r="T526" i="5"/>
  <c r="T522" i="5"/>
  <c r="T518" i="5"/>
  <c r="T523" i="5"/>
  <c r="T525" i="5"/>
  <c r="P403" i="5"/>
  <c r="P408" i="5"/>
  <c r="P404" i="5"/>
  <c r="P405" i="5"/>
  <c r="P400" i="5"/>
  <c r="P407" i="5"/>
  <c r="P402" i="5"/>
  <c r="P398" i="5"/>
  <c r="P406" i="5"/>
  <c r="P399" i="5"/>
  <c r="P401" i="5"/>
  <c r="P207" i="5"/>
  <c r="P205" i="5"/>
  <c r="P209" i="5"/>
  <c r="P200" i="5"/>
  <c r="P206" i="5"/>
  <c r="P210" i="5"/>
  <c r="P208" i="5"/>
  <c r="P202" i="5"/>
  <c r="P204" i="5"/>
  <c r="P203" i="5"/>
  <c r="P201" i="5"/>
  <c r="T1864" i="5"/>
  <c r="T1861" i="5"/>
  <c r="T1859" i="5"/>
  <c r="T1865" i="5"/>
  <c r="T1862" i="5"/>
  <c r="T1869" i="5"/>
  <c r="T1867" i="5"/>
  <c r="T1868" i="5"/>
  <c r="T1863" i="5"/>
  <c r="T1860" i="5"/>
  <c r="T1866" i="5"/>
  <c r="V1863" i="5"/>
  <c r="V1860" i="5"/>
  <c r="V1869" i="5"/>
  <c r="V1864" i="5"/>
  <c r="V1861" i="5"/>
  <c r="V1862" i="5"/>
  <c r="V1859" i="5"/>
  <c r="V1865" i="5"/>
  <c r="V1868" i="5"/>
  <c r="V1866" i="5"/>
  <c r="V1867" i="5"/>
  <c r="P1862" i="5"/>
  <c r="P1859" i="5"/>
  <c r="P1865" i="5"/>
  <c r="P1861" i="5"/>
  <c r="P1860" i="5"/>
  <c r="P1864" i="5"/>
  <c r="P1867" i="5"/>
  <c r="P1863" i="5"/>
  <c r="P1866" i="5"/>
  <c r="P1868" i="5"/>
  <c r="P1869" i="5"/>
  <c r="P361" i="5"/>
  <c r="P365" i="5"/>
  <c r="P362" i="5"/>
  <c r="P367" i="5"/>
  <c r="P359" i="5"/>
  <c r="P363" i="5"/>
  <c r="P366" i="5"/>
  <c r="P364" i="5"/>
  <c r="P358" i="5"/>
  <c r="P360" i="5"/>
  <c r="P368" i="5"/>
  <c r="S919" i="5"/>
  <c r="S916" i="5"/>
  <c r="S912" i="5"/>
  <c r="S917" i="5"/>
  <c r="S911" i="5"/>
  <c r="S918" i="5"/>
  <c r="S914" i="5"/>
  <c r="S920" i="5"/>
  <c r="S913" i="5"/>
  <c r="S921" i="5"/>
  <c r="S915" i="5"/>
  <c r="P437" i="5"/>
  <c r="P445" i="5"/>
  <c r="P447" i="5"/>
  <c r="P446" i="5"/>
  <c r="P444" i="5"/>
  <c r="P443" i="5"/>
  <c r="P442" i="5"/>
  <c r="P440" i="5"/>
  <c r="P438" i="5"/>
  <c r="P439" i="5"/>
  <c r="P441" i="5"/>
  <c r="V438" i="5"/>
  <c r="V441" i="5"/>
  <c r="V444" i="5"/>
  <c r="V446" i="5"/>
  <c r="V445" i="5"/>
  <c r="V443" i="5"/>
  <c r="V442" i="5"/>
  <c r="V447" i="5"/>
  <c r="V437" i="5"/>
  <c r="V439" i="5"/>
  <c r="V440" i="5"/>
  <c r="U442" i="5"/>
  <c r="U447" i="5"/>
  <c r="U437" i="5"/>
  <c r="U443" i="5"/>
  <c r="U444" i="5"/>
  <c r="U439" i="5"/>
  <c r="U440" i="5"/>
  <c r="U446" i="5"/>
  <c r="U445" i="5"/>
  <c r="U438" i="5"/>
  <c r="U441" i="5"/>
  <c r="U486" i="5"/>
  <c r="U477" i="5"/>
  <c r="U479" i="5"/>
  <c r="U485" i="5"/>
  <c r="U483" i="5"/>
  <c r="U487" i="5"/>
  <c r="U484" i="5"/>
  <c r="U482" i="5"/>
  <c r="U481" i="5"/>
  <c r="U478" i="5"/>
  <c r="U480" i="5"/>
  <c r="V486" i="5"/>
  <c r="V487" i="5"/>
  <c r="V484" i="5"/>
  <c r="V483" i="5"/>
  <c r="V485" i="5"/>
  <c r="V480" i="5"/>
  <c r="V481" i="5"/>
  <c r="V478" i="5"/>
  <c r="V482" i="5"/>
  <c r="V477" i="5"/>
  <c r="V479" i="5"/>
  <c r="U92" i="5"/>
  <c r="U87" i="5"/>
  <c r="U84" i="5"/>
  <c r="U93" i="5"/>
  <c r="U89" i="5"/>
  <c r="U83" i="5"/>
  <c r="U90" i="5"/>
  <c r="U88" i="5"/>
  <c r="U91" i="5"/>
  <c r="U86" i="5"/>
  <c r="U85" i="5"/>
  <c r="S521" i="5"/>
  <c r="S525" i="5"/>
  <c r="S524" i="5"/>
  <c r="S518" i="5"/>
  <c r="S517" i="5"/>
  <c r="S520" i="5"/>
  <c r="S519" i="5"/>
  <c r="S516" i="5"/>
  <c r="S526" i="5"/>
  <c r="S522" i="5"/>
  <c r="S523" i="5"/>
  <c r="S404" i="5"/>
  <c r="S406" i="5"/>
  <c r="S398" i="5"/>
  <c r="S402" i="5"/>
  <c r="S407" i="5"/>
  <c r="S403" i="5"/>
  <c r="S401" i="5"/>
  <c r="S400" i="5"/>
  <c r="S405" i="5"/>
  <c r="S408" i="5"/>
  <c r="S399" i="5"/>
  <c r="V206" i="5"/>
  <c r="V205" i="5"/>
  <c r="V209" i="5"/>
  <c r="V200" i="5"/>
  <c r="V201" i="5"/>
  <c r="V202" i="5"/>
  <c r="V207" i="5"/>
  <c r="V203" i="5"/>
  <c r="V208" i="5"/>
  <c r="V210" i="5"/>
  <c r="V204" i="5"/>
  <c r="U7" i="5"/>
  <c r="U6" i="5"/>
  <c r="U15" i="5"/>
  <c r="U14" i="5"/>
  <c r="U9" i="5"/>
  <c r="U11" i="5"/>
  <c r="U5" i="5"/>
  <c r="U13" i="5"/>
  <c r="U12" i="5"/>
  <c r="U8" i="5"/>
  <c r="U10" i="5"/>
  <c r="V1670" i="5"/>
  <c r="V1666" i="5"/>
  <c r="V1662" i="5"/>
  <c r="V1669" i="5"/>
  <c r="V1665" i="5"/>
  <c r="V1672" i="5"/>
  <c r="V1668" i="5"/>
  <c r="V1664" i="5"/>
  <c r="V1671" i="5"/>
  <c r="V1667" i="5"/>
  <c r="V1663" i="5"/>
  <c r="P1622" i="5"/>
  <c r="P1626" i="5"/>
  <c r="P1630" i="5"/>
  <c r="P1625" i="5"/>
  <c r="P1629" i="5"/>
  <c r="P1632" i="5"/>
  <c r="P1624" i="5"/>
  <c r="P1628" i="5"/>
  <c r="P1623" i="5"/>
  <c r="P1627" i="5"/>
  <c r="P1631" i="5"/>
  <c r="P1514" i="5"/>
  <c r="P1510" i="5"/>
  <c r="P1506" i="5"/>
  <c r="P1513" i="5"/>
  <c r="P1509" i="5"/>
  <c r="P1505" i="5"/>
  <c r="P1512" i="5"/>
  <c r="P1508" i="5"/>
  <c r="P1504" i="5"/>
  <c r="P1511" i="5"/>
  <c r="P1507" i="5"/>
  <c r="P1435" i="5"/>
  <c r="P1433" i="5"/>
  <c r="P1431" i="5"/>
  <c r="P1429" i="5"/>
  <c r="P1427" i="5"/>
  <c r="P1425" i="5"/>
  <c r="P1434" i="5"/>
  <c r="P1432" i="5"/>
  <c r="P1430" i="5"/>
  <c r="P1428" i="5"/>
  <c r="P1426" i="5"/>
  <c r="T723" i="5"/>
  <c r="T722" i="5"/>
  <c r="T719" i="5"/>
  <c r="T720" i="5"/>
  <c r="T715" i="5"/>
  <c r="T714" i="5"/>
  <c r="T724" i="5"/>
  <c r="T721" i="5"/>
  <c r="T716" i="5"/>
  <c r="T717" i="5"/>
  <c r="T718" i="5"/>
  <c r="W676" i="5"/>
  <c r="W681" i="5"/>
  <c r="W680" i="5"/>
  <c r="W677" i="5"/>
  <c r="W679" i="5"/>
  <c r="W674" i="5"/>
  <c r="W684" i="5"/>
  <c r="W678" i="5"/>
  <c r="W675" i="5"/>
  <c r="W682" i="5"/>
  <c r="W683" i="5"/>
  <c r="P1388" i="5"/>
  <c r="P1395" i="5"/>
  <c r="P1385" i="5"/>
  <c r="P1392" i="5"/>
  <c r="P1389" i="5"/>
  <c r="P1393" i="5"/>
  <c r="P1386" i="5"/>
  <c r="P1387" i="5"/>
  <c r="P1390" i="5"/>
  <c r="P1394" i="5"/>
  <c r="P1391" i="5"/>
  <c r="U1387" i="5"/>
  <c r="U1390" i="5"/>
  <c r="U1393" i="5"/>
  <c r="U1385" i="5"/>
  <c r="U1388" i="5"/>
  <c r="U1391" i="5"/>
  <c r="U1394" i="5"/>
  <c r="U1386" i="5"/>
  <c r="U1389" i="5"/>
  <c r="U1392" i="5"/>
  <c r="U1395" i="5"/>
  <c r="V1195" i="5"/>
  <c r="V1191" i="5"/>
  <c r="V1198" i="5"/>
  <c r="V1194" i="5"/>
  <c r="V1190" i="5"/>
  <c r="V1197" i="5"/>
  <c r="V1193" i="5"/>
  <c r="V1189" i="5"/>
  <c r="V1196" i="5"/>
  <c r="V1192" i="5"/>
  <c r="V1188" i="5"/>
  <c r="U163" i="5"/>
  <c r="U162" i="5"/>
  <c r="U170" i="5"/>
  <c r="U171" i="5"/>
  <c r="U165" i="5"/>
  <c r="U164" i="5"/>
  <c r="U168" i="5"/>
  <c r="U161" i="5"/>
  <c r="U167" i="5"/>
  <c r="U166" i="5"/>
  <c r="U169" i="5"/>
  <c r="P1040" i="5"/>
  <c r="P1035" i="5"/>
  <c r="P1039" i="5"/>
  <c r="P1036" i="5"/>
  <c r="P1033" i="5"/>
  <c r="P1030" i="5"/>
  <c r="P1037" i="5"/>
  <c r="P1032" i="5"/>
  <c r="P1038" i="5"/>
  <c r="P1034" i="5"/>
  <c r="P1031" i="5"/>
  <c r="V718" i="5"/>
  <c r="V722" i="5"/>
  <c r="V720" i="5"/>
  <c r="V716" i="5"/>
  <c r="V717" i="5"/>
  <c r="V723" i="5"/>
  <c r="V715" i="5"/>
  <c r="V719" i="5"/>
  <c r="V724" i="5"/>
  <c r="V714" i="5"/>
  <c r="V721" i="5"/>
  <c r="U321" i="5"/>
  <c r="U329" i="5"/>
  <c r="U328" i="5"/>
  <c r="U319" i="5"/>
  <c r="U322" i="5"/>
  <c r="U326" i="5"/>
  <c r="U323" i="5"/>
  <c r="U320" i="5"/>
  <c r="U324" i="5"/>
  <c r="U327" i="5"/>
  <c r="U325" i="5"/>
  <c r="S319" i="5"/>
  <c r="S329" i="5"/>
  <c r="S325" i="5"/>
  <c r="S322" i="5"/>
  <c r="S326" i="5"/>
  <c r="S323" i="5"/>
  <c r="S320" i="5"/>
  <c r="S324" i="5"/>
  <c r="S321" i="5"/>
  <c r="S327" i="5"/>
  <c r="S328" i="5"/>
  <c r="U1589" i="5"/>
  <c r="U1592" i="5"/>
  <c r="U1588" i="5"/>
  <c r="U1584" i="5"/>
  <c r="U1591" i="5"/>
  <c r="U1583" i="5"/>
  <c r="U1585" i="5"/>
  <c r="U1590" i="5"/>
  <c r="U1586" i="5"/>
  <c r="U1593" i="5"/>
  <c r="U1587" i="5"/>
  <c r="T1591" i="5"/>
  <c r="T1587" i="5"/>
  <c r="T1583" i="5"/>
  <c r="T1590" i="5"/>
  <c r="T1586" i="5"/>
  <c r="T1593" i="5"/>
  <c r="T1589" i="5"/>
  <c r="T1585" i="5"/>
  <c r="T1592" i="5"/>
  <c r="T1588" i="5"/>
  <c r="T1584" i="5"/>
  <c r="S1584" i="5"/>
  <c r="S1591" i="5"/>
  <c r="S1587" i="5"/>
  <c r="S1583" i="5"/>
  <c r="S1590" i="5"/>
  <c r="S1588" i="5"/>
  <c r="S1593" i="5"/>
  <c r="S1589" i="5"/>
  <c r="S1585" i="5"/>
  <c r="S1592" i="5"/>
  <c r="S1586" i="5"/>
  <c r="V167" i="5"/>
  <c r="V166" i="5"/>
  <c r="V171" i="5"/>
  <c r="V165" i="5"/>
  <c r="V164" i="5"/>
  <c r="V169" i="5"/>
  <c r="V163" i="5"/>
  <c r="V162" i="5"/>
  <c r="V168" i="5"/>
  <c r="V161" i="5"/>
  <c r="V170" i="5"/>
  <c r="S1473" i="5"/>
  <c r="S1469" i="5"/>
  <c r="S1465" i="5"/>
  <c r="S1472" i="5"/>
  <c r="S1468" i="5"/>
  <c r="S1464" i="5"/>
  <c r="S1471" i="5"/>
  <c r="S1467" i="5"/>
  <c r="S1474" i="5"/>
  <c r="S1470" i="5"/>
  <c r="S1466" i="5"/>
  <c r="P1356" i="5"/>
  <c r="P1348" i="5"/>
  <c r="P1347" i="5"/>
  <c r="P1354" i="5"/>
  <c r="P1346" i="5"/>
  <c r="P1355" i="5"/>
  <c r="P1352" i="5"/>
  <c r="P1353" i="5"/>
  <c r="P1349" i="5"/>
  <c r="P1350" i="5"/>
  <c r="P1351" i="5"/>
  <c r="V1355" i="5"/>
  <c r="V1351" i="5"/>
  <c r="V1347" i="5"/>
  <c r="V1354" i="5"/>
  <c r="V1350" i="5"/>
  <c r="V1346" i="5"/>
  <c r="V1353" i="5"/>
  <c r="V1349" i="5"/>
  <c r="V1356" i="5"/>
  <c r="V1352" i="5"/>
  <c r="V1348" i="5"/>
  <c r="T1352" i="5"/>
  <c r="T1348" i="5"/>
  <c r="T1355" i="5"/>
  <c r="T1351" i="5"/>
  <c r="T1347" i="5"/>
  <c r="T1354" i="5"/>
  <c r="T1350" i="5"/>
  <c r="T1346" i="5"/>
  <c r="T1353" i="5"/>
  <c r="T1349" i="5"/>
  <c r="T1356" i="5"/>
  <c r="V1236" i="5"/>
  <c r="V1234" i="5"/>
  <c r="V1232" i="5"/>
  <c r="V1230" i="5"/>
  <c r="V1228" i="5"/>
  <c r="V1237" i="5"/>
  <c r="V1235" i="5"/>
  <c r="V1233" i="5"/>
  <c r="V1231" i="5"/>
  <c r="V1229" i="5"/>
  <c r="V1227" i="5"/>
  <c r="V329" i="5"/>
  <c r="V328" i="5"/>
  <c r="V320" i="5"/>
  <c r="V326" i="5"/>
  <c r="V323" i="5"/>
  <c r="V319" i="5"/>
  <c r="V322" i="5"/>
  <c r="V327" i="5"/>
  <c r="V325" i="5"/>
  <c r="V321" i="5"/>
  <c r="V324" i="5"/>
  <c r="V1828" i="5"/>
  <c r="V1824" i="5"/>
  <c r="V1820" i="5"/>
  <c r="V1823" i="5"/>
  <c r="V1825" i="5"/>
  <c r="V1830" i="5"/>
  <c r="V1826" i="5"/>
  <c r="V1822" i="5"/>
  <c r="V1827" i="5"/>
  <c r="V1829" i="5"/>
  <c r="V1821" i="5"/>
  <c r="V1750" i="5"/>
  <c r="V1748" i="5"/>
  <c r="V1746" i="5"/>
  <c r="V1744" i="5"/>
  <c r="V1742" i="5"/>
  <c r="V1751" i="5"/>
  <c r="V1749" i="5"/>
  <c r="V1747" i="5"/>
  <c r="V1745" i="5"/>
  <c r="V1743" i="5"/>
  <c r="V1741" i="5"/>
  <c r="P1236" i="5"/>
  <c r="P1234" i="5"/>
  <c r="P1232" i="5"/>
  <c r="P1230" i="5"/>
  <c r="P1228" i="5"/>
  <c r="P1237" i="5"/>
  <c r="P1235" i="5"/>
  <c r="P1233" i="5"/>
  <c r="P1231" i="5"/>
  <c r="P1229" i="5"/>
  <c r="P1227" i="5"/>
  <c r="U1235" i="5"/>
  <c r="U1231" i="5"/>
  <c r="U1227" i="5"/>
  <c r="U1234" i="5"/>
  <c r="U1230" i="5"/>
  <c r="U1237" i="5"/>
  <c r="U1233" i="5"/>
  <c r="U1229" i="5"/>
  <c r="U1236" i="5"/>
  <c r="U1232" i="5"/>
  <c r="U1228" i="5"/>
  <c r="V1039" i="5"/>
  <c r="V1031" i="5"/>
  <c r="V1035" i="5"/>
  <c r="V1033" i="5"/>
  <c r="V1036" i="5"/>
  <c r="V1032" i="5"/>
  <c r="V1034" i="5"/>
  <c r="V1038" i="5"/>
  <c r="V1030" i="5"/>
  <c r="V1037" i="5"/>
  <c r="V1040" i="5"/>
  <c r="P1751" i="5"/>
  <c r="P1749" i="5"/>
  <c r="P1747" i="5"/>
  <c r="P1745" i="5"/>
  <c r="P1743" i="5"/>
  <c r="P1741" i="5"/>
  <c r="P1750" i="5"/>
  <c r="P1748" i="5"/>
  <c r="P1746" i="5"/>
  <c r="P1744" i="5"/>
  <c r="P1742" i="5"/>
  <c r="S1197" i="5"/>
  <c r="S1195" i="5"/>
  <c r="S1193" i="5"/>
  <c r="S1191" i="5"/>
  <c r="S1189" i="5"/>
  <c r="S1198" i="5"/>
  <c r="S1196" i="5"/>
  <c r="S1194" i="5"/>
  <c r="S1192" i="5"/>
  <c r="S1190" i="5"/>
  <c r="S1188" i="5"/>
  <c r="V1158" i="5"/>
  <c r="V1154" i="5"/>
  <c r="V1152" i="5"/>
  <c r="V1156" i="5"/>
  <c r="V1150" i="5"/>
  <c r="V1148" i="5"/>
  <c r="V1155" i="5"/>
  <c r="V1153" i="5"/>
  <c r="V1157" i="5"/>
  <c r="V1151" i="5"/>
  <c r="V1149" i="5"/>
  <c r="T320" i="5"/>
  <c r="T325" i="5"/>
  <c r="T326" i="5"/>
  <c r="T321" i="5"/>
  <c r="T323" i="5"/>
  <c r="T324" i="5"/>
  <c r="T319" i="5"/>
  <c r="T329" i="5"/>
  <c r="T322" i="5"/>
  <c r="T328" i="5"/>
  <c r="T327" i="5"/>
  <c r="V1710" i="5"/>
  <c r="V1706" i="5"/>
  <c r="V1711" i="5"/>
  <c r="V1709" i="5"/>
  <c r="V1705" i="5"/>
  <c r="V1702" i="5"/>
  <c r="V1708" i="5"/>
  <c r="V1704" i="5"/>
  <c r="V1701" i="5"/>
  <c r="V1707" i="5"/>
  <c r="V1703" i="5"/>
  <c r="T1710" i="5"/>
  <c r="T1706" i="5"/>
  <c r="T1703" i="5"/>
  <c r="T1709" i="5"/>
  <c r="T1705" i="5"/>
  <c r="T1702" i="5"/>
  <c r="T1708" i="5"/>
  <c r="T1704" i="5"/>
  <c r="T1701" i="5"/>
  <c r="T1707" i="5"/>
  <c r="T1711" i="5"/>
  <c r="P1707" i="5"/>
  <c r="P1703" i="5"/>
  <c r="P1706" i="5"/>
  <c r="P1708" i="5"/>
  <c r="P1710" i="5"/>
  <c r="P1711" i="5"/>
  <c r="P1705" i="5"/>
  <c r="P1701" i="5"/>
  <c r="P1702" i="5"/>
  <c r="P1704" i="5"/>
  <c r="P1709" i="5"/>
  <c r="S724" i="5"/>
  <c r="S723" i="5"/>
  <c r="S718" i="5"/>
  <c r="S715" i="5"/>
  <c r="S716" i="5"/>
  <c r="S714" i="5"/>
  <c r="S722" i="5"/>
  <c r="S720" i="5"/>
  <c r="S717" i="5"/>
  <c r="S719" i="5"/>
  <c r="S721" i="5"/>
  <c r="S6" i="5"/>
  <c r="S9" i="5"/>
  <c r="S5" i="5"/>
  <c r="S7" i="5"/>
  <c r="S10" i="5"/>
  <c r="S13" i="5"/>
  <c r="S12" i="5"/>
  <c r="S11" i="5"/>
  <c r="S15" i="5"/>
  <c r="S8" i="5"/>
  <c r="S14" i="5"/>
  <c r="V1789" i="5"/>
  <c r="V1785" i="5"/>
  <c r="V1781" i="5"/>
  <c r="V1788" i="5"/>
  <c r="V1780" i="5"/>
  <c r="V1782" i="5"/>
  <c r="V1787" i="5"/>
  <c r="V1783" i="5"/>
  <c r="V1790" i="5"/>
  <c r="V1784" i="5"/>
  <c r="V1786" i="5"/>
  <c r="W1671" i="5"/>
  <c r="W1663" i="5"/>
  <c r="W1666" i="5"/>
  <c r="W1669" i="5"/>
  <c r="W1672" i="5"/>
  <c r="W1664" i="5"/>
  <c r="W1667" i="5"/>
  <c r="W1670" i="5"/>
  <c r="W1662" i="5"/>
  <c r="W1665" i="5"/>
  <c r="W1668" i="5"/>
  <c r="W1629" i="5"/>
  <c r="W1632" i="5"/>
  <c r="W1628" i="5"/>
  <c r="W1627" i="5"/>
  <c r="W1630" i="5"/>
  <c r="W1624" i="5"/>
  <c r="W1625" i="5"/>
  <c r="W1626" i="5"/>
  <c r="W1631" i="5"/>
  <c r="W1623" i="5"/>
  <c r="W1622" i="5"/>
  <c r="W1513" i="5"/>
  <c r="W1505" i="5"/>
  <c r="W1512" i="5"/>
  <c r="W1511" i="5"/>
  <c r="W1514" i="5"/>
  <c r="W1508" i="5"/>
  <c r="W1509" i="5"/>
  <c r="W1510" i="5"/>
  <c r="W1504" i="5"/>
  <c r="W1507" i="5"/>
  <c r="W1506" i="5"/>
  <c r="T1512" i="5"/>
  <c r="T1508" i="5"/>
  <c r="T1504" i="5"/>
  <c r="T1511" i="5"/>
  <c r="T1507" i="5"/>
  <c r="T1514" i="5"/>
  <c r="T1510" i="5"/>
  <c r="T1506" i="5"/>
  <c r="T1513" i="5"/>
  <c r="T1509" i="5"/>
  <c r="T1505" i="5"/>
  <c r="V1069" i="5"/>
  <c r="V1077" i="5"/>
  <c r="V1074" i="5"/>
  <c r="V1078" i="5"/>
  <c r="V1073" i="5"/>
  <c r="V1070" i="5"/>
  <c r="V1079" i="5"/>
  <c r="V1076" i="5"/>
  <c r="V1071" i="5"/>
  <c r="V1075" i="5"/>
  <c r="V1072" i="5"/>
  <c r="T13" i="5"/>
  <c r="T15" i="5"/>
  <c r="T6" i="5"/>
  <c r="T8" i="5"/>
  <c r="T14" i="5"/>
  <c r="T7" i="5"/>
  <c r="T9" i="5"/>
  <c r="T12" i="5"/>
  <c r="T5" i="5"/>
  <c r="T10" i="5"/>
  <c r="T11" i="5"/>
  <c r="V5" i="5"/>
  <c r="V12" i="5"/>
  <c r="V9" i="5"/>
  <c r="V11" i="5"/>
  <c r="V13" i="5"/>
  <c r="V6" i="5"/>
  <c r="V7" i="5"/>
  <c r="V8" i="5"/>
  <c r="V10" i="5"/>
  <c r="V14" i="5"/>
  <c r="V15" i="5"/>
  <c r="P13" i="5"/>
  <c r="P11" i="5"/>
  <c r="P12" i="5"/>
  <c r="P10" i="5"/>
  <c r="P6" i="5"/>
  <c r="P7" i="5"/>
  <c r="P9" i="5"/>
  <c r="P15" i="5"/>
  <c r="P8" i="5"/>
  <c r="P14" i="5"/>
  <c r="P5" i="5"/>
  <c r="U1750" i="5"/>
  <c r="U1748" i="5"/>
  <c r="U1746" i="5"/>
  <c r="U1744" i="5"/>
  <c r="U1749" i="5"/>
  <c r="U1747" i="5"/>
  <c r="U1745" i="5"/>
  <c r="U1743" i="5"/>
  <c r="U1741" i="5"/>
  <c r="U1751" i="5"/>
  <c r="U1742" i="5"/>
  <c r="P1667" i="5"/>
  <c r="P1672" i="5"/>
  <c r="P1668" i="5"/>
  <c r="P1664" i="5"/>
  <c r="P1671" i="5"/>
  <c r="P1665" i="5"/>
  <c r="P1663" i="5"/>
  <c r="P1670" i="5"/>
  <c r="P1666" i="5"/>
  <c r="P1662" i="5"/>
  <c r="P1669" i="5"/>
  <c r="T1668" i="5"/>
  <c r="T1664" i="5"/>
  <c r="T1669" i="5"/>
  <c r="T1672" i="5"/>
  <c r="T1667" i="5"/>
  <c r="T1670" i="5"/>
  <c r="T1666" i="5"/>
  <c r="T1662" i="5"/>
  <c r="T1665" i="5"/>
  <c r="T1671" i="5"/>
  <c r="T1663" i="5"/>
  <c r="S1629" i="5"/>
  <c r="S1625" i="5"/>
  <c r="S1632" i="5"/>
  <c r="S1624" i="5"/>
  <c r="S1626" i="5"/>
  <c r="S1631" i="5"/>
  <c r="S1627" i="5"/>
  <c r="S1623" i="5"/>
  <c r="S1628" i="5"/>
  <c r="S1630" i="5"/>
  <c r="S1622" i="5"/>
  <c r="V1511" i="5"/>
  <c r="V1514" i="5"/>
  <c r="V1506" i="5"/>
  <c r="V1509" i="5"/>
  <c r="V1512" i="5"/>
  <c r="V1504" i="5"/>
  <c r="V1507" i="5"/>
  <c r="V1510" i="5"/>
  <c r="V1513" i="5"/>
  <c r="V1505" i="5"/>
  <c r="V1508" i="5"/>
  <c r="T1432" i="5"/>
  <c r="T1428" i="5"/>
  <c r="T1435" i="5"/>
  <c r="T1431" i="5"/>
  <c r="T1427" i="5"/>
  <c r="T1434" i="5"/>
  <c r="T1430" i="5"/>
  <c r="T1426" i="5"/>
  <c r="T1433" i="5"/>
  <c r="T1429" i="5"/>
  <c r="T1425" i="5"/>
  <c r="P1277" i="5"/>
  <c r="P1275" i="5"/>
  <c r="P1273" i="5"/>
  <c r="P1271" i="5"/>
  <c r="P1269" i="5"/>
  <c r="P1267" i="5"/>
  <c r="P1276" i="5"/>
  <c r="P1274" i="5"/>
  <c r="P1272" i="5"/>
  <c r="P1270" i="5"/>
  <c r="P1268" i="5"/>
  <c r="W1069" i="5"/>
  <c r="W1075" i="5"/>
  <c r="W1070" i="5"/>
  <c r="W1079" i="5"/>
  <c r="W1076" i="5"/>
  <c r="W1071" i="5"/>
  <c r="W1078" i="5"/>
  <c r="W1073" i="5"/>
  <c r="W1072" i="5"/>
  <c r="W1077" i="5"/>
  <c r="W1074" i="5"/>
  <c r="U1040" i="5"/>
  <c r="U1032" i="5"/>
  <c r="U1033" i="5"/>
  <c r="U1038" i="5"/>
  <c r="U1039" i="5"/>
  <c r="U1031" i="5"/>
  <c r="U1037" i="5"/>
  <c r="U1036" i="5"/>
  <c r="U1030" i="5"/>
  <c r="U1035" i="5"/>
  <c r="U1034" i="5"/>
  <c r="P674" i="5"/>
  <c r="P675" i="5"/>
  <c r="P682" i="5"/>
  <c r="P679" i="5"/>
  <c r="P681" i="5"/>
  <c r="P677" i="5"/>
  <c r="P676" i="5"/>
  <c r="P683" i="5"/>
  <c r="P680" i="5"/>
  <c r="P684" i="5"/>
  <c r="P678" i="5"/>
  <c r="V1393" i="5"/>
  <c r="V1389" i="5"/>
  <c r="V1385" i="5"/>
  <c r="V1392" i="5"/>
  <c r="V1388" i="5"/>
  <c r="V1395" i="5"/>
  <c r="V1391" i="5"/>
  <c r="V1387" i="5"/>
  <c r="V1394" i="5"/>
  <c r="V1390" i="5"/>
  <c r="V1386" i="5"/>
  <c r="W1198" i="5"/>
  <c r="W1196" i="5"/>
  <c r="W1194" i="5"/>
  <c r="W1192" i="5"/>
  <c r="W1190" i="5"/>
  <c r="W1188" i="5"/>
  <c r="W1197" i="5"/>
  <c r="W1195" i="5"/>
  <c r="W1193" i="5"/>
  <c r="W1191" i="5"/>
  <c r="W1189" i="5"/>
  <c r="U1156" i="5"/>
  <c r="U1150" i="5"/>
  <c r="U1148" i="5"/>
  <c r="U1155" i="5"/>
  <c r="U1153" i="5"/>
  <c r="U1157" i="5"/>
  <c r="U1151" i="5"/>
  <c r="U1149" i="5"/>
  <c r="U1158" i="5"/>
  <c r="U1154" i="5"/>
  <c r="U1152" i="5"/>
  <c r="P1780" i="5"/>
  <c r="P1781" i="5"/>
  <c r="P1786" i="5"/>
  <c r="P1790" i="5"/>
  <c r="P1787" i="5"/>
  <c r="P1784" i="5"/>
  <c r="P1785" i="5"/>
  <c r="P1789" i="5"/>
  <c r="P1782" i="5"/>
  <c r="P1783" i="5"/>
  <c r="P1788" i="5"/>
  <c r="W1788" i="5"/>
  <c r="W1780" i="5"/>
  <c r="W1783" i="5"/>
  <c r="W1786" i="5"/>
  <c r="W1789" i="5"/>
  <c r="W1781" i="5"/>
  <c r="W1784" i="5"/>
  <c r="W1787" i="5"/>
  <c r="W1790" i="5"/>
  <c r="W1782" i="5"/>
  <c r="W1785" i="5"/>
  <c r="S1787" i="5"/>
  <c r="S1783" i="5"/>
  <c r="S1790" i="5"/>
  <c r="S1786" i="5"/>
  <c r="S1782" i="5"/>
  <c r="S1789" i="5"/>
  <c r="S1785" i="5"/>
  <c r="S1781" i="5"/>
  <c r="S1788" i="5"/>
  <c r="S1784" i="5"/>
  <c r="S1780" i="5"/>
  <c r="W1708" i="5"/>
  <c r="W1702" i="5"/>
  <c r="W1711" i="5"/>
  <c r="W1701" i="5"/>
  <c r="W1705" i="5"/>
  <c r="W1710" i="5"/>
  <c r="W1706" i="5"/>
  <c r="W1704" i="5"/>
  <c r="W1707" i="5"/>
  <c r="W1709" i="5"/>
  <c r="W1703" i="5"/>
  <c r="P1198" i="5"/>
  <c r="P1196" i="5"/>
  <c r="P1194" i="5"/>
  <c r="P1192" i="5"/>
  <c r="P1190" i="5"/>
  <c r="P1188" i="5"/>
  <c r="P1197" i="5"/>
  <c r="P1195" i="5"/>
  <c r="P1193" i="5"/>
  <c r="P1191" i="5"/>
  <c r="P1189" i="5"/>
  <c r="W714" i="5"/>
  <c r="W724" i="5"/>
  <c r="W723" i="5"/>
  <c r="W718" i="5"/>
  <c r="W721" i="5"/>
  <c r="W716" i="5"/>
  <c r="W717" i="5"/>
  <c r="W722" i="5"/>
  <c r="W720" i="5"/>
  <c r="W715" i="5"/>
  <c r="W719" i="5"/>
  <c r="P319" i="5"/>
  <c r="P323" i="5"/>
  <c r="P321" i="5"/>
  <c r="P324" i="5"/>
  <c r="P328" i="5"/>
  <c r="P320" i="5"/>
  <c r="P327" i="5"/>
  <c r="P326" i="5"/>
  <c r="P325" i="5"/>
  <c r="P322" i="5"/>
  <c r="P329" i="5"/>
  <c r="V1585" i="5"/>
  <c r="V1586" i="5"/>
  <c r="V1587" i="5"/>
  <c r="V1592" i="5"/>
  <c r="V1584" i="5"/>
  <c r="V1583" i="5"/>
  <c r="V1590" i="5"/>
  <c r="V1593" i="5"/>
  <c r="V1589" i="5"/>
  <c r="V1588" i="5"/>
  <c r="V1591" i="5"/>
  <c r="P1592" i="5"/>
  <c r="P1584" i="5"/>
  <c r="P1583" i="5"/>
  <c r="P1590" i="5"/>
  <c r="P1593" i="5"/>
  <c r="P1591" i="5"/>
  <c r="P1588" i="5"/>
  <c r="P1589" i="5"/>
  <c r="P1585" i="5"/>
  <c r="P1586" i="5"/>
  <c r="P1587" i="5"/>
  <c r="P1155" i="5"/>
  <c r="P1153" i="5"/>
  <c r="P1158" i="5"/>
  <c r="P1151" i="5"/>
  <c r="P1149" i="5"/>
  <c r="P1156" i="5"/>
  <c r="P1154" i="5"/>
  <c r="P1152" i="5"/>
  <c r="P1157" i="5"/>
  <c r="P1150" i="5"/>
  <c r="P1148" i="5"/>
  <c r="S1157" i="5"/>
  <c r="S1150" i="5"/>
  <c r="S1148" i="5"/>
  <c r="S1155" i="5"/>
  <c r="S1153" i="5"/>
  <c r="S1156" i="5"/>
  <c r="S1151" i="5"/>
  <c r="S1149" i="5"/>
  <c r="S1158" i="5"/>
  <c r="S1154" i="5"/>
  <c r="S1152" i="5"/>
  <c r="P714" i="5"/>
  <c r="P722" i="5"/>
  <c r="P721" i="5"/>
  <c r="P716" i="5"/>
  <c r="P720" i="5"/>
  <c r="P715" i="5"/>
  <c r="P723" i="5"/>
  <c r="P724" i="5"/>
  <c r="P719" i="5"/>
  <c r="P718" i="5"/>
  <c r="P717" i="5"/>
  <c r="P165" i="5"/>
  <c r="P164" i="5"/>
  <c r="P169" i="5"/>
  <c r="P161" i="5"/>
  <c r="P167" i="5"/>
  <c r="P166" i="5"/>
  <c r="P170" i="5"/>
  <c r="P163" i="5"/>
  <c r="P162" i="5"/>
  <c r="P171" i="5"/>
  <c r="P168" i="5"/>
  <c r="W167" i="5"/>
  <c r="W171" i="5"/>
  <c r="W166" i="5"/>
  <c r="W165" i="5"/>
  <c r="W169" i="5"/>
  <c r="W164" i="5"/>
  <c r="W163" i="5"/>
  <c r="W168" i="5"/>
  <c r="W162" i="5"/>
  <c r="W161" i="5"/>
  <c r="W170" i="5"/>
  <c r="T165" i="5"/>
  <c r="T164" i="5"/>
  <c r="T169" i="5"/>
  <c r="T163" i="5"/>
  <c r="T162" i="5"/>
  <c r="T168" i="5"/>
  <c r="T161" i="5"/>
  <c r="T170" i="5"/>
  <c r="T167" i="5"/>
  <c r="T166" i="5"/>
  <c r="T171" i="5"/>
  <c r="P1466" i="5"/>
  <c r="P1467" i="5"/>
  <c r="P1465" i="5"/>
  <c r="P1468" i="5"/>
  <c r="P1469" i="5"/>
  <c r="P1474" i="5"/>
  <c r="P1470" i="5"/>
  <c r="P1471" i="5"/>
  <c r="P1464" i="5"/>
  <c r="P1472" i="5"/>
  <c r="P1473" i="5"/>
  <c r="W1473" i="5"/>
  <c r="W1469" i="5"/>
  <c r="W1465" i="5"/>
  <c r="W1472" i="5"/>
  <c r="W1468" i="5"/>
  <c r="W1464" i="5"/>
  <c r="W1471" i="5"/>
  <c r="W1467" i="5"/>
  <c r="W1474" i="5"/>
  <c r="W1470" i="5"/>
  <c r="W1466" i="5"/>
  <c r="W1353" i="5"/>
  <c r="W1349" i="5"/>
  <c r="W1356" i="5"/>
  <c r="W1352" i="5"/>
  <c r="W1348" i="5"/>
  <c r="W1355" i="5"/>
  <c r="W1351" i="5"/>
  <c r="W1347" i="5"/>
  <c r="W1354" i="5"/>
  <c r="W1350" i="5"/>
  <c r="W1346" i="5"/>
  <c r="W1235" i="5"/>
  <c r="W1233" i="5"/>
  <c r="W1231" i="5"/>
  <c r="W1229" i="5"/>
  <c r="W1227" i="5"/>
  <c r="W1236" i="5"/>
  <c r="W1234" i="5"/>
  <c r="W1232" i="5"/>
  <c r="W1230" i="5"/>
  <c r="W1228" i="5"/>
  <c r="W1237" i="5"/>
  <c r="P1109" i="5"/>
  <c r="P1116" i="5"/>
  <c r="P1114" i="5"/>
  <c r="P1119" i="5"/>
  <c r="P1112" i="5"/>
  <c r="P1110" i="5"/>
  <c r="P1117" i="5"/>
  <c r="P1115" i="5"/>
  <c r="P1113" i="5"/>
  <c r="P1118" i="5"/>
  <c r="P1111" i="5"/>
  <c r="W1829" i="5"/>
  <c r="W1821" i="5"/>
  <c r="W1826" i="5"/>
  <c r="W1822" i="5"/>
  <c r="W1827" i="5"/>
  <c r="W1830" i="5"/>
  <c r="W1825" i="5"/>
  <c r="W1828" i="5"/>
  <c r="W1824" i="5"/>
  <c r="W1820" i="5"/>
  <c r="W1823" i="5"/>
  <c r="W1747" i="5"/>
  <c r="W1743" i="5"/>
  <c r="W1750" i="5"/>
  <c r="W1746" i="5"/>
  <c r="W1742" i="5"/>
  <c r="W1749" i="5"/>
  <c r="W1745" i="5"/>
  <c r="W1741" i="5"/>
  <c r="W1748" i="5"/>
  <c r="W1744" i="5"/>
  <c r="W1751" i="5"/>
  <c r="S1388" i="5"/>
  <c r="S1391" i="5"/>
  <c r="S1394" i="5"/>
  <c r="S1386" i="5"/>
  <c r="S1389" i="5"/>
  <c r="S1392" i="5"/>
  <c r="S1395" i="5"/>
  <c r="S1387" i="5"/>
  <c r="S1390" i="5"/>
  <c r="S1393" i="5"/>
  <c r="S1385" i="5"/>
  <c r="P1069" i="5"/>
  <c r="P1076" i="5"/>
  <c r="P1071" i="5"/>
  <c r="P1077" i="5"/>
  <c r="P1073" i="5"/>
  <c r="P1070" i="5"/>
  <c r="P1079" i="5"/>
  <c r="P1074" i="5"/>
  <c r="P1078" i="5"/>
  <c r="P1075" i="5"/>
  <c r="P1072" i="5"/>
  <c r="T1751" i="5"/>
  <c r="T1747" i="5"/>
  <c r="T1743" i="5"/>
  <c r="T1750" i="5"/>
  <c r="T1746" i="5"/>
  <c r="T1742" i="5"/>
  <c r="T1749" i="5"/>
  <c r="T1745" i="5"/>
  <c r="T1741" i="5"/>
  <c r="T1748" i="5"/>
  <c r="T1744" i="5"/>
  <c r="W1156" i="5"/>
  <c r="W1149" i="5"/>
  <c r="W1151" i="5"/>
  <c r="W1155" i="5"/>
  <c r="W1153" i="5"/>
  <c r="W1157" i="5"/>
  <c r="W1150" i="5"/>
  <c r="W1148" i="5"/>
  <c r="W1158" i="5"/>
  <c r="W1154" i="5"/>
  <c r="W1152" i="5"/>
  <c r="S1030" i="5"/>
  <c r="S1039" i="5"/>
  <c r="S1034" i="5"/>
  <c r="S1031" i="5"/>
  <c r="S1037" i="5"/>
  <c r="S1032" i="5"/>
  <c r="S1038" i="5"/>
  <c r="S1036" i="5"/>
  <c r="S1033" i="5"/>
  <c r="S1040" i="5"/>
  <c r="S1035" i="5"/>
  <c r="U1826" i="5"/>
  <c r="U1822" i="5"/>
  <c r="U1829" i="5"/>
  <c r="U1825" i="5"/>
  <c r="U1821" i="5"/>
  <c r="U1828" i="5"/>
  <c r="U1824" i="5"/>
  <c r="U1820" i="5"/>
  <c r="U1827" i="5"/>
  <c r="U1823" i="5"/>
  <c r="U1830" i="5"/>
  <c r="P1827" i="5"/>
  <c r="P1830" i="5"/>
  <c r="P1822" i="5"/>
  <c r="P1825" i="5"/>
  <c r="P1828" i="5"/>
  <c r="P1820" i="5"/>
  <c r="P1823" i="5"/>
  <c r="P1826" i="5"/>
  <c r="P1829" i="5"/>
  <c r="P1821" i="5"/>
  <c r="P1824" i="5"/>
  <c r="S1829" i="5"/>
  <c r="S1825" i="5"/>
  <c r="S1821" i="5"/>
  <c r="S1826" i="5"/>
  <c r="S1828" i="5"/>
  <c r="S1820" i="5"/>
  <c r="S1827" i="5"/>
  <c r="S1823" i="5"/>
  <c r="S1830" i="5"/>
  <c r="S1822" i="5"/>
  <c r="S1824" i="5"/>
  <c r="U1709" i="5"/>
  <c r="U1705" i="5"/>
  <c r="U1701" i="5"/>
  <c r="U1704" i="5"/>
  <c r="U1706" i="5"/>
  <c r="U1711" i="5"/>
  <c r="U1707" i="5"/>
  <c r="U1703" i="5"/>
  <c r="U1708" i="5"/>
  <c r="U1710" i="5"/>
  <c r="U1702" i="5"/>
  <c r="U281" i="5"/>
  <c r="U285" i="5"/>
  <c r="U289" i="5"/>
  <c r="U284" i="5"/>
  <c r="U290" i="5"/>
  <c r="U286" i="5"/>
  <c r="U282" i="5"/>
  <c r="U288" i="5"/>
  <c r="U283" i="5"/>
  <c r="U280" i="5"/>
  <c r="U287" i="5"/>
  <c r="P245" i="5"/>
  <c r="P241" i="5"/>
  <c r="P242" i="5"/>
  <c r="P247" i="5"/>
  <c r="P251" i="5"/>
  <c r="P249" i="5"/>
  <c r="P243" i="5"/>
  <c r="P244" i="5"/>
  <c r="P248" i="5"/>
  <c r="P246" i="5"/>
  <c r="P250" i="5"/>
  <c r="W284" i="5"/>
  <c r="W290" i="5"/>
  <c r="W286" i="5"/>
  <c r="W282" i="5"/>
  <c r="W288" i="5"/>
  <c r="W283" i="5"/>
  <c r="W280" i="5"/>
  <c r="W287" i="5"/>
  <c r="W281" i="5"/>
  <c r="W285" i="5"/>
  <c r="W289" i="5"/>
  <c r="P280" i="5"/>
  <c r="P286" i="5"/>
  <c r="P290" i="5"/>
  <c r="P283" i="5"/>
  <c r="P285" i="5"/>
  <c r="P284" i="5"/>
  <c r="P281" i="5"/>
  <c r="P289" i="5"/>
  <c r="P282" i="5"/>
  <c r="P287" i="5"/>
  <c r="P288" i="5"/>
  <c r="V243" i="5"/>
  <c r="V247" i="5"/>
  <c r="V245" i="5"/>
  <c r="V242" i="5"/>
  <c r="V251" i="5"/>
  <c r="V249" i="5"/>
  <c r="V244" i="5"/>
  <c r="V248" i="5"/>
  <c r="V241" i="5"/>
  <c r="V246" i="5"/>
  <c r="V250" i="5"/>
  <c r="T283" i="5"/>
  <c r="T286" i="5"/>
  <c r="T284" i="5"/>
  <c r="T281" i="5"/>
  <c r="T290" i="5"/>
  <c r="T282" i="5"/>
  <c r="T285" i="5"/>
  <c r="T288" i="5"/>
  <c r="T280" i="5"/>
  <c r="T289" i="5"/>
  <c r="T287" i="5"/>
  <c r="S284" i="5"/>
  <c r="S288" i="5"/>
  <c r="S286" i="5"/>
  <c r="S282" i="5"/>
  <c r="S287" i="5"/>
  <c r="S283" i="5"/>
  <c r="S280" i="5"/>
  <c r="S290" i="5"/>
  <c r="S281" i="5"/>
  <c r="S285" i="5"/>
  <c r="S28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若宮</author>
    <author>ｆujio_takeuchi</author>
    <author>ベル</author>
    <author>BNV104</author>
    <author>BNV53</author>
  </authors>
  <commentList>
    <comment ref="I18" authorId="0" shapeId="0" xr:uid="{00000000-0006-0000-0000-000001000000}">
      <text>
        <r>
          <rPr>
            <sz val="9"/>
            <color indexed="81"/>
            <rFont val="ＭＳ Ｐゴシック"/>
            <family val="3"/>
            <charset val="128"/>
          </rPr>
          <t xml:space="preserve">単独の場合は、削除してください。
</t>
        </r>
      </text>
    </comment>
    <comment ref="A38" authorId="1" shapeId="0" xr:uid="{00000000-0006-0000-0000-000002000000}">
      <text>
        <r>
          <rPr>
            <b/>
            <sz val="9"/>
            <color indexed="81"/>
            <rFont val="ＭＳ Ｐゴシック"/>
            <family val="3"/>
            <charset val="128"/>
          </rPr>
          <t>受付日を入力してください。</t>
        </r>
        <r>
          <rPr>
            <sz val="9"/>
            <color indexed="81"/>
            <rFont val="ＭＳ Ｐゴシック"/>
            <family val="3"/>
            <charset val="128"/>
          </rPr>
          <t xml:space="preserve">
</t>
        </r>
      </text>
    </comment>
    <comment ref="G90" authorId="2" shapeId="0" xr:uid="{671DA086-FA49-4FDB-B7B2-3BBB92BCA2F9}">
      <text>
        <r>
          <rPr>
            <sz val="9"/>
            <color indexed="81"/>
            <rFont val="MS P ゴシック"/>
            <family val="3"/>
            <charset val="128"/>
          </rPr>
          <t xml:space="preserve">
６欄において、「要」にチェックした場合のみ記載
</t>
        </r>
      </text>
    </comment>
    <comment ref="A122" authorId="0" shapeId="0" xr:uid="{18C6E53B-BC09-416F-8995-DBBF6B53DCDE}">
      <text>
        <r>
          <rPr>
            <sz val="9"/>
            <color indexed="81"/>
            <rFont val="ＭＳ Ｐゴシック"/>
            <family val="3"/>
            <charset val="128"/>
          </rPr>
          <t>建築主　連名の場合
２を３に変更して建築主
と書き換えてください。</t>
        </r>
      </text>
    </comment>
    <comment ref="A172" authorId="3" shapeId="0" xr:uid="{FF3D037E-430E-4461-A1FD-8E94E96F6ACE}">
      <text>
        <r>
          <rPr>
            <sz val="9"/>
            <color indexed="81"/>
            <rFont val="MS P ゴシック"/>
            <family val="3"/>
            <charset val="128"/>
          </rPr>
          <t>第二面６欄において、「要」にチェックした場合は各階床面積を記載</t>
        </r>
      </text>
    </comment>
    <comment ref="B187" authorId="4" shapeId="0" xr:uid="{00000000-0006-0000-0000-000007000000}">
      <text>
        <r>
          <rPr>
            <b/>
            <sz val="9"/>
            <color indexed="81"/>
            <rFont val="ＭＳ Ｐゴシック"/>
            <family val="3"/>
            <charset val="128"/>
          </rPr>
          <t>BNV53:</t>
        </r>
        <r>
          <rPr>
            <sz val="9"/>
            <color indexed="81"/>
            <rFont val="ＭＳ Ｐゴシック"/>
            <family val="3"/>
            <charset val="128"/>
          </rPr>
          <t xml:space="preserve">
建物名称を明記して下さい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 authorId="0" shapeId="0" xr:uid="{00000000-0006-0000-0100-000001000000}">
      <text>
        <r>
          <rPr>
            <b/>
            <sz val="9"/>
            <color indexed="81"/>
            <rFont val="ＭＳ Ｐゴシック"/>
            <family val="3"/>
            <charset val="128"/>
          </rPr>
          <t>Admin:</t>
        </r>
        <r>
          <rPr>
            <sz val="9"/>
            <color indexed="81"/>
            <rFont val="ＭＳ Ｐゴシック"/>
            <family val="3"/>
            <charset val="128"/>
          </rPr>
          <t xml:space="preserve">
第4面代替に記入すれば提出不要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若宮</author>
  </authors>
  <commentList>
    <comment ref="S1" authorId="0" shapeId="0" xr:uid="{00000000-0006-0000-0600-000001000000}">
      <text>
        <r>
          <rPr>
            <sz val="11"/>
            <color indexed="81"/>
            <rFont val="ＭＳ Ｐゴシック"/>
            <family val="3"/>
            <charset val="128"/>
          </rPr>
          <t xml:space="preserve">専有面積、バルコニー面積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BNV104</author>
  </authors>
  <commentList>
    <comment ref="R16" authorId="0" shapeId="0" xr:uid="{74CC8D3C-A122-4073-9607-C0DA751026FD}">
      <text>
        <r>
          <rPr>
            <b/>
            <sz val="9"/>
            <color indexed="81"/>
            <rFont val="MS P ゴシック"/>
            <family val="3"/>
            <charset val="128"/>
          </rPr>
          <t xml:space="preserve">等級５の場合のみ表示する事ができる（地域区分の８地域を除く）
※評価書に表示する場合のみ記入
</t>
        </r>
      </text>
    </comment>
    <comment ref="R19" authorId="0" shapeId="0" xr:uid="{7C8EC7A5-A985-45CA-8867-E2A5FF653C75}">
      <text>
        <r>
          <rPr>
            <b/>
            <sz val="9"/>
            <color indexed="81"/>
            <rFont val="MS P ゴシック"/>
            <family val="3"/>
            <charset val="128"/>
          </rPr>
          <t xml:space="preserve">等級５の場合のみ表示する事ができる。（地域区分の１、２、３、及び４地域を除く）
※評価書に表示する場合のみ記入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BNV104</author>
  </authors>
  <commentList>
    <comment ref="R34" authorId="0" shapeId="0" xr:uid="{3736FC86-AC02-4587-A7F3-70B7C45E1BDB}">
      <text>
        <r>
          <rPr>
            <b/>
            <sz val="9"/>
            <color indexed="81"/>
            <rFont val="MS P ゴシック"/>
            <family val="3"/>
            <charset val="128"/>
          </rPr>
          <t>等級６の場合のみ評価書に明示することができる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京浜本支店</author>
  </authors>
  <commentList>
    <comment ref="E68" authorId="0" shapeId="0" xr:uid="{00000000-0006-0000-1100-000001000000}">
      <text>
        <r>
          <rPr>
            <b/>
            <sz val="9"/>
            <color indexed="81"/>
            <rFont val="ＭＳ Ｐゴシック"/>
            <family val="3"/>
            <charset val="128"/>
          </rPr>
          <t>入力は最大のﾀｲﾌﾟを
その他は右の一覧表を訂正してください。</t>
        </r>
      </text>
    </comment>
  </commentList>
</comments>
</file>

<file path=xl/sharedStrings.xml><?xml version="1.0" encoding="utf-8"?>
<sst xmlns="http://schemas.openxmlformats.org/spreadsheetml/2006/main" count="10921" uniqueCount="2159">
  <si>
    <t>上階　　</t>
  </si>
  <si>
    <t>下階）</t>
  </si>
  <si>
    <t>市街化調整区域</t>
    <rPh sb="0" eb="3">
      <t>シガイカ</t>
    </rPh>
    <rPh sb="3" eb="5">
      <t>チョウセイ</t>
    </rPh>
    <rPh sb="5" eb="7">
      <t>クイキ</t>
    </rPh>
    <phoneticPr fontId="3"/>
  </si>
  <si>
    <t>市街化区域</t>
  </si>
  <si>
    <t>防火地域</t>
    <rPh sb="0" eb="2">
      <t>ボウカ</t>
    </rPh>
    <rPh sb="2" eb="4">
      <t>チイキ</t>
    </rPh>
    <phoneticPr fontId="3"/>
  </si>
  <si>
    <t>（</t>
    <phoneticPr fontId="3"/>
  </si>
  <si>
    <t>自動転送により当該階の全ての警報ベルが鳴動</t>
    <rPh sb="0" eb="2">
      <t>ジドウ</t>
    </rPh>
    <rPh sb="2" eb="4">
      <t>テンソウ</t>
    </rPh>
    <rPh sb="7" eb="9">
      <t>トウガイ</t>
    </rPh>
    <rPh sb="9" eb="10">
      <t>カイ</t>
    </rPh>
    <rPh sb="11" eb="12">
      <t>スベ</t>
    </rPh>
    <rPh sb="14" eb="16">
      <t>ケイホウ</t>
    </rPh>
    <rPh sb="19" eb="21">
      <t>メイドウ</t>
    </rPh>
    <phoneticPr fontId="3"/>
  </si>
  <si>
    <t>自動転送により評価対象住戸内の警報ベルが鳴動</t>
    <rPh sb="0" eb="2">
      <t>ジドウ</t>
    </rPh>
    <rPh sb="2" eb="4">
      <t>テンソウ</t>
    </rPh>
    <rPh sb="7" eb="9">
      <t>ヒョウカ</t>
    </rPh>
    <rPh sb="9" eb="11">
      <t>タイショウ</t>
    </rPh>
    <rPh sb="11" eb="12">
      <t>ジュウ</t>
    </rPh>
    <rPh sb="12" eb="13">
      <t>コ</t>
    </rPh>
    <rPh sb="13" eb="14">
      <t>ナイ</t>
    </rPh>
    <rPh sb="15" eb="17">
      <t>ケイホウ</t>
    </rPh>
    <rPh sb="20" eb="22">
      <t>メイドウ</t>
    </rPh>
    <phoneticPr fontId="3"/>
  </si>
  <si>
    <t>戸外表示器へ表示＋手動転送により、当該階の全ての警報ベルが鳴動</t>
    <rPh sb="0" eb="2">
      <t>コガイ</t>
    </rPh>
    <rPh sb="2" eb="4">
      <t>ヒョウジ</t>
    </rPh>
    <rPh sb="4" eb="5">
      <t>キ</t>
    </rPh>
    <rPh sb="6" eb="8">
      <t>ヒョウジ</t>
    </rPh>
    <rPh sb="9" eb="11">
      <t>シュドウ</t>
    </rPh>
    <rPh sb="11" eb="13">
      <t>テンソウ</t>
    </rPh>
    <phoneticPr fontId="3"/>
  </si>
  <si>
    <t>戸外表示器へ表示＋手動転送により、評価対象住戸内の警報ベルが鳴動</t>
    <rPh sb="0" eb="2">
      <t>コガイ</t>
    </rPh>
    <rPh sb="2" eb="4">
      <t>ヒョウジ</t>
    </rPh>
    <rPh sb="4" eb="5">
      <t>キ</t>
    </rPh>
    <rPh sb="6" eb="8">
      <t>ヒョウジ</t>
    </rPh>
    <rPh sb="9" eb="11">
      <t>シュドウ</t>
    </rPh>
    <rPh sb="11" eb="13">
      <t>テンソウ</t>
    </rPh>
    <rPh sb="17" eb="19">
      <t>ヒョウカ</t>
    </rPh>
    <rPh sb="19" eb="21">
      <t>タイショウ</t>
    </rPh>
    <rPh sb="21" eb="22">
      <t>ジュウ</t>
    </rPh>
    <rPh sb="22" eb="23">
      <t>コ</t>
    </rPh>
    <rPh sb="23" eb="24">
      <t>ナイ</t>
    </rPh>
    <phoneticPr fontId="3"/>
  </si>
  <si>
    <t>2-3</t>
    <phoneticPr fontId="3"/>
  </si>
  <si>
    <t>排煙形式</t>
    <rPh sb="0" eb="2">
      <t>ハイエン</t>
    </rPh>
    <rPh sb="2" eb="4">
      <t>ケイシキ</t>
    </rPh>
    <phoneticPr fontId="3"/>
  </si>
  <si>
    <t>開放型廊下</t>
    <rPh sb="0" eb="3">
      <t>カイホウガタ</t>
    </rPh>
    <rPh sb="3" eb="5">
      <t>ロウカ</t>
    </rPh>
    <phoneticPr fontId="3"/>
  </si>
  <si>
    <t>避難安全</t>
    <rPh sb="0" eb="2">
      <t>ヒナン</t>
    </rPh>
    <rPh sb="2" eb="4">
      <t>アンゼン</t>
    </rPh>
    <phoneticPr fontId="3"/>
  </si>
  <si>
    <t>自然排煙</t>
    <rPh sb="0" eb="2">
      <t>シゼン</t>
    </rPh>
    <rPh sb="2" eb="4">
      <t>ハイエン</t>
    </rPh>
    <phoneticPr fontId="3"/>
  </si>
  <si>
    <t>対策</t>
    <rPh sb="0" eb="2">
      <t>タイサク</t>
    </rPh>
    <phoneticPr fontId="3"/>
  </si>
  <si>
    <t>機械排煙（一般）</t>
    <rPh sb="0" eb="2">
      <t>キカイ</t>
    </rPh>
    <rPh sb="2" eb="4">
      <t>ハイエン</t>
    </rPh>
    <rPh sb="5" eb="7">
      <t>イッパン</t>
    </rPh>
    <phoneticPr fontId="3"/>
  </si>
  <si>
    <t>（他住戸</t>
    <rPh sb="1" eb="2">
      <t>ホカ</t>
    </rPh>
    <rPh sb="2" eb="4">
      <t>ジュウコ</t>
    </rPh>
    <phoneticPr fontId="3"/>
  </si>
  <si>
    <t>機械排煙（加圧式）</t>
    <rPh sb="0" eb="2">
      <t>キカイ</t>
    </rPh>
    <rPh sb="2" eb="4">
      <t>ハイエン</t>
    </rPh>
    <rPh sb="5" eb="7">
      <t>カアツ</t>
    </rPh>
    <rPh sb="7" eb="8">
      <t>シキ</t>
    </rPh>
    <phoneticPr fontId="3"/>
  </si>
  <si>
    <t>等火災時</t>
    <rPh sb="0" eb="1">
      <t>ナド</t>
    </rPh>
    <rPh sb="1" eb="3">
      <t>カサイ</t>
    </rPh>
    <rPh sb="3" eb="4">
      <t>ジ</t>
    </rPh>
    <phoneticPr fontId="3"/>
  </si>
  <si>
    <t>その他</t>
    <rPh sb="2" eb="3">
      <t>ホカ</t>
    </rPh>
    <phoneticPr fontId="3"/>
  </si>
  <si>
    <t>平面形状</t>
    <rPh sb="0" eb="2">
      <t>ヘイメン</t>
    </rPh>
    <rPh sb="2" eb="4">
      <t>ケイジョウ</t>
    </rPh>
    <phoneticPr fontId="3"/>
  </si>
  <si>
    <t>・</t>
    <phoneticPr fontId="3"/>
  </si>
  <si>
    <t>）</t>
    <phoneticPr fontId="3"/>
  </si>
  <si>
    <t>・</t>
    <phoneticPr fontId="3"/>
  </si>
  <si>
    <t>（第一面）</t>
  </si>
  <si>
    <t>設 計 住 宅 性 能 評 価 申 請 書</t>
  </si>
  <si>
    <t>殿</t>
  </si>
  <si>
    <t>代表者の氏名</t>
  </si>
  <si>
    <t>地上</t>
  </si>
  <si>
    <t>申請者の氏名又は名称</t>
    <phoneticPr fontId="3"/>
  </si>
  <si>
    <t>※受付欄</t>
    <phoneticPr fontId="3"/>
  </si>
  <si>
    <t>第</t>
    <phoneticPr fontId="3"/>
  </si>
  <si>
    <t>号</t>
    <phoneticPr fontId="3"/>
  </si>
  <si>
    <t>（第二面）</t>
    <phoneticPr fontId="3"/>
  </si>
  <si>
    <t>申請者等の概要</t>
    <phoneticPr fontId="3"/>
  </si>
  <si>
    <t>【１．申請者】</t>
    <phoneticPr fontId="3"/>
  </si>
  <si>
    <t>【氏名又は名称のフリガナ】</t>
    <phoneticPr fontId="3"/>
  </si>
  <si>
    <t>【氏名又は名称】</t>
    <phoneticPr fontId="3"/>
  </si>
  <si>
    <t>地中埋設管上</t>
    <rPh sb="0" eb="2">
      <t>チチュウ</t>
    </rPh>
    <rPh sb="2" eb="4">
      <t>マイセツ</t>
    </rPh>
    <rPh sb="4" eb="5">
      <t>カン</t>
    </rPh>
    <rPh sb="5" eb="6">
      <t>ジョウ</t>
    </rPh>
    <phoneticPr fontId="3"/>
  </si>
  <si>
    <t>・</t>
    <phoneticPr fontId="3"/>
  </si>
  <si>
    <t>なし</t>
    <phoneticPr fontId="3"/>
  </si>
  <si>
    <t>あり</t>
    <phoneticPr fontId="3"/>
  </si>
  <si>
    <t>管</t>
    <rPh sb="0" eb="1">
      <t>クダ</t>
    </rPh>
    <phoneticPr fontId="3"/>
  </si>
  <si>
    <t>受音室名と面積（最高）</t>
    <rPh sb="0" eb="3">
      <t>ジュオンシツ</t>
    </rPh>
    <rPh sb="3" eb="4">
      <t>メイ</t>
    </rPh>
    <rPh sb="5" eb="7">
      <t>メンセキ</t>
    </rPh>
    <rPh sb="8" eb="10">
      <t>サイコウ</t>
    </rPh>
    <phoneticPr fontId="3"/>
  </si>
  <si>
    <t>室名（</t>
    <rPh sb="0" eb="2">
      <t>シツメイ</t>
    </rPh>
    <phoneticPr fontId="3"/>
  </si>
  <si>
    <t>選択</t>
    <rPh sb="0" eb="2">
      <t>センタク</t>
    </rPh>
    <phoneticPr fontId="3"/>
  </si>
  <si>
    <t>選択重量</t>
    <rPh sb="0" eb="2">
      <t>センタク</t>
    </rPh>
    <rPh sb="2" eb="4">
      <t>ジュウリョウ</t>
    </rPh>
    <phoneticPr fontId="3"/>
  </si>
  <si>
    <t>上階該当</t>
    <rPh sb="0" eb="2">
      <t>ジョウカイ</t>
    </rPh>
    <rPh sb="2" eb="4">
      <t>ガイトウ</t>
    </rPh>
    <phoneticPr fontId="3"/>
  </si>
  <si>
    <t>選択スラブ</t>
    <rPh sb="0" eb="2">
      <t>センタク</t>
    </rPh>
    <phoneticPr fontId="3"/>
  </si>
  <si>
    <t>dB</t>
    <phoneticPr fontId="3"/>
  </si>
  <si>
    <t>dB</t>
    <phoneticPr fontId="3"/>
  </si>
  <si>
    <t>【エレベーター】</t>
    <phoneticPr fontId="3"/>
  </si>
  <si>
    <t>【５．界壁・界床の有無】</t>
    <phoneticPr fontId="3"/>
  </si>
  <si>
    <t>【界壁の有無】</t>
    <phoneticPr fontId="3"/>
  </si>
  <si>
    <t>【界床の有無】</t>
    <phoneticPr fontId="3"/>
  </si>
  <si>
    <t>（</t>
    <phoneticPr fontId="3"/>
  </si>
  <si>
    <t>【６．その他必要な事項】</t>
    <phoneticPr fontId="3"/>
  </si>
  <si>
    <t>【７．備考】</t>
    <phoneticPr fontId="3"/>
  </si>
  <si>
    <t>（注　　意）</t>
    <phoneticPr fontId="3"/>
  </si>
  <si>
    <t>数字は算用数字を、単位はメートル法を用いてください。</t>
    <phoneticPr fontId="3"/>
  </si>
  <si>
    <t>②</t>
    <phoneticPr fontId="3"/>
  </si>
  <si>
    <t>１欄は、住戸の数が１のときは「１」と記入し、住戸の数が２以上のときは、申請住戸ごとに通し番号を付し、その番号を記入してください。</t>
    <phoneticPr fontId="3"/>
  </si>
  <si>
    <t>③</t>
    <phoneticPr fontId="3"/>
  </si>
  <si>
    <t>４欄及び５欄は、該当するチェックボックスに「レ」マークを入れてください。</t>
    <phoneticPr fontId="3"/>
  </si>
  <si>
    <t>④</t>
    <phoneticPr fontId="3"/>
  </si>
  <si>
    <t>ここに書き表せない事項で、評価に当たり特に注意を要する事項等は、６欄又は別紙に記載して添えてください。</t>
    <phoneticPr fontId="3"/>
  </si>
  <si>
    <t>⑤</t>
    <phoneticPr fontId="3"/>
  </si>
  <si>
    <t>変更設計住宅性能評価に係る申請の際は、７欄に第四面に係る部分の変更の概要について記入してください。</t>
    <phoneticPr fontId="3"/>
  </si>
  <si>
    <t>⑥</t>
    <phoneticPr fontId="3"/>
  </si>
  <si>
    <t>第四面に記載すべき事項を別紙に明示して添付すれば、第四面を別途提出する必要はありません。</t>
    <phoneticPr fontId="3"/>
  </si>
  <si>
    <t>⑦</t>
    <phoneticPr fontId="3"/>
  </si>
  <si>
    <t>Ａe</t>
    <phoneticPr fontId="3"/>
  </si>
  <si>
    <r>
      <t>東</t>
    </r>
    <r>
      <rPr>
        <sz val="11"/>
        <rFont val="ＭＳ Ｐゴシック"/>
        <family val="3"/>
        <charset val="128"/>
      </rPr>
      <t>　　　　（Ａe／Ａ）　％</t>
    </r>
    <rPh sb="0" eb="1">
      <t>ヒガシ</t>
    </rPh>
    <phoneticPr fontId="3"/>
  </si>
  <si>
    <t>南向開口</t>
    <rPh sb="0" eb="1">
      <t>ミナミ</t>
    </rPh>
    <rPh sb="1" eb="2">
      <t>ム</t>
    </rPh>
    <rPh sb="2" eb="4">
      <t>カイコウ</t>
    </rPh>
    <phoneticPr fontId="3"/>
  </si>
  <si>
    <t>Ａs</t>
    <phoneticPr fontId="3"/>
  </si>
  <si>
    <t>直接床構造の上に施工</t>
    <rPh sb="0" eb="2">
      <t>チョクセツ</t>
    </rPh>
    <rPh sb="2" eb="3">
      <t>ユカ</t>
    </rPh>
    <rPh sb="3" eb="5">
      <t>コウゾウ</t>
    </rPh>
    <rPh sb="6" eb="7">
      <t>ウエ</t>
    </rPh>
    <rPh sb="8" eb="10">
      <t>セコウ</t>
    </rPh>
    <phoneticPr fontId="3"/>
  </si>
  <si>
    <t>織じゅうたんJIS-L-4404</t>
    <rPh sb="0" eb="1">
      <t>オリ</t>
    </rPh>
    <phoneticPr fontId="3"/>
  </si>
  <si>
    <t>等の措置</t>
    <rPh sb="0" eb="1">
      <t>ナド</t>
    </rPh>
    <rPh sb="2" eb="4">
      <t>ソチ</t>
    </rPh>
    <phoneticPr fontId="3"/>
  </si>
  <si>
    <t>給水管</t>
    <rPh sb="0" eb="2">
      <t>キュウスイ</t>
    </rPh>
    <rPh sb="2" eb="3">
      <t>クダ</t>
    </rPh>
    <phoneticPr fontId="3"/>
  </si>
  <si>
    <t>※等級３の要件ですが、ピットを設ける場合は、等級2でも記入して下さい。</t>
    <rPh sb="1" eb="3">
      <t>トウキュウ</t>
    </rPh>
    <rPh sb="5" eb="7">
      <t>ヨウケン</t>
    </rPh>
    <rPh sb="15" eb="16">
      <t>モウ</t>
    </rPh>
    <rPh sb="18" eb="20">
      <t>バアイ</t>
    </rPh>
    <rPh sb="22" eb="24">
      <t>トウキュウ</t>
    </rPh>
    <rPh sb="27" eb="29">
      <t>キニュウ</t>
    </rPh>
    <rPh sb="31" eb="32">
      <t>クダ</t>
    </rPh>
    <phoneticPr fontId="3"/>
  </si>
  <si>
    <t>給湯管</t>
    <rPh sb="0" eb="2">
      <t>キュウトウ</t>
    </rPh>
    <rPh sb="2" eb="3">
      <t>クダ</t>
    </rPh>
    <phoneticPr fontId="3"/>
  </si>
  <si>
    <t>ガス管</t>
    <rPh sb="2" eb="3">
      <t>クダ</t>
    </rPh>
    <phoneticPr fontId="3"/>
  </si>
  <si>
    <t>配管補修</t>
    <rPh sb="0" eb="2">
      <t>ハイカン</t>
    </rPh>
    <rPh sb="2" eb="4">
      <t>ホシュウ</t>
    </rPh>
    <phoneticPr fontId="3"/>
  </si>
  <si>
    <t>の措置</t>
    <rPh sb="1" eb="3">
      <t>ソチ</t>
    </rPh>
    <phoneticPr fontId="3"/>
  </si>
  <si>
    <t>専用部に立ち入らずに到達できる経路が確保されたピット、</t>
    <rPh sb="0" eb="2">
      <t>センヨウ</t>
    </rPh>
    <rPh sb="2" eb="3">
      <t>ブ</t>
    </rPh>
    <rPh sb="4" eb="5">
      <t>タ</t>
    </rPh>
    <rPh sb="6" eb="7">
      <t>イ</t>
    </rPh>
    <rPh sb="10" eb="12">
      <t>トウタツ</t>
    </rPh>
    <rPh sb="15" eb="17">
      <t>ケイロ</t>
    </rPh>
    <rPh sb="18" eb="20">
      <t>カクホ</t>
    </rPh>
    <phoneticPr fontId="3"/>
  </si>
  <si>
    <t>床下空間（天井内等）内又はピロティー等の共用部分に</t>
    <rPh sb="0" eb="2">
      <t>ユカシタ</t>
    </rPh>
    <rPh sb="2" eb="4">
      <t>クウカン</t>
    </rPh>
    <rPh sb="5" eb="7">
      <t>テンジョウ</t>
    </rPh>
    <rPh sb="7" eb="8">
      <t>ナイ</t>
    </rPh>
    <rPh sb="8" eb="9">
      <t>ナド</t>
    </rPh>
    <rPh sb="10" eb="11">
      <t>ナイ</t>
    </rPh>
    <rPh sb="11" eb="12">
      <t>マタ</t>
    </rPh>
    <rPh sb="18" eb="19">
      <t>ナド</t>
    </rPh>
    <rPh sb="20" eb="22">
      <t>キョウヨウ</t>
    </rPh>
    <rPh sb="22" eb="24">
      <t>ブブン</t>
    </rPh>
    <phoneticPr fontId="3"/>
  </si>
  <si>
    <t>横主管設置</t>
    <rPh sb="0" eb="1">
      <t>ヨコ</t>
    </rPh>
    <rPh sb="1" eb="3">
      <t>シュカン</t>
    </rPh>
    <rPh sb="3" eb="5">
      <t>セッチ</t>
    </rPh>
    <phoneticPr fontId="3"/>
  </si>
  <si>
    <t>ピット</t>
    <phoneticPr fontId="3"/>
  </si>
  <si>
    <t>1階床下</t>
    <rPh sb="1" eb="2">
      <t>カイ</t>
    </rPh>
    <rPh sb="2" eb="4">
      <t>ユカシタ</t>
    </rPh>
    <phoneticPr fontId="3"/>
  </si>
  <si>
    <t>ピロティ</t>
    <phoneticPr fontId="3"/>
  </si>
  <si>
    <t>その他の共用部分</t>
    <rPh sb="2" eb="3">
      <t>タ</t>
    </rPh>
    <rPh sb="4" eb="6">
      <t>キョウヨウ</t>
    </rPh>
    <rPh sb="6" eb="8">
      <t>ブブン</t>
    </rPh>
    <phoneticPr fontId="3"/>
  </si>
  <si>
    <t>人通孔その他人が到達できる経路が設けられている</t>
    <rPh sb="0" eb="1">
      <t>ヒト</t>
    </rPh>
    <rPh sb="1" eb="2">
      <t>トオル</t>
    </rPh>
    <rPh sb="2" eb="3">
      <t>アナ</t>
    </rPh>
    <rPh sb="5" eb="6">
      <t>タ</t>
    </rPh>
    <rPh sb="6" eb="7">
      <t>ヒト</t>
    </rPh>
    <rPh sb="8" eb="10">
      <t>トウタツ</t>
    </rPh>
    <rPh sb="13" eb="15">
      <t>ケイロ</t>
    </rPh>
    <rPh sb="16" eb="17">
      <t>モウ</t>
    </rPh>
    <phoneticPr fontId="3"/>
  </si>
  <si>
    <t>床仕上げ材（最低）</t>
    <rPh sb="0" eb="1">
      <t>ユカ</t>
    </rPh>
    <rPh sb="1" eb="3">
      <t>シア</t>
    </rPh>
    <rPh sb="4" eb="5">
      <t>ザイ</t>
    </rPh>
    <rPh sb="6" eb="8">
      <t>サイテイ</t>
    </rPh>
    <phoneticPr fontId="3"/>
  </si>
  <si>
    <t>第四号様式（第三条関係）</t>
    <rPh sb="1" eb="2">
      <t>４</t>
    </rPh>
    <phoneticPr fontId="3"/>
  </si>
  <si>
    <t>相当スラブ厚</t>
    <rPh sb="0" eb="2">
      <t>ソウトウ</t>
    </rPh>
    <rPh sb="5" eb="6">
      <t>アツ</t>
    </rPh>
    <phoneticPr fontId="3"/>
  </si>
  <si>
    <t>⊿L：重量床衝撃音レベル低減量</t>
    <rPh sb="3" eb="5">
      <t>ジュウリョウ</t>
    </rPh>
    <rPh sb="5" eb="6">
      <t>ユカ</t>
    </rPh>
    <rPh sb="6" eb="8">
      <t>ショウゲキ</t>
    </rPh>
    <rPh sb="8" eb="9">
      <t>オン</t>
    </rPh>
    <rPh sb="12" eb="14">
      <t>テイゲン</t>
    </rPh>
    <rPh sb="14" eb="15">
      <t>リョウ</t>
    </rPh>
    <phoneticPr fontId="3"/>
  </si>
  <si>
    <t>ｄB)</t>
    <phoneticPr fontId="3"/>
  </si>
  <si>
    <r>
      <t>h</t>
    </r>
    <r>
      <rPr>
        <vertAlign val="subscript"/>
        <sz val="10"/>
        <rFont val="ＭＳ 明朝"/>
        <family val="1"/>
        <charset val="128"/>
      </rPr>
      <t>i</t>
    </r>
    <r>
      <rPr>
        <sz val="10"/>
        <rFont val="ＭＳ 明朝"/>
        <family val="1"/>
        <charset val="128"/>
      </rPr>
      <t>：等価厚さ</t>
    </r>
    <rPh sb="3" eb="5">
      <t>トウカ</t>
    </rPh>
    <rPh sb="5" eb="6">
      <t>アツ</t>
    </rPh>
    <phoneticPr fontId="3"/>
  </si>
  <si>
    <t>スラブリスト</t>
    <phoneticPr fontId="3"/>
  </si>
  <si>
    <t>*</t>
    <phoneticPr fontId="3"/>
  </si>
  <si>
    <t>m：床躯体の面密度</t>
    <rPh sb="2" eb="3">
      <t>ユカ</t>
    </rPh>
    <rPh sb="3" eb="4">
      <t>ク</t>
    </rPh>
    <rPh sb="4" eb="5">
      <t>タイ</t>
    </rPh>
    <rPh sb="6" eb="7">
      <t>メン</t>
    </rPh>
    <rPh sb="7" eb="9">
      <t>ミツド</t>
    </rPh>
    <phoneticPr fontId="3"/>
  </si>
  <si>
    <r>
      <t>kg/m</t>
    </r>
    <r>
      <rPr>
        <vertAlign val="superscript"/>
        <sz val="10"/>
        <rFont val="ＭＳ 明朝"/>
        <family val="1"/>
        <charset val="128"/>
      </rPr>
      <t>2</t>
    </r>
    <r>
      <rPr>
        <sz val="10"/>
        <rFont val="ＭＳ 明朝"/>
        <family val="1"/>
        <charset val="128"/>
      </rPr>
      <t>)</t>
    </r>
    <phoneticPr fontId="3"/>
  </si>
  <si>
    <t>*</t>
    <phoneticPr fontId="3"/>
  </si>
  <si>
    <t>EB－</t>
    <phoneticPr fontId="3"/>
  </si>
  <si>
    <r>
      <t>E</t>
    </r>
    <r>
      <rPr>
        <vertAlign val="subscript"/>
        <sz val="10"/>
        <rFont val="ＭＳ 明朝"/>
        <family val="1"/>
        <charset val="128"/>
      </rPr>
      <t>i</t>
    </r>
    <r>
      <rPr>
        <sz val="10"/>
        <rFont val="ＭＳ 明朝"/>
        <family val="1"/>
        <charset val="128"/>
      </rPr>
      <t>：ヤング係数</t>
    </r>
    <rPh sb="6" eb="8">
      <t>ケイスウ</t>
    </rPh>
    <phoneticPr fontId="3"/>
  </si>
  <si>
    <r>
      <t>N/m</t>
    </r>
    <r>
      <rPr>
        <vertAlign val="superscript"/>
        <sz val="10"/>
        <rFont val="ＭＳ 明朝"/>
        <family val="1"/>
        <charset val="128"/>
      </rPr>
      <t>2</t>
    </r>
    <r>
      <rPr>
        <sz val="10"/>
        <rFont val="ＭＳ 明朝"/>
        <family val="1"/>
        <charset val="128"/>
      </rPr>
      <t>)</t>
    </r>
    <phoneticPr fontId="3"/>
  </si>
  <si>
    <t>*</t>
    <phoneticPr fontId="3"/>
  </si>
  <si>
    <t>（設置方法）</t>
    <rPh sb="1" eb="3">
      <t>セッチ</t>
    </rPh>
    <rPh sb="3" eb="5">
      <t>ホウホウ</t>
    </rPh>
    <phoneticPr fontId="3"/>
  </si>
  <si>
    <t>パイプスペース内</t>
    <rPh sb="7" eb="8">
      <t>ナイ</t>
    </rPh>
    <phoneticPr fontId="3"/>
  </si>
  <si>
    <t>更新工事</t>
    <rPh sb="0" eb="2">
      <t>コウシン</t>
    </rPh>
    <rPh sb="2" eb="4">
      <t>コウジ</t>
    </rPh>
    <phoneticPr fontId="3"/>
  </si>
  <si>
    <t>軽減措置</t>
    <rPh sb="0" eb="2">
      <t>ケイゲン</t>
    </rPh>
    <rPh sb="2" eb="4">
      <t>ソチ</t>
    </rPh>
    <phoneticPr fontId="3"/>
  </si>
  <si>
    <t>又は</t>
    <rPh sb="0" eb="1">
      <t>マタ</t>
    </rPh>
    <phoneticPr fontId="3"/>
  </si>
  <si>
    <t>増設更新</t>
    <rPh sb="0" eb="2">
      <t>ゾウセツ</t>
    </rPh>
    <rPh sb="2" eb="4">
      <t>コウシン</t>
    </rPh>
    <phoneticPr fontId="3"/>
  </si>
  <si>
    <t>対応措置</t>
    <rPh sb="0" eb="2">
      <t>タイオウ</t>
    </rPh>
    <rPh sb="2" eb="4">
      <t>ソチ</t>
    </rPh>
    <phoneticPr fontId="3"/>
  </si>
  <si>
    <t>更新工事軽減措置</t>
    <rPh sb="0" eb="2">
      <t>コウシン</t>
    </rPh>
    <rPh sb="2" eb="4">
      <t>コウジ</t>
    </rPh>
    <rPh sb="4" eb="6">
      <t>ケイゲン</t>
    </rPh>
    <rPh sb="6" eb="8">
      <t>ソチ</t>
    </rPh>
    <phoneticPr fontId="3"/>
  </si>
  <si>
    <t>増設更新対応措置</t>
    <rPh sb="0" eb="2">
      <t>ゾウセツ</t>
    </rPh>
    <rPh sb="2" eb="4">
      <t>コウシン</t>
    </rPh>
    <rPh sb="4" eb="6">
      <t>タイオウ</t>
    </rPh>
    <rPh sb="6" eb="8">
      <t>ソチ</t>
    </rPh>
    <phoneticPr fontId="3"/>
  </si>
  <si>
    <t>・</t>
    <phoneticPr fontId="3"/>
  </si>
  <si>
    <t>鉄骨造</t>
    <rPh sb="0" eb="2">
      <t>テッコツ</t>
    </rPh>
    <rPh sb="2" eb="3">
      <t>ゾウ</t>
    </rPh>
    <phoneticPr fontId="3"/>
  </si>
  <si>
    <t>（界壁）</t>
    <rPh sb="1" eb="3">
      <t>カイヘキ</t>
    </rPh>
    <phoneticPr fontId="3"/>
  </si>
  <si>
    <t>基準法適合</t>
    <rPh sb="0" eb="3">
      <t>キジュンホウ</t>
    </rPh>
    <rPh sb="3" eb="5">
      <t>テキゴウ</t>
    </rPh>
    <phoneticPr fontId="3"/>
  </si>
  <si>
    <t>仕上表</t>
    <rPh sb="0" eb="2">
      <t>シア</t>
    </rPh>
    <rPh sb="2" eb="3">
      <t>ヒョウ</t>
    </rPh>
    <phoneticPr fontId="2"/>
  </si>
  <si>
    <t>不適</t>
  </si>
  <si>
    <t>住戸の出入口</t>
    <rPh sb="3" eb="5">
      <t>デイリ</t>
    </rPh>
    <rPh sb="5" eb="6">
      <t>グチ</t>
    </rPh>
    <phoneticPr fontId="2"/>
  </si>
  <si>
    <t>平面図</t>
    <rPh sb="0" eb="3">
      <t>ヘイメンズ</t>
    </rPh>
    <phoneticPr fontId="2"/>
  </si>
  <si>
    <t>・</t>
    <phoneticPr fontId="2"/>
  </si>
  <si>
    <t>1-6</t>
    <phoneticPr fontId="3"/>
  </si>
  <si>
    <t>1-7</t>
    <phoneticPr fontId="3"/>
  </si>
  <si>
    <t>ＣＰ表示品</t>
    <rPh sb="2" eb="4">
      <t>ヒョウジ</t>
    </rPh>
    <rPh sb="4" eb="5">
      <t>ヒン</t>
    </rPh>
    <phoneticPr fontId="2"/>
  </si>
  <si>
    <t>立面図</t>
    <rPh sb="0" eb="3">
      <t>リツメンズ</t>
    </rPh>
    <phoneticPr fontId="2"/>
  </si>
  <si>
    <t>※料金欄</t>
    <rPh sb="1" eb="3">
      <t>リョウキン</t>
    </rPh>
    <phoneticPr fontId="3"/>
  </si>
  <si>
    <t>【１．地名地番】</t>
    <rPh sb="3" eb="5">
      <t>チメイ</t>
    </rPh>
    <rPh sb="5" eb="7">
      <t>チバン</t>
    </rPh>
    <phoneticPr fontId="3"/>
  </si>
  <si>
    <t>※住居表示が定まっている時は（）書きで併記して下さい。</t>
    <rPh sb="1" eb="3">
      <t>ジュウキョ</t>
    </rPh>
    <rPh sb="3" eb="5">
      <t>ヒョウジ</t>
    </rPh>
    <rPh sb="6" eb="7">
      <t>サダ</t>
    </rPh>
    <rPh sb="12" eb="13">
      <t>トキ</t>
    </rPh>
    <rPh sb="16" eb="17">
      <t>カ</t>
    </rPh>
    <rPh sb="19" eb="21">
      <t>ヘイキ</t>
    </rPh>
    <rPh sb="23" eb="24">
      <t>クダ</t>
    </rPh>
    <phoneticPr fontId="3"/>
  </si>
  <si>
    <t>１欄は、地名地番と併せて住居表示が定まっているときは、当該住居表示を括弧書きで併記して下さい。</t>
    <rPh sb="4" eb="6">
      <t>チメイ</t>
    </rPh>
    <rPh sb="6" eb="8">
      <t>チバン</t>
    </rPh>
    <rPh sb="9" eb="10">
      <t>アワ</t>
    </rPh>
    <rPh sb="12" eb="14">
      <t>ジュウキョ</t>
    </rPh>
    <rPh sb="14" eb="16">
      <t>ヒョウジ</t>
    </rPh>
    <rPh sb="17" eb="18">
      <t>サダ</t>
    </rPh>
    <rPh sb="27" eb="29">
      <t>トウガイ</t>
    </rPh>
    <rPh sb="34" eb="36">
      <t>カッコ</t>
    </rPh>
    <rPh sb="36" eb="37">
      <t>ガ</t>
    </rPh>
    <rPh sb="39" eb="41">
      <t>ヘイキ</t>
    </rPh>
    <rPh sb="43" eb="44">
      <t>クダ</t>
    </rPh>
    <phoneticPr fontId="3"/>
  </si>
  <si>
    <t>１－３</t>
    <phoneticPr fontId="3"/>
  </si>
  <si>
    <t>その他（地震に対する構造躯体の倒壊等防止及び損傷防止）</t>
    <rPh sb="2" eb="3">
      <t>タ</t>
    </rPh>
    <rPh sb="4" eb="6">
      <t>ジシン</t>
    </rPh>
    <rPh sb="7" eb="8">
      <t>タイ</t>
    </rPh>
    <rPh sb="10" eb="12">
      <t>コウゾウ</t>
    </rPh>
    <rPh sb="12" eb="14">
      <t>クタイ</t>
    </rPh>
    <rPh sb="15" eb="17">
      <t>トウカイ</t>
    </rPh>
    <rPh sb="17" eb="18">
      <t>ナド</t>
    </rPh>
    <rPh sb="18" eb="20">
      <t>ボウシ</t>
    </rPh>
    <rPh sb="20" eb="21">
      <t>オヨ</t>
    </rPh>
    <rPh sb="22" eb="24">
      <t>ソンショウ</t>
    </rPh>
    <rPh sb="24" eb="26">
      <t>ボウシ</t>
    </rPh>
    <phoneticPr fontId="3"/>
  </si>
  <si>
    <t>１－４</t>
    <phoneticPr fontId="3"/>
  </si>
  <si>
    <t>１－５</t>
    <phoneticPr fontId="3"/>
  </si>
  <si>
    <t>１－６</t>
    <phoneticPr fontId="3"/>
  </si>
  <si>
    <t>１－７</t>
    <phoneticPr fontId="3"/>
  </si>
  <si>
    <t>４－３</t>
    <phoneticPr fontId="3"/>
  </si>
  <si>
    <t>更新対策（共用排水菅）</t>
    <rPh sb="0" eb="2">
      <t>コウシン</t>
    </rPh>
    <rPh sb="2" eb="4">
      <t>タイサク</t>
    </rPh>
    <rPh sb="5" eb="7">
      <t>キョウヨウ</t>
    </rPh>
    <rPh sb="7" eb="9">
      <t>ハイスイ</t>
    </rPh>
    <rPh sb="9" eb="10">
      <t>カン</t>
    </rPh>
    <phoneticPr fontId="3"/>
  </si>
  <si>
    <t>3・2・①</t>
    <phoneticPr fontId="3"/>
  </si>
  <si>
    <t>４－４</t>
    <phoneticPr fontId="3"/>
  </si>
  <si>
    <t>更新対策（住戸専用部）</t>
    <rPh sb="0" eb="2">
      <t>コウシン</t>
    </rPh>
    <rPh sb="2" eb="4">
      <t>タイサク</t>
    </rPh>
    <rPh sb="5" eb="6">
      <t>ジュウ</t>
    </rPh>
    <rPh sb="6" eb="7">
      <t>コ</t>
    </rPh>
    <rPh sb="7" eb="9">
      <t>センヨウ</t>
    </rPh>
    <rPh sb="9" eb="10">
      <t>ブ</t>
    </rPh>
    <phoneticPr fontId="3"/>
  </si>
  <si>
    <t>-</t>
  </si>
  <si>
    <t>10-1</t>
    <phoneticPr fontId="2"/>
  </si>
  <si>
    <t>10-1</t>
    <phoneticPr fontId="2"/>
  </si>
  <si>
    <t>・</t>
    <phoneticPr fontId="2"/>
  </si>
  <si>
    <t>ガラスの性能</t>
    <rPh sb="4" eb="6">
      <t>セイノウ</t>
    </rPh>
    <phoneticPr fontId="2"/>
  </si>
  <si>
    <t>対象外</t>
    <rPh sb="0" eb="3">
      <t>タイショウガイ</t>
    </rPh>
    <phoneticPr fontId="2"/>
  </si>
  <si>
    <t>□</t>
    <phoneticPr fontId="2"/>
  </si>
  <si>
    <t>)</t>
    <phoneticPr fontId="2"/>
  </si>
  <si>
    <t>ＣＰ表示品</t>
  </si>
  <si>
    <t>不要</t>
    <rPh sb="0" eb="2">
      <t>フヨウ</t>
    </rPh>
    <phoneticPr fontId="2"/>
  </si>
  <si>
    <t>有</t>
    <rPh sb="0" eb="1">
      <t>ア</t>
    </rPh>
    <phoneticPr fontId="2"/>
  </si>
  <si>
    <t>無)</t>
    <rPh sb="0" eb="1">
      <t>ナ</t>
    </rPh>
    <phoneticPr fontId="2"/>
  </si>
  <si>
    <t>２以上装着)</t>
    <rPh sb="1" eb="3">
      <t>イジョウ</t>
    </rPh>
    <rPh sb="3" eb="5">
      <t>ソウチャク</t>
    </rPh>
    <phoneticPr fontId="2"/>
  </si>
  <si>
    <t>ＣＰ表示品・デッドボルト鎌式</t>
    <rPh sb="2" eb="4">
      <t>ヒョウジ</t>
    </rPh>
    <rPh sb="4" eb="5">
      <t>ヒン</t>
    </rPh>
    <rPh sb="12" eb="13">
      <t>カマ</t>
    </rPh>
    <rPh sb="13" eb="14">
      <t>シキ</t>
    </rPh>
    <phoneticPr fontId="2"/>
  </si>
  <si>
    <t>その他)</t>
    <rPh sb="2" eb="3">
      <t>タ</t>
    </rPh>
    <phoneticPr fontId="2"/>
  </si>
  <si>
    <t>防犯性向上)</t>
    <rPh sb="0" eb="3">
      <t>ボウハンセイ</t>
    </rPh>
    <rPh sb="3" eb="5">
      <t>コウジョウ</t>
    </rPh>
    <phoneticPr fontId="2"/>
  </si>
  <si>
    <t>上記と同</t>
    <phoneticPr fontId="2"/>
  </si>
  <si>
    <t>・</t>
    <phoneticPr fontId="2"/>
  </si>
  <si>
    <t>対象箇所及び対策</t>
    <rPh sb="0" eb="2">
      <t>タイショウ</t>
    </rPh>
    <rPh sb="2" eb="4">
      <t>カショ</t>
    </rPh>
    <rPh sb="4" eb="5">
      <t>オヨ</t>
    </rPh>
    <rPh sb="6" eb="8">
      <t>タイサク</t>
    </rPh>
    <phoneticPr fontId="2"/>
  </si>
  <si>
    <t>等の対策</t>
    <phoneticPr fontId="2"/>
  </si>
  <si>
    <t>)</t>
    <phoneticPr fontId="2"/>
  </si>
  <si>
    <t>雨戸等によ</t>
    <rPh sb="0" eb="2">
      <t>アマド</t>
    </rPh>
    <rPh sb="2" eb="3">
      <t>トウ</t>
    </rPh>
    <phoneticPr fontId="2"/>
  </si>
  <si>
    <t>る対策</t>
    <rPh sb="1" eb="3">
      <t>タイサク</t>
    </rPh>
    <phoneticPr fontId="2"/>
  </si>
  <si>
    <t>雨戸</t>
    <rPh sb="0" eb="2">
      <t>アマド</t>
    </rPh>
    <phoneticPr fontId="2"/>
  </si>
  <si>
    <t>シャッター</t>
    <phoneticPr fontId="2"/>
  </si>
  <si>
    <t>その他</t>
    <rPh sb="2" eb="3">
      <t>タ</t>
    </rPh>
    <phoneticPr fontId="2"/>
  </si>
  <si>
    <t>（上記以外）</t>
    <rPh sb="1" eb="3">
      <t>ジョウキ</t>
    </rPh>
    <rPh sb="3" eb="5">
      <t>イガイ</t>
    </rPh>
    <phoneticPr fontId="2"/>
  </si>
  <si>
    <t>)</t>
    <phoneticPr fontId="2"/>
  </si>
  <si>
    <t>区分ｂ</t>
    <rPh sb="0" eb="2">
      <t>クブン</t>
    </rPh>
    <phoneticPr fontId="2"/>
  </si>
  <si>
    <t>開</t>
    <rPh sb="0" eb="1">
      <t>カイ</t>
    </rPh>
    <phoneticPr fontId="2"/>
  </si>
  <si>
    <t>サッシ及び</t>
    <rPh sb="3" eb="4">
      <t>オヨ</t>
    </rPh>
    <phoneticPr fontId="2"/>
  </si>
  <si>
    <t>閉</t>
    <rPh sb="0" eb="1">
      <t>ヘイ</t>
    </rPh>
    <phoneticPr fontId="2"/>
  </si>
  <si>
    <t>ガラスによ</t>
    <phoneticPr fontId="2"/>
  </si>
  <si>
    <t>箇所 (</t>
    <rPh sb="0" eb="2">
      <t>カショ</t>
    </rPh>
    <phoneticPr fontId="2"/>
  </si>
  <si>
    <t>外部から</t>
    <rPh sb="0" eb="2">
      <t>ガイブ</t>
    </rPh>
    <phoneticPr fontId="2"/>
  </si>
  <si>
    <t>機</t>
    <rPh sb="0" eb="1">
      <t>キ</t>
    </rPh>
    <phoneticPr fontId="2"/>
  </si>
  <si>
    <t>る対策</t>
    <phoneticPr fontId="2"/>
  </si>
  <si>
    <t>　　 (</t>
    <phoneticPr fontId="2"/>
  </si>
  <si>
    <t>の接近が</t>
    <rPh sb="1" eb="3">
      <t>セッキン</t>
    </rPh>
    <phoneticPr fontId="2"/>
  </si>
  <si>
    <t>構</t>
    <rPh sb="0" eb="1">
      <t>コウ</t>
    </rPh>
    <phoneticPr fontId="2"/>
  </si>
  <si>
    <t>・</t>
    <phoneticPr fontId="2"/>
  </si>
  <si>
    <t>サッシの性能</t>
    <rPh sb="4" eb="6">
      <t>セイノウ</t>
    </rPh>
    <phoneticPr fontId="2"/>
  </si>
  <si>
    <t>□</t>
    <phoneticPr fontId="2"/>
  </si>
  <si>
    <t>比較的容</t>
    <rPh sb="0" eb="3">
      <t>ヒカクテキ</t>
    </rPh>
    <rPh sb="3" eb="4">
      <t>カタチ</t>
    </rPh>
    <phoneticPr fontId="2"/>
  </si>
  <si>
    <t>あ</t>
    <phoneticPr fontId="2"/>
  </si>
  <si>
    <t>易な開口</t>
    <rPh sb="0" eb="1">
      <t>エキ</t>
    </rPh>
    <rPh sb="2" eb="4">
      <t>カイコウ</t>
    </rPh>
    <phoneticPr fontId="2"/>
  </si>
  <si>
    <t>り</t>
    <phoneticPr fontId="2"/>
  </si>
  <si>
    <t>部</t>
    <rPh sb="0" eb="1">
      <t>ブ</t>
    </rPh>
    <phoneticPr fontId="2"/>
  </si>
  <si>
    <t>該</t>
    <rPh sb="0" eb="1">
      <t>ガイ</t>
    </rPh>
    <phoneticPr fontId="2"/>
  </si>
  <si>
    <t>当</t>
    <rPh sb="0" eb="1">
      <t>トウ</t>
    </rPh>
    <phoneticPr fontId="2"/>
  </si>
  <si>
    <t>し</t>
    <phoneticPr fontId="2"/>
  </si>
  <si>
    <t>対象　 (</t>
    <rPh sb="0" eb="2">
      <t>タイショウ</t>
    </rPh>
    <phoneticPr fontId="2"/>
  </si>
  <si>
    <t>その他 (</t>
    <rPh sb="2" eb="3">
      <t>タ</t>
    </rPh>
    <phoneticPr fontId="2"/>
  </si>
  <si>
    <t>必要　 (</t>
    <rPh sb="0" eb="2">
      <t>ヒツヨウ</t>
    </rPh>
    <phoneticPr fontId="2"/>
  </si>
  <si>
    <t>面格子</t>
    <rPh sb="0" eb="1">
      <t>メン</t>
    </rPh>
    <rPh sb="1" eb="3">
      <t>ゴウシ</t>
    </rPh>
    <phoneticPr fontId="2"/>
  </si>
  <si>
    <t>性能 (</t>
    <rPh sb="0" eb="2">
      <t>セイノウ</t>
    </rPh>
    <phoneticPr fontId="2"/>
  </si>
  <si>
    <t>（</t>
    <phoneticPr fontId="2"/>
  </si>
  <si>
    <t>開</t>
    <phoneticPr fontId="2"/>
  </si>
  <si>
    <t>ガラスによ</t>
    <phoneticPr fontId="2"/>
  </si>
  <si>
    <t>・</t>
    <phoneticPr fontId="2"/>
  </si>
  <si>
    <t>る対策</t>
  </si>
  <si>
    <t>な</t>
    <phoneticPr fontId="2"/>
  </si>
  <si>
    <t>な</t>
    <phoneticPr fontId="2"/>
  </si>
  <si>
    <t>その他（</t>
    <rPh sb="2" eb="3">
      <t>タ</t>
    </rPh>
    <phoneticPr fontId="2"/>
  </si>
  <si>
    <t>区分ｃ</t>
    <rPh sb="0" eb="2">
      <t>クブン</t>
    </rPh>
    <phoneticPr fontId="2"/>
  </si>
  <si>
    <t>防犯に関すること</t>
    <phoneticPr fontId="2"/>
  </si>
  <si>
    <t>その他の</t>
    <rPh sb="2" eb="3">
      <t>タ</t>
    </rPh>
    <phoneticPr fontId="2"/>
  </si>
  <si>
    <t>開口部</t>
    <rPh sb="0" eb="3">
      <t>カイコウブ</t>
    </rPh>
    <phoneticPr fontId="2"/>
  </si>
  <si>
    <t>あ</t>
    <phoneticPr fontId="2"/>
  </si>
  <si>
    <t xml:space="preserve"> (</t>
    <phoneticPr fontId="2"/>
  </si>
  <si>
    <t>り</t>
    <phoneticPr fontId="2"/>
  </si>
  <si>
    <t>無）</t>
    <rPh sb="0" eb="1">
      <t>ナ</t>
    </rPh>
    <phoneticPr fontId="2"/>
  </si>
  <si>
    <t>クレセント等 （</t>
    <rPh sb="5" eb="6">
      <t>トウ</t>
    </rPh>
    <phoneticPr fontId="2"/>
  </si>
  <si>
    <t>２以上装着）</t>
    <rPh sb="1" eb="3">
      <t>イジョウ</t>
    </rPh>
    <rPh sb="3" eb="5">
      <t>ソウチャク</t>
    </rPh>
    <phoneticPr fontId="2"/>
  </si>
  <si>
    <t>)</t>
    <phoneticPr fontId="2"/>
  </si>
  <si>
    <t>ガラスによ</t>
  </si>
  <si>
    <t>評価対象外</t>
    <rPh sb="0" eb="2">
      <t>ヒョウカ</t>
    </rPh>
    <rPh sb="2" eb="5">
      <t>タイショウガイ</t>
    </rPh>
    <phoneticPr fontId="2"/>
  </si>
  <si>
    <t>開口部の大</t>
    <rPh sb="0" eb="3">
      <t>カイコウブ</t>
    </rPh>
    <rPh sb="4" eb="5">
      <t>ダイ</t>
    </rPh>
    <phoneticPr fontId="2"/>
  </si>
  <si>
    <t>開口部の大きさ</t>
    <rPh sb="0" eb="3">
      <t>カイコウブ</t>
    </rPh>
    <rPh sb="4" eb="5">
      <t>オオ</t>
    </rPh>
    <phoneticPr fontId="2"/>
  </si>
  <si>
    <t>対象箇所</t>
    <rPh sb="0" eb="2">
      <t>タイショウ</t>
    </rPh>
    <rPh sb="2" eb="4">
      <t>カショ</t>
    </rPh>
    <phoneticPr fontId="2"/>
  </si>
  <si>
    <t>の開口部</t>
    <rPh sb="1" eb="4">
      <t>カイコウブ</t>
    </rPh>
    <phoneticPr fontId="2"/>
  </si>
  <si>
    <t>きさ、対象</t>
    <rPh sb="3" eb="5">
      <t>タイショウ</t>
    </rPh>
    <phoneticPr fontId="2"/>
  </si>
  <si>
    <t>)</t>
    <phoneticPr fontId="2"/>
  </si>
  <si>
    <t>箇所</t>
    <rPh sb="0" eb="2">
      <t>カショ</t>
    </rPh>
    <phoneticPr fontId="2"/>
  </si>
  <si>
    <t>該当なし</t>
    <rPh sb="0" eb="2">
      <t>ガイトウ</t>
    </rPh>
    <phoneticPr fontId="2"/>
  </si>
  <si>
    <t xml:space="preserve">すべての開口部が侵入防止対策上有効な措置の講じられた開口部である
</t>
  </si>
  <si>
    <t>シャッター又は雨戸によってのみ対策が講じられている開□部が含まれる</t>
  </si>
  <si>
    <t>該当する開□部なし</t>
  </si>
  <si>
    <t>1-1</t>
    <phoneticPr fontId="3"/>
  </si>
  <si>
    <t>性能表示事項</t>
    <phoneticPr fontId="3"/>
  </si>
  <si>
    <t>項　　目</t>
    <phoneticPr fontId="3"/>
  </si>
  <si>
    <r>
      <t xml:space="preserve">箇所 </t>
    </r>
    <r>
      <rPr>
        <sz val="8"/>
        <rFont val="ＭＳ Ｐゴシック"/>
        <family val="3"/>
        <charset val="128"/>
      </rPr>
      <t>(</t>
    </r>
    <rPh sb="0" eb="2">
      <t>カショ</t>
    </rPh>
    <phoneticPr fontId="2"/>
  </si>
  <si>
    <r>
      <t xml:space="preserve">　　 </t>
    </r>
    <r>
      <rPr>
        <sz val="8"/>
        <rFont val="ＭＳ Ｐゴシック"/>
        <family val="3"/>
        <charset val="128"/>
      </rPr>
      <t>(</t>
    </r>
    <phoneticPr fontId="2"/>
  </si>
  <si>
    <t>)</t>
    <phoneticPr fontId="2"/>
  </si>
  <si>
    <t>□</t>
    <phoneticPr fontId="2"/>
  </si>
  <si>
    <r>
      <t xml:space="preserve">戸の性能　 </t>
    </r>
    <r>
      <rPr>
        <sz val="8"/>
        <rFont val="ＭＳ Ｐゴシック"/>
        <family val="3"/>
        <charset val="128"/>
      </rPr>
      <t>(</t>
    </r>
    <rPh sb="0" eb="1">
      <t>ト</t>
    </rPh>
    <rPh sb="2" eb="4">
      <t>セイノウ</t>
    </rPh>
    <phoneticPr fontId="2"/>
  </si>
  <si>
    <r>
      <t xml:space="preserve">その他 </t>
    </r>
    <r>
      <rPr>
        <sz val="8"/>
        <rFont val="ＭＳ Ｐゴシック"/>
        <family val="3"/>
        <charset val="128"/>
      </rPr>
      <t>(</t>
    </r>
    <rPh sb="2" eb="3">
      <t>タ</t>
    </rPh>
    <phoneticPr fontId="2"/>
  </si>
  <si>
    <r>
      <t xml:space="preserve">対象　 </t>
    </r>
    <r>
      <rPr>
        <sz val="8"/>
        <rFont val="ＭＳ Ｐゴシック"/>
        <family val="3"/>
        <charset val="128"/>
      </rPr>
      <t>(</t>
    </r>
    <rPh sb="0" eb="2">
      <t>タイショウ</t>
    </rPh>
    <phoneticPr fontId="2"/>
  </si>
  <si>
    <t>ウィンドウフィルム</t>
    <phoneticPr fontId="2"/>
  </si>
  <si>
    <r>
      <t xml:space="preserve">必要　 </t>
    </r>
    <r>
      <rPr>
        <sz val="8"/>
        <rFont val="ＭＳ Ｐゴシック"/>
        <family val="3"/>
        <charset val="128"/>
      </rPr>
      <t>(</t>
    </r>
    <rPh sb="0" eb="2">
      <t>ヒツヨウ</t>
    </rPh>
    <phoneticPr fontId="2"/>
  </si>
  <si>
    <t>・</t>
    <phoneticPr fontId="2"/>
  </si>
  <si>
    <r>
      <t xml:space="preserve">錠の数 </t>
    </r>
    <r>
      <rPr>
        <sz val="8"/>
        <rFont val="ＭＳ Ｐゴシック"/>
        <family val="3"/>
        <charset val="128"/>
      </rPr>
      <t xml:space="preserve"> (</t>
    </r>
    <rPh sb="0" eb="1">
      <t>ジョウ</t>
    </rPh>
    <rPh sb="2" eb="3">
      <t>カズ</t>
    </rPh>
    <phoneticPr fontId="2"/>
  </si>
  <si>
    <r>
      <t xml:space="preserve">１以上の錠 </t>
    </r>
    <r>
      <rPr>
        <sz val="8"/>
        <rFont val="ＭＳ Ｐゴシック"/>
        <family val="3"/>
        <charset val="128"/>
      </rPr>
      <t>(</t>
    </r>
    <rPh sb="1" eb="3">
      <t>イジョウ</t>
    </rPh>
    <rPh sb="4" eb="5">
      <t>ジョウ</t>
    </rPh>
    <phoneticPr fontId="2"/>
  </si>
  <si>
    <r>
      <t xml:space="preserve">１以上の錠のサムターン </t>
    </r>
    <r>
      <rPr>
        <sz val="8"/>
        <rFont val="ＭＳ Ｐゴシック"/>
        <family val="3"/>
        <charset val="128"/>
      </rPr>
      <t>(</t>
    </r>
    <rPh sb="1" eb="3">
      <t>イジョウ</t>
    </rPh>
    <rPh sb="4" eb="5">
      <t>ジョウ</t>
    </rPh>
    <phoneticPr fontId="2"/>
  </si>
  <si>
    <r>
      <t xml:space="preserve"> </t>
    </r>
    <r>
      <rPr>
        <sz val="8"/>
        <rFont val="ＭＳ Ｐゴシック"/>
        <family val="3"/>
        <charset val="128"/>
      </rPr>
      <t>(</t>
    </r>
    <phoneticPr fontId="2"/>
  </si>
  <si>
    <r>
      <t xml:space="preserve">対象 </t>
    </r>
    <r>
      <rPr>
        <sz val="8"/>
        <rFont val="ＭＳ Ｐゴシック"/>
        <family val="3"/>
        <charset val="128"/>
      </rPr>
      <t>(</t>
    </r>
    <rPh sb="0" eb="2">
      <t>タイショウ</t>
    </rPh>
    <phoneticPr fontId="2"/>
  </si>
  <si>
    <r>
      <t xml:space="preserve">　　 </t>
    </r>
    <r>
      <rPr>
        <sz val="8"/>
        <rFont val="ＭＳ Ｐゴシック"/>
        <family val="3"/>
        <charset val="128"/>
      </rPr>
      <t>(</t>
    </r>
    <phoneticPr fontId="2"/>
  </si>
  <si>
    <r>
      <t xml:space="preserve">種類 </t>
    </r>
    <r>
      <rPr>
        <sz val="8"/>
        <rFont val="ＭＳ Ｐゴシック"/>
        <family val="3"/>
        <charset val="128"/>
      </rPr>
      <t>(</t>
    </r>
    <rPh sb="0" eb="2">
      <t>シュルイ</t>
    </rPh>
    <phoneticPr fontId="2"/>
  </si>
  <si>
    <r>
      <t xml:space="preserve">性能 </t>
    </r>
    <r>
      <rPr>
        <sz val="8"/>
        <rFont val="ＭＳ Ｐゴシック"/>
        <family val="3"/>
        <charset val="128"/>
      </rPr>
      <t>(</t>
    </r>
    <rPh sb="0" eb="2">
      <t>セイノウ</t>
    </rPh>
    <phoneticPr fontId="2"/>
  </si>
  <si>
    <r>
      <t xml:space="preserve"> </t>
    </r>
    <r>
      <rPr>
        <sz val="8"/>
        <rFont val="ＭＳ Ｐゴシック"/>
        <family val="3"/>
        <charset val="128"/>
      </rPr>
      <t>(</t>
    </r>
    <phoneticPr fontId="2"/>
  </si>
  <si>
    <r>
      <t xml:space="preserve"> </t>
    </r>
    <r>
      <rPr>
        <sz val="8"/>
        <rFont val="ＭＳ Ｐゴシック"/>
        <family val="3"/>
        <charset val="128"/>
      </rPr>
      <t>(</t>
    </r>
    <phoneticPr fontId="2"/>
  </si>
  <si>
    <r>
      <t xml:space="preserve"> </t>
    </r>
    <r>
      <rPr>
        <sz val="8"/>
        <rFont val="ＭＳ Ｐゴシック"/>
        <family val="3"/>
        <charset val="128"/>
      </rPr>
      <t>(</t>
    </r>
    <phoneticPr fontId="2"/>
  </si>
  <si>
    <r>
      <t xml:space="preserve">クレセント等 </t>
    </r>
    <r>
      <rPr>
        <sz val="8"/>
        <rFont val="ＭＳ Ｐゴシック"/>
        <family val="3"/>
        <charset val="128"/>
      </rPr>
      <t xml:space="preserve"> (</t>
    </r>
    <rPh sb="5" eb="6">
      <t>トウ</t>
    </rPh>
    <phoneticPr fontId="2"/>
  </si>
  <si>
    <t>な</t>
    <phoneticPr fontId="2"/>
  </si>
  <si>
    <r>
      <t xml:space="preserve">　　 </t>
    </r>
    <r>
      <rPr>
        <sz val="8"/>
        <rFont val="ＭＳ Ｐゴシック"/>
        <family val="3"/>
        <charset val="128"/>
      </rPr>
      <t>(</t>
    </r>
    <phoneticPr fontId="2"/>
  </si>
  <si>
    <r>
      <t xml:space="preserve"> </t>
    </r>
    <r>
      <rPr>
        <sz val="8"/>
        <rFont val="ＭＳ Ｐゴシック"/>
        <family val="3"/>
        <charset val="128"/>
      </rPr>
      <t>(</t>
    </r>
    <phoneticPr fontId="2"/>
  </si>
  <si>
    <t>し</t>
    <phoneticPr fontId="2"/>
  </si>
  <si>
    <t>1-2</t>
    <phoneticPr fontId="3"/>
  </si>
  <si>
    <r>
      <t xml:space="preserve"> </t>
    </r>
    <r>
      <rPr>
        <sz val="8"/>
        <rFont val="ＭＳ Ｐゴシック"/>
        <family val="3"/>
        <charset val="128"/>
      </rPr>
      <t>(</t>
    </r>
    <phoneticPr fontId="2"/>
  </si>
  <si>
    <r>
      <t>)</t>
    </r>
    <r>
      <rPr>
        <sz val="8"/>
        <rFont val="ＭＳ Ｐゴシック"/>
        <family val="3"/>
        <charset val="128"/>
      </rPr>
      <t xml:space="preserve">  (</t>
    </r>
    <phoneticPr fontId="2"/>
  </si>
  <si>
    <r>
      <t xml:space="preserve"> </t>
    </r>
    <r>
      <rPr>
        <sz val="8"/>
        <rFont val="ＭＳ Ｐゴシック"/>
        <family val="3"/>
        <charset val="128"/>
      </rPr>
      <t>(</t>
    </r>
    <phoneticPr fontId="2"/>
  </si>
  <si>
    <r>
      <t>)</t>
    </r>
    <r>
      <rPr>
        <sz val="8"/>
        <rFont val="ＭＳ Ｐゴシック"/>
        <family val="3"/>
        <charset val="128"/>
      </rPr>
      <t xml:space="preserve">  (</t>
    </r>
    <phoneticPr fontId="2"/>
  </si>
  <si>
    <r>
      <t>)</t>
    </r>
    <r>
      <rPr>
        <sz val="8"/>
        <rFont val="ＭＳ Ｐゴシック"/>
        <family val="3"/>
        <charset val="128"/>
      </rPr>
      <t xml:space="preserve">  (</t>
    </r>
    <phoneticPr fontId="2"/>
  </si>
  <si>
    <t>:</t>
    <phoneticPr fontId="3"/>
  </si>
  <si>
    <t>区分ｂ(ⅰ)</t>
    <rPh sb="0" eb="2">
      <t>クブン</t>
    </rPh>
    <phoneticPr fontId="2"/>
  </si>
  <si>
    <t>(共用廊下又は共用階段）</t>
    <rPh sb="1" eb="3">
      <t>キョウヨウ</t>
    </rPh>
    <rPh sb="3" eb="5">
      <t>ロウカ</t>
    </rPh>
    <rPh sb="5" eb="6">
      <t>マタ</t>
    </rPh>
    <rPh sb="7" eb="9">
      <t>キョウヨウ</t>
    </rPh>
    <rPh sb="9" eb="11">
      <t>カイダン</t>
    </rPh>
    <phoneticPr fontId="3"/>
  </si>
  <si>
    <t>区分ｂ(ⅱ)</t>
    <rPh sb="0" eb="2">
      <t>クブン</t>
    </rPh>
    <phoneticPr fontId="2"/>
  </si>
  <si>
    <t>外部からの接近が比較的容易な開口部　　　（バルコニー等）</t>
    <rPh sb="0" eb="2">
      <t>ガイブ</t>
    </rPh>
    <rPh sb="5" eb="7">
      <t>セッキン</t>
    </rPh>
    <rPh sb="8" eb="11">
      <t>ヒカクテキ</t>
    </rPh>
    <rPh sb="11" eb="13">
      <t>ヨウイ</t>
    </rPh>
    <rPh sb="14" eb="17">
      <t>カイコウブ</t>
    </rPh>
    <rPh sb="26" eb="27">
      <t>トウ</t>
    </rPh>
    <phoneticPr fontId="2"/>
  </si>
  <si>
    <t>区分C</t>
    <rPh sb="0" eb="2">
      <t>クブン</t>
    </rPh>
    <phoneticPr fontId="2"/>
  </si>
  <si>
    <t>その他の開口部</t>
    <rPh sb="2" eb="3">
      <t>タ</t>
    </rPh>
    <rPh sb="4" eb="7">
      <t>カイコウブ</t>
    </rPh>
    <phoneticPr fontId="2"/>
  </si>
  <si>
    <t>)</t>
    <phoneticPr fontId="2"/>
  </si>
  <si>
    <t>□</t>
    <phoneticPr fontId="2"/>
  </si>
  <si>
    <t>ウィンドウフィルム</t>
    <phoneticPr fontId="2"/>
  </si>
  <si>
    <t>・</t>
    <phoneticPr fontId="2"/>
  </si>
  <si>
    <t>ウィンドウフィルム</t>
    <phoneticPr fontId="2"/>
  </si>
  <si>
    <t>な</t>
    <phoneticPr fontId="2"/>
  </si>
  <si>
    <t>し</t>
    <phoneticPr fontId="2"/>
  </si>
  <si>
    <t>あ</t>
    <phoneticPr fontId="2"/>
  </si>
  <si>
    <t xml:space="preserve"> (</t>
    <phoneticPr fontId="2"/>
  </si>
  <si>
    <r>
      <t xml:space="preserve"> </t>
    </r>
    <r>
      <rPr>
        <sz val="8"/>
        <rFont val="ＭＳ Ｐゴシック"/>
        <family val="3"/>
        <charset val="128"/>
      </rPr>
      <t>(</t>
    </r>
    <phoneticPr fontId="2"/>
  </si>
  <si>
    <r>
      <t>)</t>
    </r>
    <r>
      <rPr>
        <sz val="8"/>
        <rFont val="ＭＳ Ｐゴシック"/>
        <family val="3"/>
        <charset val="128"/>
      </rPr>
      <t xml:space="preserve">  (</t>
    </r>
    <phoneticPr fontId="2"/>
  </si>
  <si>
    <t>2.階数(ﾒｿﾞﾈｯﾄ)</t>
    <rPh sb="2" eb="3">
      <t>カイ</t>
    </rPh>
    <rPh sb="3" eb="4">
      <t>スウ</t>
    </rPh>
    <phoneticPr fontId="3"/>
  </si>
  <si>
    <t>cm2／床m2）</t>
    <rPh sb="4" eb="5">
      <t>ユカ</t>
    </rPh>
    <phoneticPr fontId="3"/>
  </si>
  <si>
    <t>（第７面）</t>
    <rPh sb="1" eb="2">
      <t>ダイ</t>
    </rPh>
    <rPh sb="3" eb="4">
      <t>メン</t>
    </rPh>
    <phoneticPr fontId="3"/>
  </si>
  <si>
    <t>4-1</t>
    <phoneticPr fontId="3"/>
  </si>
  <si>
    <t>専用配管</t>
    <rPh sb="0" eb="2">
      <t>センヨウ</t>
    </rPh>
    <rPh sb="2" eb="4">
      <t>ハイカン</t>
    </rPh>
    <phoneticPr fontId="3"/>
  </si>
  <si>
    <t>コンクリート内</t>
    <rPh sb="6" eb="7">
      <t>ナイ</t>
    </rPh>
    <phoneticPr fontId="3"/>
  </si>
  <si>
    <t>・</t>
    <phoneticPr fontId="3"/>
  </si>
  <si>
    <t>排水管</t>
    <rPh sb="0" eb="3">
      <t>ハイスイカン</t>
    </rPh>
    <phoneticPr fontId="3"/>
  </si>
  <si>
    <t>なし</t>
    <phoneticPr fontId="3"/>
  </si>
  <si>
    <t>あり</t>
    <phoneticPr fontId="3"/>
  </si>
  <si>
    <t>仕様書</t>
    <rPh sb="0" eb="3">
      <t>シヨウショ</t>
    </rPh>
    <phoneticPr fontId="3"/>
  </si>
  <si>
    <t>維持管理</t>
    <rPh sb="0" eb="2">
      <t>イジ</t>
    </rPh>
    <rPh sb="2" eb="4">
      <t>カンリ</t>
    </rPh>
    <phoneticPr fontId="3"/>
  </si>
  <si>
    <t>埋込み配管の</t>
    <rPh sb="0" eb="1">
      <t>ウ</t>
    </rPh>
    <rPh sb="1" eb="2">
      <t>コ</t>
    </rPh>
    <rPh sb="3" eb="5">
      <t>ハイカン</t>
    </rPh>
    <phoneticPr fontId="3"/>
  </si>
  <si>
    <t>住戸分類表</t>
    <rPh sb="0" eb="1">
      <t>ジュウ</t>
    </rPh>
    <rPh sb="1" eb="2">
      <t>コ</t>
    </rPh>
    <rPh sb="2" eb="4">
      <t>ブンルイ</t>
    </rPh>
    <rPh sb="4" eb="5">
      <t>ヒョウ</t>
    </rPh>
    <phoneticPr fontId="3"/>
  </si>
  <si>
    <t>方位別開口比</t>
    <rPh sb="0" eb="2">
      <t>ホウイ</t>
    </rPh>
    <rPh sb="2" eb="3">
      <t>ベツ</t>
    </rPh>
    <rPh sb="3" eb="5">
      <t>カイコウ</t>
    </rPh>
    <rPh sb="5" eb="6">
      <t>ヒ</t>
    </rPh>
    <phoneticPr fontId="3"/>
  </si>
  <si>
    <t>その他</t>
  </si>
  <si>
    <t>耐火等級</t>
  </si>
  <si>
    <t>□</t>
  </si>
  <si>
    <t>）</t>
    <phoneticPr fontId="3"/>
  </si>
  <si>
    <t>・</t>
    <phoneticPr fontId="3"/>
  </si>
  <si>
    <t>・</t>
    <phoneticPr fontId="3"/>
  </si>
  <si>
    <t>あり</t>
    <phoneticPr fontId="3"/>
  </si>
  <si>
    <t>・</t>
    <phoneticPr fontId="3"/>
  </si>
  <si>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3"/>
  </si>
  <si>
    <t>■</t>
    <phoneticPr fontId="3"/>
  </si>
  <si>
    <t>☐</t>
    <phoneticPr fontId="3"/>
  </si>
  <si>
    <t>無</t>
    <rPh sb="0" eb="1">
      <t>ナシ</t>
    </rPh>
    <phoneticPr fontId="3"/>
  </si>
  <si>
    <t>有</t>
    <rPh sb="0" eb="1">
      <t>アリ</t>
    </rPh>
    <phoneticPr fontId="3"/>
  </si>
  <si>
    <t>設計住宅性能評価「光視環境住戸別一覧表」</t>
    <rPh sb="0" eb="2">
      <t>セッケイ</t>
    </rPh>
    <rPh sb="2" eb="4">
      <t>ジュウタク</t>
    </rPh>
    <rPh sb="4" eb="6">
      <t>セイノウ</t>
    </rPh>
    <rPh sb="6" eb="8">
      <t>ヒョウカ</t>
    </rPh>
    <rPh sb="9" eb="10">
      <t>ヒカリ</t>
    </rPh>
    <rPh sb="10" eb="11">
      <t>シ</t>
    </rPh>
    <rPh sb="11" eb="13">
      <t>カンキョウ</t>
    </rPh>
    <rPh sb="13" eb="15">
      <t>ジュウコ</t>
    </rPh>
    <rPh sb="15" eb="16">
      <t>ベツ</t>
    </rPh>
    <rPh sb="16" eb="19">
      <t>イチランヒョウ</t>
    </rPh>
    <phoneticPr fontId="3"/>
  </si>
  <si>
    <t>居室面積</t>
    <rPh sb="0" eb="2">
      <t>キョシツ</t>
    </rPh>
    <rPh sb="2" eb="4">
      <t>メンセキ</t>
    </rPh>
    <phoneticPr fontId="3"/>
  </si>
  <si>
    <t>室名</t>
    <rPh sb="0" eb="1">
      <t>シツ</t>
    </rPh>
    <rPh sb="1" eb="2">
      <t>メイ</t>
    </rPh>
    <phoneticPr fontId="3"/>
  </si>
  <si>
    <t>和室</t>
    <rPh sb="0" eb="2">
      <t>ワシツ</t>
    </rPh>
    <phoneticPr fontId="3"/>
  </si>
  <si>
    <t>住戸タイプ</t>
    <rPh sb="0" eb="2">
      <t>ジュウコ</t>
    </rPh>
    <phoneticPr fontId="3"/>
  </si>
  <si>
    <t>居室面積合計</t>
    <rPh sb="0" eb="2">
      <t>キョシツ</t>
    </rPh>
    <rPh sb="2" eb="4">
      <t>メンセキ</t>
    </rPh>
    <rPh sb="4" eb="6">
      <t>ゴウケイ</t>
    </rPh>
    <phoneticPr fontId="3"/>
  </si>
  <si>
    <t>単純開口率</t>
    <rPh sb="0" eb="2">
      <t>タンジュン</t>
    </rPh>
    <rPh sb="2" eb="4">
      <t>カイコウ</t>
    </rPh>
    <rPh sb="4" eb="5">
      <t>リツ</t>
    </rPh>
    <phoneticPr fontId="3"/>
  </si>
  <si>
    <t>（</t>
    <phoneticPr fontId="3"/>
  </si>
  <si>
    <t>㎡）</t>
    <phoneticPr fontId="3"/>
  </si>
  <si>
    <t>cm</t>
    <phoneticPr fontId="3"/>
  </si>
  <si>
    <t>受音室名と面積（最低）</t>
    <rPh sb="0" eb="3">
      <t>ジュオンシツ</t>
    </rPh>
    <rPh sb="3" eb="4">
      <t>メイ</t>
    </rPh>
    <rPh sb="5" eb="7">
      <t>メンセキ</t>
    </rPh>
    <rPh sb="8" eb="10">
      <t>サイテイ</t>
    </rPh>
    <phoneticPr fontId="3"/>
  </si>
  <si>
    <t>床仕上げ構造</t>
    <rPh sb="0" eb="1">
      <t>ユカ</t>
    </rPh>
    <rPh sb="1" eb="3">
      <t>シア</t>
    </rPh>
    <rPh sb="4" eb="6">
      <t>コウゾウ</t>
    </rPh>
    <phoneticPr fontId="3"/>
  </si>
  <si>
    <t>施工方法（最高）</t>
    <rPh sb="0" eb="2">
      <t>セコウ</t>
    </rPh>
    <rPh sb="2" eb="4">
      <t>ホウホウ</t>
    </rPh>
    <rPh sb="5" eb="7">
      <t>サイコウ</t>
    </rPh>
    <phoneticPr fontId="3"/>
  </si>
  <si>
    <r>
      <t>自己評価書（総括表）</t>
    </r>
    <r>
      <rPr>
        <sz val="14"/>
        <rFont val="ＭＳ Ｐゴシック"/>
        <family val="3"/>
        <charset val="128"/>
      </rPr>
      <t>＜共同住宅等＞</t>
    </r>
    <rPh sb="0" eb="2">
      <t>ジコ</t>
    </rPh>
    <rPh sb="2" eb="4">
      <t>ヒョウカ</t>
    </rPh>
    <rPh sb="4" eb="5">
      <t>ショ</t>
    </rPh>
    <rPh sb="6" eb="8">
      <t>ソウカツ</t>
    </rPh>
    <rPh sb="8" eb="9">
      <t>ヒョウ</t>
    </rPh>
    <rPh sb="11" eb="13">
      <t>キョウドウ</t>
    </rPh>
    <rPh sb="13" eb="15">
      <t>ジュウタク</t>
    </rPh>
    <rPh sb="15" eb="16">
      <t>トウ</t>
    </rPh>
    <phoneticPr fontId="3"/>
  </si>
  <si>
    <t>（第一面）</t>
    <rPh sb="1" eb="4">
      <t>ダイイチメン</t>
    </rPh>
    <phoneticPr fontId="3"/>
  </si>
  <si>
    <t>建物の名称</t>
    <rPh sb="0" eb="2">
      <t>タテモノ</t>
    </rPh>
    <rPh sb="3" eb="5">
      <t>メイショウ</t>
    </rPh>
    <phoneticPr fontId="3"/>
  </si>
  <si>
    <t>建築物の所在地</t>
    <rPh sb="0" eb="3">
      <t>ケンチクブツ</t>
    </rPh>
    <rPh sb="4" eb="7">
      <t>ショザイチ</t>
    </rPh>
    <phoneticPr fontId="3"/>
  </si>
  <si>
    <t>評価者氏名</t>
    <rPh sb="0" eb="2">
      <t>ヒョウカ</t>
    </rPh>
    <rPh sb="2" eb="3">
      <t>シャ</t>
    </rPh>
    <rPh sb="3" eb="5">
      <t>シメイ</t>
    </rPh>
    <phoneticPr fontId="3"/>
  </si>
  <si>
    <t>性　能　表　示　事　項</t>
    <rPh sb="0" eb="1">
      <t>セイ</t>
    </rPh>
    <rPh sb="2" eb="3">
      <t>ノウ</t>
    </rPh>
    <rPh sb="4" eb="5">
      <t>ヒョウ</t>
    </rPh>
    <rPh sb="6" eb="7">
      <t>シメ</t>
    </rPh>
    <rPh sb="8" eb="9">
      <t>コト</t>
    </rPh>
    <rPh sb="10" eb="11">
      <t>コウ</t>
    </rPh>
    <phoneticPr fontId="3"/>
  </si>
  <si>
    <t>評価方法基準による</t>
    <rPh sb="0" eb="2">
      <t>ヒョウカ</t>
    </rPh>
    <rPh sb="2" eb="4">
      <t>ホウホウ</t>
    </rPh>
    <rPh sb="4" eb="6">
      <t>キジュン</t>
    </rPh>
    <phoneticPr fontId="3"/>
  </si>
  <si>
    <t>特別評価方法認定による</t>
    <rPh sb="0" eb="2">
      <t>トクベツ</t>
    </rPh>
    <rPh sb="2" eb="4">
      <t>ヒョウカ</t>
    </rPh>
    <rPh sb="4" eb="6">
      <t>ホウホウ</t>
    </rPh>
    <rPh sb="6" eb="8">
      <t>ニンテイ</t>
    </rPh>
    <phoneticPr fontId="3"/>
  </si>
  <si>
    <t>住宅型式性能認定による</t>
    <rPh sb="0" eb="2">
      <t>ジュウタク</t>
    </rPh>
    <rPh sb="2" eb="4">
      <t>カタシキ</t>
    </rPh>
    <rPh sb="4" eb="6">
      <t>セイノウ</t>
    </rPh>
    <rPh sb="6" eb="8">
      <t>ニンテイ</t>
    </rPh>
    <phoneticPr fontId="3"/>
  </si>
  <si>
    <t>高齢者専用</t>
    <rPh sb="0" eb="3">
      <t>コウレイシャ</t>
    </rPh>
    <rPh sb="3" eb="5">
      <t>センヨウ</t>
    </rPh>
    <phoneticPr fontId="3"/>
  </si>
  <si>
    <t>1/2</t>
    <phoneticPr fontId="3"/>
  </si>
  <si>
    <t>2/2</t>
    <phoneticPr fontId="3"/>
  </si>
  <si>
    <t>1/5</t>
    <phoneticPr fontId="3"/>
  </si>
  <si>
    <t>1-4</t>
    <phoneticPr fontId="3"/>
  </si>
  <si>
    <t>【バルコニー等専用使用部分の面積】</t>
    <phoneticPr fontId="3"/>
  </si>
  <si>
    <t>換気計算</t>
    <rPh sb="0" eb="2">
      <t>カンキ</t>
    </rPh>
    <rPh sb="2" eb="4">
      <t>ケイサン</t>
    </rPh>
    <phoneticPr fontId="3"/>
  </si>
  <si>
    <t>床面積（</t>
    <rPh sb="0" eb="3">
      <t>ユカメンセキ</t>
    </rPh>
    <phoneticPr fontId="3"/>
  </si>
  <si>
    <t>平均天井の高さ（</t>
    <rPh sb="0" eb="2">
      <t>ヘイキン</t>
    </rPh>
    <rPh sb="2" eb="4">
      <t>テンジョウ</t>
    </rPh>
    <rPh sb="5" eb="6">
      <t>タカ</t>
    </rPh>
    <phoneticPr fontId="3"/>
  </si>
  <si>
    <t>設計換気回数（</t>
    <rPh sb="0" eb="2">
      <t>セッケイ</t>
    </rPh>
    <rPh sb="2" eb="4">
      <t>カンキ</t>
    </rPh>
    <rPh sb="4" eb="6">
      <t>カイスウ</t>
    </rPh>
    <phoneticPr fontId="3"/>
  </si>
  <si>
    <t>回／時）</t>
    <rPh sb="0" eb="1">
      <t>カイ</t>
    </rPh>
    <rPh sb="2" eb="3">
      <t>トキ</t>
    </rPh>
    <phoneticPr fontId="3"/>
  </si>
  <si>
    <t>外部端末換気口（ﾍﾞﾝﾄｷｬｯﾌﾟ等）の設置箇所</t>
    <rPh sb="0" eb="2">
      <t>ガイブ</t>
    </rPh>
    <rPh sb="2" eb="4">
      <t>タンマツ</t>
    </rPh>
    <rPh sb="4" eb="6">
      <t>カンキ</t>
    </rPh>
    <rPh sb="6" eb="7">
      <t>クチ</t>
    </rPh>
    <rPh sb="17" eb="18">
      <t>ナド</t>
    </rPh>
    <rPh sb="20" eb="22">
      <t>セッチ</t>
    </rPh>
    <rPh sb="22" eb="24">
      <t>カショ</t>
    </rPh>
    <phoneticPr fontId="3"/>
  </si>
  <si>
    <t>内部端末換気口（ｸﾞﾘﾙ等）の設置箇所</t>
    <rPh sb="0" eb="2">
      <t>ナイブ</t>
    </rPh>
    <rPh sb="2" eb="4">
      <t>タンマツ</t>
    </rPh>
    <rPh sb="4" eb="6">
      <t>カンキ</t>
    </rPh>
    <rPh sb="6" eb="7">
      <t>クチ</t>
    </rPh>
    <rPh sb="12" eb="13">
      <t>ナド</t>
    </rPh>
    <rPh sb="15" eb="17">
      <t>セッチ</t>
    </rPh>
    <rPh sb="17" eb="19">
      <t>カショ</t>
    </rPh>
    <phoneticPr fontId="3"/>
  </si>
  <si>
    <t>あり（ﾄﾞｱのｱﾝﾀﾞｰｶｯﾄ・引戸・襖等）</t>
    <rPh sb="16" eb="18">
      <t>ヒキド</t>
    </rPh>
    <rPh sb="19" eb="20">
      <t>フスマ</t>
    </rPh>
    <rPh sb="20" eb="21">
      <t>ナド</t>
    </rPh>
    <phoneticPr fontId="3"/>
  </si>
  <si>
    <t>外気に常時開放された開口部等の換気上有効な面積が</t>
    <rPh sb="15" eb="17">
      <t>カンキ</t>
    </rPh>
    <rPh sb="17" eb="18">
      <t>ジョウ</t>
    </rPh>
    <rPh sb="18" eb="20">
      <t>ユウコウ</t>
    </rPh>
    <phoneticPr fontId="3"/>
  </si>
  <si>
    <t>床面積１㎡に対して、１５c㎡以上</t>
    <rPh sb="0" eb="3">
      <t>ユカメンセキ</t>
    </rPh>
    <rPh sb="6" eb="7">
      <t>タイ</t>
    </rPh>
    <rPh sb="14" eb="16">
      <t>イジョウ</t>
    </rPh>
    <phoneticPr fontId="3"/>
  </si>
  <si>
    <t>避難ロープ</t>
    <rPh sb="0" eb="2">
      <t>ヒナン</t>
    </rPh>
    <phoneticPr fontId="3"/>
  </si>
  <si>
    <t>避難はしご</t>
    <rPh sb="0" eb="2">
      <t>ヒナン</t>
    </rPh>
    <phoneticPr fontId="3"/>
  </si>
  <si>
    <t>避難橋</t>
    <rPh sb="0" eb="2">
      <t>ヒナン</t>
    </rPh>
    <rPh sb="2" eb="3">
      <t>バシ</t>
    </rPh>
    <phoneticPr fontId="3"/>
  </si>
  <si>
    <t>救助袋</t>
    <rPh sb="0" eb="2">
      <t>キュウジョ</t>
    </rPh>
    <rPh sb="2" eb="3">
      <t>ブクロ</t>
    </rPh>
    <phoneticPr fontId="3"/>
  </si>
  <si>
    <t>その他（</t>
    <rPh sb="2" eb="3">
      <t>ホカ</t>
    </rPh>
    <phoneticPr fontId="3"/>
  </si>
  <si>
    <t>2-7</t>
    <phoneticPr fontId="3"/>
  </si>
  <si>
    <t>界壁</t>
    <rPh sb="0" eb="2">
      <t>カイヘキ</t>
    </rPh>
    <phoneticPr fontId="3"/>
  </si>
  <si>
    <t>界壁の構造等</t>
    <rPh sb="0" eb="2">
      <t>カイヘキ</t>
    </rPh>
    <rPh sb="3" eb="5">
      <t>コウゾウ</t>
    </rPh>
    <rPh sb="5" eb="6">
      <t>ナド</t>
    </rPh>
    <phoneticPr fontId="3"/>
  </si>
  <si>
    <t>(界壁及び</t>
    <rPh sb="1" eb="3">
      <t>カイヘキ</t>
    </rPh>
    <rPh sb="3" eb="4">
      <t>オヨ</t>
    </rPh>
    <phoneticPr fontId="3"/>
  </si>
  <si>
    <t>界床）</t>
    <rPh sb="0" eb="2">
      <t>カイショウ</t>
    </rPh>
    <phoneticPr fontId="3"/>
  </si>
  <si>
    <t>界床</t>
    <rPh sb="0" eb="2">
      <t>カイショウ</t>
    </rPh>
    <phoneticPr fontId="3"/>
  </si>
  <si>
    <t>高さ</t>
    <rPh sb="0" eb="1">
      <t>タカ</t>
    </rPh>
    <phoneticPr fontId="3"/>
  </si>
  <si>
    <t>（</t>
    <phoneticPr fontId="3"/>
  </si>
  <si>
    <t>mm）</t>
    <phoneticPr fontId="3"/>
  </si>
  <si>
    <t>幅</t>
    <rPh sb="0" eb="1">
      <t>ハバ</t>
    </rPh>
    <phoneticPr fontId="3"/>
  </si>
  <si>
    <t>×</t>
    <phoneticPr fontId="3"/>
  </si>
  <si>
    <t>奥行</t>
    <rPh sb="0" eb="2">
      <t>オクユキ</t>
    </rPh>
    <phoneticPr fontId="3"/>
  </si>
  <si>
    <t>面積</t>
    <rPh sb="0" eb="2">
      <t>メンセキ</t>
    </rPh>
    <phoneticPr fontId="3"/>
  </si>
  <si>
    <t>㎡）</t>
    <phoneticPr fontId="3"/>
  </si>
  <si>
    <t>その他の段差</t>
    <rPh sb="2" eb="3">
      <t>ホカ</t>
    </rPh>
    <rPh sb="4" eb="6">
      <t>ダンサ</t>
    </rPh>
    <phoneticPr fontId="3"/>
  </si>
  <si>
    <t>mm）</t>
    <phoneticPr fontId="3"/>
  </si>
  <si>
    <t>110以下</t>
    <rPh sb="3" eb="5">
      <t>イカ</t>
    </rPh>
    <phoneticPr fontId="3"/>
  </si>
  <si>
    <t>告示で乾式二重床下地構造の上に施工</t>
    <rPh sb="0" eb="2">
      <t>コクジ</t>
    </rPh>
    <rPh sb="3" eb="5">
      <t>カンシキ</t>
    </rPh>
    <rPh sb="5" eb="7">
      <t>ニジュウ</t>
    </rPh>
    <rPh sb="7" eb="8">
      <t>ユカ</t>
    </rPh>
    <rPh sb="8" eb="10">
      <t>シタジ</t>
    </rPh>
    <rPh sb="10" eb="12">
      <t>コウゾウ</t>
    </rPh>
    <rPh sb="13" eb="14">
      <t>ウエ</t>
    </rPh>
    <rPh sb="15" eb="17">
      <t>セコウ</t>
    </rPh>
    <phoneticPr fontId="3"/>
  </si>
  <si>
    <t>）</t>
    <phoneticPr fontId="3"/>
  </si>
  <si>
    <t>床構造の区分</t>
    <rPh sb="0" eb="1">
      <t>ユカ</t>
    </rPh>
    <rPh sb="1" eb="3">
      <t>コウゾウ</t>
    </rPh>
    <rPh sb="4" eb="6">
      <t>クブン</t>
    </rPh>
    <phoneticPr fontId="3"/>
  </si>
  <si>
    <t>床構造の区分（最高）</t>
    <rPh sb="0" eb="1">
      <t>ユカ</t>
    </rPh>
    <rPh sb="1" eb="3">
      <t>コウゾウ</t>
    </rPh>
    <rPh sb="4" eb="6">
      <t>クブン</t>
    </rPh>
    <rPh sb="7" eb="9">
      <t>サイコウ</t>
    </rPh>
    <phoneticPr fontId="3"/>
  </si>
  <si>
    <t>8-2イ</t>
    <phoneticPr fontId="3"/>
  </si>
  <si>
    <t>注）　軽量床衝撃音レベル低減量による場合は記入不要</t>
    <rPh sb="0" eb="1">
      <t>チュウ</t>
    </rPh>
    <rPh sb="3" eb="5">
      <t>ケイリョウ</t>
    </rPh>
    <rPh sb="5" eb="6">
      <t>ユカ</t>
    </rPh>
    <rPh sb="6" eb="8">
      <t>ショウゲキ</t>
    </rPh>
    <rPh sb="8" eb="9">
      <t>オト</t>
    </rPh>
    <rPh sb="12" eb="14">
      <t>テイゲン</t>
    </rPh>
    <rPh sb="14" eb="15">
      <t>リョウ</t>
    </rPh>
    <rPh sb="18" eb="20">
      <t>バアイ</t>
    </rPh>
    <rPh sb="21" eb="23">
      <t>キニュウ</t>
    </rPh>
    <rPh sb="23" eb="25">
      <t>フヨウ</t>
    </rPh>
    <phoneticPr fontId="3"/>
  </si>
  <si>
    <t>□</t>
    <phoneticPr fontId="3"/>
  </si>
  <si>
    <t>ﾎﾞｲﾄﾞｽﾗﾌﾞ</t>
    <phoneticPr fontId="3"/>
  </si>
  <si>
    <t>区分</t>
    <rPh sb="0" eb="2">
      <t>クブン</t>
    </rPh>
    <phoneticPr fontId="3"/>
  </si>
  <si>
    <t>床構造１</t>
    <rPh sb="0" eb="1">
      <t>ユカ</t>
    </rPh>
    <rPh sb="1" eb="3">
      <t>コウゾウ</t>
    </rPh>
    <phoneticPr fontId="3"/>
  </si>
  <si>
    <t>床構造２</t>
    <rPh sb="0" eb="1">
      <t>ユカ</t>
    </rPh>
    <rPh sb="1" eb="3">
      <t>コウゾウ</t>
    </rPh>
    <phoneticPr fontId="3"/>
  </si>
  <si>
    <t>床構造３</t>
    <rPh sb="0" eb="1">
      <t>ユカ</t>
    </rPh>
    <rPh sb="1" eb="3">
      <t>コウゾウ</t>
    </rPh>
    <phoneticPr fontId="3"/>
  </si>
  <si>
    <t>・</t>
    <phoneticPr fontId="3"/>
  </si>
  <si>
    <t>床構造の区分（最低）</t>
    <rPh sb="0" eb="1">
      <t>ユカ</t>
    </rPh>
    <rPh sb="1" eb="3">
      <t>コウゾウ</t>
    </rPh>
    <rPh sb="4" eb="6">
      <t>クブン</t>
    </rPh>
    <rPh sb="7" eb="9">
      <t>サイテイ</t>
    </rPh>
    <phoneticPr fontId="3"/>
  </si>
  <si>
    <t>ﾎﾞｲﾄﾞｽﾗﾌﾞ</t>
    <phoneticPr fontId="3"/>
  </si>
  <si>
    <t>登録住宅性能評価機関</t>
  </si>
  <si>
    <t>株式会社ビルディングナビゲーション確認評価機関</t>
  </si>
  <si>
    <t>【2．申請者】</t>
    <phoneticPr fontId="3"/>
  </si>
  <si>
    <t>当該階及び直下の階の火災時には、感知器から</t>
    <rPh sb="0" eb="2">
      <t>トウガイ</t>
    </rPh>
    <rPh sb="2" eb="3">
      <t>カイ</t>
    </rPh>
    <rPh sb="3" eb="4">
      <t>オヨ</t>
    </rPh>
    <rPh sb="5" eb="7">
      <t>チョッカ</t>
    </rPh>
    <rPh sb="8" eb="9">
      <t>カイ</t>
    </rPh>
    <rPh sb="10" eb="12">
      <t>カサイ</t>
    </rPh>
    <rPh sb="12" eb="13">
      <t>ジ</t>
    </rPh>
    <rPh sb="16" eb="18">
      <t>カンチ</t>
    </rPh>
    <rPh sb="18" eb="19">
      <t>キ</t>
    </rPh>
    <phoneticPr fontId="3"/>
  </si>
  <si>
    <t>主ﾀﾞｸﾄ（</t>
    <rPh sb="0" eb="1">
      <t>シュ</t>
    </rPh>
    <phoneticPr fontId="3"/>
  </si>
  <si>
    <t>枝ﾀﾞｸﾄ（</t>
    <rPh sb="0" eb="1">
      <t>エダ</t>
    </rPh>
    <phoneticPr fontId="3"/>
  </si>
  <si>
    <t>曲がり</t>
    <rPh sb="0" eb="1">
      <t>マ</t>
    </rPh>
    <phoneticPr fontId="3"/>
  </si>
  <si>
    <t>分岐数</t>
    <rPh sb="0" eb="2">
      <t>ブンキ</t>
    </rPh>
    <rPh sb="2" eb="3">
      <t>スウ</t>
    </rPh>
    <phoneticPr fontId="3"/>
  </si>
  <si>
    <t>換気窓</t>
    <rPh sb="0" eb="2">
      <t>カンキ</t>
    </rPh>
    <rPh sb="2" eb="3">
      <t>マド</t>
    </rPh>
    <phoneticPr fontId="3"/>
  </si>
  <si>
    <t>基準法施行令第107条</t>
    <rPh sb="0" eb="2">
      <t>キジュン</t>
    </rPh>
    <rPh sb="2" eb="3">
      <t>ホウ</t>
    </rPh>
    <rPh sb="3" eb="5">
      <t>セコウ</t>
    </rPh>
    <rPh sb="5" eb="6">
      <t>レイ</t>
    </rPh>
    <rPh sb="6" eb="7">
      <t>ダイ</t>
    </rPh>
    <rPh sb="10" eb="11">
      <t>ジョウ</t>
    </rPh>
    <phoneticPr fontId="3"/>
  </si>
  <si>
    <r>
      <t>ﾎﾙﾑｱﾙﾃﾞﾋﾄﾞ発散等級(特定建材</t>
    </r>
    <r>
      <rPr>
        <sz val="11"/>
        <rFont val="ＭＳ 明朝"/>
        <family val="1"/>
        <charset val="128"/>
      </rPr>
      <t>)</t>
    </r>
    <rPh sb="10" eb="12">
      <t>ハッサン</t>
    </rPh>
    <rPh sb="12" eb="14">
      <t>トウキュウ</t>
    </rPh>
    <rPh sb="15" eb="17">
      <t>トクテイ</t>
    </rPh>
    <rPh sb="17" eb="19">
      <t>ケンザイ</t>
    </rPh>
    <phoneticPr fontId="3"/>
  </si>
  <si>
    <t>□</t>
    <phoneticPr fontId="3"/>
  </si>
  <si>
    <t>□</t>
    <phoneticPr fontId="3"/>
  </si>
  <si>
    <t>※</t>
    <phoneticPr fontId="3"/>
  </si>
  <si>
    <t>6-2</t>
    <phoneticPr fontId="3"/>
  </si>
  <si>
    <t>m2）</t>
    <phoneticPr fontId="3"/>
  </si>
  <si>
    <t>m）</t>
    <phoneticPr fontId="3"/>
  </si>
  <si>
    <t>）</t>
    <phoneticPr fontId="3"/>
  </si>
  <si>
    <t>□</t>
    <phoneticPr fontId="3"/>
  </si>
  <si>
    <t>なし</t>
    <phoneticPr fontId="3"/>
  </si>
  <si>
    <t>m）</t>
    <phoneticPr fontId="3"/>
  </si>
  <si>
    <t>m）</t>
    <phoneticPr fontId="3"/>
  </si>
  <si>
    <t>）</t>
    <phoneticPr fontId="3"/>
  </si>
  <si>
    <t>（</t>
    <phoneticPr fontId="3"/>
  </si>
  <si>
    <t>）</t>
    <phoneticPr fontId="3"/>
  </si>
  <si>
    <t>□</t>
    <phoneticPr fontId="3"/>
  </si>
  <si>
    <t>なし</t>
    <phoneticPr fontId="3"/>
  </si>
  <si>
    <t>Ｎｏ</t>
    <phoneticPr fontId="3"/>
  </si>
  <si>
    <t>性能表示事項</t>
    <rPh sb="0" eb="2">
      <t>セイノウ</t>
    </rPh>
    <rPh sb="2" eb="4">
      <t>ヒョウジ</t>
    </rPh>
    <rPh sb="4" eb="6">
      <t>ジコウ</t>
    </rPh>
    <phoneticPr fontId="3"/>
  </si>
  <si>
    <t>上階に警報器有り（メゾネットタイプの場合のみ記入）</t>
    <rPh sb="0" eb="2">
      <t>ジョウカイ</t>
    </rPh>
    <rPh sb="3" eb="5">
      <t>ケイホウ</t>
    </rPh>
    <rPh sb="5" eb="6">
      <t>キ</t>
    </rPh>
    <rPh sb="6" eb="7">
      <t>ア</t>
    </rPh>
    <rPh sb="18" eb="20">
      <t>バアイ</t>
    </rPh>
    <rPh sb="22" eb="24">
      <t>キニュウ</t>
    </rPh>
    <phoneticPr fontId="3"/>
  </si>
  <si>
    <t>2-2</t>
    <phoneticPr fontId="3"/>
  </si>
  <si>
    <t>感知器</t>
    <rPh sb="0" eb="2">
      <t>カンチ</t>
    </rPh>
    <rPh sb="2" eb="3">
      <t>キ</t>
    </rPh>
    <phoneticPr fontId="3"/>
  </si>
  <si>
    <t>(他住戸</t>
    <rPh sb="1" eb="2">
      <t>ホカ</t>
    </rPh>
    <rPh sb="2" eb="4">
      <t>ジュウコ</t>
    </rPh>
    <phoneticPr fontId="3"/>
  </si>
  <si>
    <t>以下による</t>
    <rPh sb="0" eb="2">
      <t>イカ</t>
    </rPh>
    <phoneticPr fontId="3"/>
  </si>
  <si>
    <t>名称（</t>
    <rPh sb="0" eb="2">
      <t>メイショウ</t>
    </rPh>
    <phoneticPr fontId="3"/>
  </si>
  <si>
    <t>認定書</t>
    <rPh sb="0" eb="2">
      <t>ニンテイ</t>
    </rPh>
    <rPh sb="2" eb="3">
      <t>ショ</t>
    </rPh>
    <phoneticPr fontId="3"/>
  </si>
  <si>
    <t>2-6</t>
    <phoneticPr fontId="3"/>
  </si>
  <si>
    <t>外壁・軒</t>
    <rPh sb="0" eb="2">
      <t>ガイヘキ</t>
    </rPh>
    <rPh sb="3" eb="4">
      <t>ノキ</t>
    </rPh>
    <phoneticPr fontId="3"/>
  </si>
  <si>
    <t>・</t>
    <phoneticPr fontId="3"/>
  </si>
  <si>
    <t>ホルムアルデヒド対策（内装及び天井裏等）</t>
    <rPh sb="8" eb="10">
      <t>タイサク</t>
    </rPh>
    <rPh sb="11" eb="13">
      <t>ナイソウ</t>
    </rPh>
    <rPh sb="13" eb="14">
      <t>オヨ</t>
    </rPh>
    <rPh sb="15" eb="18">
      <t>テンジョウウラ</t>
    </rPh>
    <rPh sb="18" eb="19">
      <t>トウ</t>
    </rPh>
    <phoneticPr fontId="3"/>
  </si>
  <si>
    <t>居室の内装の仕上げ</t>
    <rPh sb="0" eb="2">
      <t>キョシツ</t>
    </rPh>
    <rPh sb="3" eb="5">
      <t>ナイソウ</t>
    </rPh>
    <rPh sb="6" eb="8">
      <t>シア</t>
    </rPh>
    <phoneticPr fontId="3"/>
  </si>
  <si>
    <t>換気等の措置のない天井裏等の下地材等</t>
    <rPh sb="0" eb="2">
      <t>カンキ</t>
    </rPh>
    <rPh sb="2" eb="3">
      <t>トウ</t>
    </rPh>
    <rPh sb="4" eb="6">
      <t>ソチ</t>
    </rPh>
    <rPh sb="9" eb="12">
      <t>テンジョウウラ</t>
    </rPh>
    <rPh sb="12" eb="13">
      <t>トウ</t>
    </rPh>
    <rPh sb="14" eb="16">
      <t>シタジ</t>
    </rPh>
    <rPh sb="16" eb="17">
      <t>ザイ</t>
    </rPh>
    <rPh sb="17" eb="18">
      <t>トウ</t>
    </rPh>
    <phoneticPr fontId="3"/>
  </si>
  <si>
    <t>居室の換気対策</t>
    <rPh sb="0" eb="2">
      <t>キョシツ</t>
    </rPh>
    <rPh sb="3" eb="5">
      <t>カンキ</t>
    </rPh>
    <rPh sb="5" eb="7">
      <t>タイサク</t>
    </rPh>
    <phoneticPr fontId="3"/>
  </si>
  <si>
    <t>換気対策</t>
    <rPh sb="0" eb="2">
      <t>カンキ</t>
    </rPh>
    <rPh sb="2" eb="4">
      <t>タイサク</t>
    </rPh>
    <phoneticPr fontId="3"/>
  </si>
  <si>
    <t>□</t>
    <phoneticPr fontId="3"/>
  </si>
  <si>
    <t>・</t>
    <phoneticPr fontId="3"/>
  </si>
  <si>
    <t>最大ﾀﾞｸﾄ長・曲がり・分岐数</t>
    <rPh sb="0" eb="2">
      <t>サイダイ</t>
    </rPh>
    <rPh sb="6" eb="7">
      <t>チョウ</t>
    </rPh>
    <rPh sb="8" eb="9">
      <t>マ</t>
    </rPh>
    <rPh sb="12" eb="14">
      <t>ブンキ</t>
    </rPh>
    <rPh sb="14" eb="15">
      <t>スウ</t>
    </rPh>
    <phoneticPr fontId="3"/>
  </si>
  <si>
    <t>ｻｯｼ・ﾄﾞｱｾｯﾄ</t>
    <phoneticPr fontId="3"/>
  </si>
  <si>
    <t>T-4</t>
    <phoneticPr fontId="3"/>
  </si>
  <si>
    <t>T-3</t>
    <phoneticPr fontId="3"/>
  </si>
  <si>
    <t>T-2</t>
    <phoneticPr fontId="3"/>
  </si>
  <si>
    <t>T-1</t>
    <phoneticPr fontId="3"/>
  </si>
  <si>
    <t>南の方位の</t>
    <rPh sb="0" eb="1">
      <t>ミナミ</t>
    </rPh>
    <rPh sb="2" eb="4">
      <t>ホウイ</t>
    </rPh>
    <phoneticPr fontId="3"/>
  </si>
  <si>
    <t>ｻｯｼ・ﾄﾞｱｾｯﾄ</t>
    <phoneticPr fontId="3"/>
  </si>
  <si>
    <t>T-4</t>
    <phoneticPr fontId="3"/>
  </si>
  <si>
    <t>T-3</t>
    <phoneticPr fontId="3"/>
  </si>
  <si>
    <t>T-2</t>
    <phoneticPr fontId="3"/>
  </si>
  <si>
    <t>Ｆ☆☆☆等級相当</t>
    <rPh sb="4" eb="6">
      <t>トウキュウ</t>
    </rPh>
    <rPh sb="6" eb="8">
      <t>ソウトウ</t>
    </rPh>
    <phoneticPr fontId="3"/>
  </si>
  <si>
    <t>Ｆ☆☆等級相当</t>
    <rPh sb="3" eb="5">
      <t>トウキュウ</t>
    </rPh>
    <rPh sb="5" eb="7">
      <t>ソウトウ</t>
    </rPh>
    <phoneticPr fontId="3"/>
  </si>
  <si>
    <t>天裏</t>
    <rPh sb="0" eb="1">
      <t>テン</t>
    </rPh>
    <rPh sb="1" eb="2">
      <t>ウラ</t>
    </rPh>
    <phoneticPr fontId="3"/>
  </si>
  <si>
    <t>ＭＢＲ</t>
    <phoneticPr fontId="3"/>
  </si>
  <si>
    <t>ＢＲ1</t>
    <phoneticPr fontId="3"/>
  </si>
  <si>
    <t>ＢＲ２</t>
    <phoneticPr fontId="3"/>
  </si>
  <si>
    <t>階段</t>
    <rPh sb="0" eb="2">
      <t>カイダン</t>
    </rPh>
    <phoneticPr fontId="3"/>
  </si>
  <si>
    <t>廊下</t>
    <rPh sb="0" eb="2">
      <t>ロウカ</t>
    </rPh>
    <phoneticPr fontId="3"/>
  </si>
  <si>
    <t>感知器の性能</t>
    <rPh sb="0" eb="2">
      <t>カンチ</t>
    </rPh>
    <rPh sb="2" eb="3">
      <t>キ</t>
    </rPh>
    <rPh sb="4" eb="6">
      <t>セイノウ</t>
    </rPh>
    <phoneticPr fontId="3"/>
  </si>
  <si>
    <t>日本消防検定協会合格品</t>
    <rPh sb="0" eb="2">
      <t>ニホン</t>
    </rPh>
    <rPh sb="2" eb="4">
      <t>ショウボウ</t>
    </rPh>
    <rPh sb="4" eb="6">
      <t>ケンテイ</t>
    </rPh>
    <rPh sb="6" eb="8">
      <t>キョウカイ</t>
    </rPh>
    <rPh sb="8" eb="10">
      <t>ゴウカク</t>
    </rPh>
    <rPh sb="10" eb="11">
      <t>ヒン</t>
    </rPh>
    <phoneticPr fontId="3"/>
  </si>
  <si>
    <t>その他）</t>
    <rPh sb="2" eb="3">
      <t>タ</t>
    </rPh>
    <phoneticPr fontId="3"/>
  </si>
  <si>
    <t>警報部分の</t>
    <rPh sb="0" eb="2">
      <t>ケイホウ</t>
    </rPh>
    <rPh sb="2" eb="4">
      <t>ブブン</t>
    </rPh>
    <phoneticPr fontId="3"/>
  </si>
  <si>
    <t>性能</t>
    <rPh sb="0" eb="2">
      <t>セイノウ</t>
    </rPh>
    <phoneticPr fontId="3"/>
  </si>
  <si>
    <t>警報器の性能</t>
    <rPh sb="0" eb="2">
      <t>ケイホウ</t>
    </rPh>
    <rPh sb="2" eb="3">
      <t>キ</t>
    </rPh>
    <rPh sb="4" eb="6">
      <t>セイノウ</t>
    </rPh>
    <phoneticPr fontId="3"/>
  </si>
  <si>
    <t>警報を行う部分の面積</t>
    <rPh sb="0" eb="2">
      <t>ケイホウ</t>
    </rPh>
    <rPh sb="3" eb="4">
      <t>オコナ</t>
    </rPh>
    <rPh sb="5" eb="7">
      <t>ブブン</t>
    </rPh>
    <rPh sb="8" eb="10">
      <t>メンセキ</t>
    </rPh>
    <phoneticPr fontId="3"/>
  </si>
  <si>
    <t>（</t>
    <phoneticPr fontId="3"/>
  </si>
  <si>
    <t>150㎡以下</t>
    <rPh sb="4" eb="6">
      <t>イカ</t>
    </rPh>
    <phoneticPr fontId="3"/>
  </si>
  <si>
    <t>150㎡超</t>
    <rPh sb="4" eb="5">
      <t>チョウ</t>
    </rPh>
    <phoneticPr fontId="3"/>
  </si>
  <si>
    <t>）</t>
    <phoneticPr fontId="3"/>
  </si>
  <si>
    <t>※</t>
  </si>
  <si>
    <t>５－１</t>
    <phoneticPr fontId="3"/>
  </si>
  <si>
    <t>６．空気環境に関すること</t>
    <rPh sb="2" eb="4">
      <t>クウキ</t>
    </rPh>
    <rPh sb="4" eb="6">
      <t>カンキョウ</t>
    </rPh>
    <rPh sb="7" eb="8">
      <t>カン</t>
    </rPh>
    <phoneticPr fontId="3"/>
  </si>
  <si>
    <t>６－１</t>
    <phoneticPr fontId="3"/>
  </si>
  <si>
    <t>2-1</t>
    <phoneticPr fontId="3"/>
  </si>
  <si>
    <t>・</t>
    <phoneticPr fontId="3"/>
  </si>
  <si>
    <t>2・①</t>
  </si>
  <si>
    <t>②・1</t>
  </si>
  <si>
    <t>3・2・①</t>
  </si>
  <si>
    <t>3・②・1</t>
  </si>
  <si>
    <t>③・2・1</t>
  </si>
  <si>
    <t>4・3・2・①</t>
  </si>
  <si>
    <t>4・3・②・1</t>
  </si>
  <si>
    <t>4・③・2・1</t>
  </si>
  <si>
    <t>④・3・2・1</t>
  </si>
  <si>
    <t>5・4・3・2・①</t>
  </si>
  <si>
    <t>5・4・3・②・1</t>
  </si>
  <si>
    <t>5・4・③・2・1</t>
  </si>
  <si>
    <t>5・④・3・2・1</t>
  </si>
  <si>
    <t>⑤・4・3・2・1</t>
  </si>
  <si>
    <t>鉄筋コンクリート造</t>
    <rPh sb="0" eb="2">
      <t>テッキン</t>
    </rPh>
    <rPh sb="8" eb="9">
      <t>ゾウ</t>
    </rPh>
    <phoneticPr fontId="3"/>
  </si>
  <si>
    <t>造方法及</t>
    <rPh sb="0" eb="1">
      <t>ゾウ</t>
    </rPh>
    <rPh sb="1" eb="3">
      <t>ホウホウ</t>
    </rPh>
    <rPh sb="3" eb="4">
      <t>オヨ</t>
    </rPh>
    <phoneticPr fontId="3"/>
  </si>
  <si>
    <t>段差なし</t>
    <rPh sb="0" eb="2">
      <t>ダンサ</t>
    </rPh>
    <phoneticPr fontId="3"/>
  </si>
  <si>
    <t>高低差</t>
    <rPh sb="0" eb="3">
      <t>コウテイサ</t>
    </rPh>
    <phoneticPr fontId="3"/>
  </si>
  <si>
    <t>なし</t>
    <phoneticPr fontId="3"/>
  </si>
  <si>
    <t>あり</t>
    <phoneticPr fontId="3"/>
  </si>
  <si>
    <t>（</t>
    <phoneticPr fontId="3"/>
  </si>
  <si>
    <t>mm）</t>
    <phoneticPr fontId="3"/>
  </si>
  <si>
    <t>高低差が生じる場合の構造</t>
    <rPh sb="0" eb="2">
      <t>コウテイ</t>
    </rPh>
    <rPh sb="2" eb="3">
      <t>サ</t>
    </rPh>
    <rPh sb="4" eb="5">
      <t>ショウ</t>
    </rPh>
    <rPh sb="7" eb="9">
      <t>バアイ</t>
    </rPh>
    <rPh sb="10" eb="12">
      <t>コウゾウ</t>
    </rPh>
    <phoneticPr fontId="3"/>
  </si>
  <si>
    <t>傾斜路の勾配</t>
    <rPh sb="0" eb="2">
      <t>ケイシャ</t>
    </rPh>
    <rPh sb="2" eb="3">
      <t>ミチ</t>
    </rPh>
    <rPh sb="4" eb="6">
      <t>コウバイ</t>
    </rPh>
    <phoneticPr fontId="3"/>
  </si>
  <si>
    <t>□</t>
    <phoneticPr fontId="3"/>
  </si>
  <si>
    <t>1/12以下＋段の併設</t>
    <rPh sb="4" eb="6">
      <t>イカ</t>
    </rPh>
    <rPh sb="7" eb="8">
      <t>ダン</t>
    </rPh>
    <rPh sb="9" eb="11">
      <t>ヘイセツ</t>
    </rPh>
    <phoneticPr fontId="3"/>
  </si>
  <si>
    <t>1/15以下</t>
    <rPh sb="4" eb="6">
      <t>イカ</t>
    </rPh>
    <phoneticPr fontId="3"/>
  </si>
  <si>
    <t>1/8以下</t>
    <rPh sb="3" eb="5">
      <t>イカ</t>
    </rPh>
    <phoneticPr fontId="3"/>
  </si>
  <si>
    <t>・</t>
    <phoneticPr fontId="3"/>
  </si>
  <si>
    <t>傾斜路の構造</t>
    <rPh sb="0" eb="2">
      <t>ケイシャ</t>
    </rPh>
    <rPh sb="2" eb="3">
      <t>ミチ</t>
    </rPh>
    <rPh sb="4" eb="6">
      <t>コウゾウ</t>
    </rPh>
    <phoneticPr fontId="3"/>
  </si>
  <si>
    <t>なし）</t>
    <phoneticPr fontId="3"/>
  </si>
  <si>
    <t>手すりの床面の高さ</t>
    <rPh sb="0" eb="1">
      <t>テ</t>
    </rPh>
    <rPh sb="4" eb="5">
      <t>ユカ</t>
    </rPh>
    <rPh sb="5" eb="6">
      <t>メン</t>
    </rPh>
    <rPh sb="7" eb="8">
      <t>タカ</t>
    </rPh>
    <phoneticPr fontId="3"/>
  </si>
  <si>
    <t>（</t>
    <phoneticPr fontId="3"/>
  </si>
  <si>
    <t>mm）</t>
    <phoneticPr fontId="3"/>
  </si>
  <si>
    <t>有効幅員</t>
    <rPh sb="0" eb="2">
      <t>ユウコウ</t>
    </rPh>
    <rPh sb="2" eb="4">
      <t>フクイン</t>
    </rPh>
    <phoneticPr fontId="3"/>
  </si>
  <si>
    <t>mm）</t>
    <phoneticPr fontId="3"/>
  </si>
  <si>
    <t>t55ﾎﾟﾘｽﾁﾚﾝﾌｫｰﾑｻﾝﾄﾞｲｯﾁ稲わら畳床</t>
    <rPh sb="21" eb="22">
      <t>イネ</t>
    </rPh>
    <rPh sb="24" eb="25">
      <t>タタミ</t>
    </rPh>
    <rPh sb="25" eb="26">
      <t>ユカ</t>
    </rPh>
    <phoneticPr fontId="3"/>
  </si>
  <si>
    <t>t55ﾀﾀﾐﾎﾞｰﾄﾞｻﾝﾄﾞｲｯﾁ稲わら畳床</t>
    <rPh sb="18" eb="19">
      <t>イネ</t>
    </rPh>
    <rPh sb="21" eb="22">
      <t>タタミ</t>
    </rPh>
    <rPh sb="22" eb="23">
      <t>ユカ</t>
    </rPh>
    <phoneticPr fontId="3"/>
  </si>
  <si>
    <t>t55建材畳床</t>
    <rPh sb="3" eb="5">
      <t>ケンザイ</t>
    </rPh>
    <rPh sb="5" eb="6">
      <t>タタミ</t>
    </rPh>
    <rPh sb="6" eb="7">
      <t>ユカ</t>
    </rPh>
    <phoneticPr fontId="3"/>
  </si>
  <si>
    <t>試験によるもの</t>
    <rPh sb="0" eb="2">
      <t>シケン</t>
    </rPh>
    <phoneticPr fontId="3"/>
  </si>
  <si>
    <t>（</t>
    <phoneticPr fontId="3"/>
  </si>
  <si>
    <t>）</t>
    <phoneticPr fontId="3"/>
  </si>
  <si>
    <t>ﾀﾌﾃｯﾄﾞｶｰﾍﾟｯﾄJIS-L-4405</t>
    <phoneticPr fontId="3"/>
  </si>
  <si>
    <t>・</t>
    <phoneticPr fontId="3"/>
  </si>
  <si>
    <t>8-2ロ</t>
    <phoneticPr fontId="3"/>
  </si>
  <si>
    <t>（</t>
    <phoneticPr fontId="3"/>
  </si>
  <si>
    <t>）</t>
    <phoneticPr fontId="3"/>
  </si>
  <si>
    <t>ﾀﾌﾃｯﾄﾞｶｰﾍﾟｯﾄJIS-L-4405</t>
    <phoneticPr fontId="3"/>
  </si>
  <si>
    <t>　　音環境に関すること　</t>
    <rPh sb="2" eb="3">
      <t>オト</t>
    </rPh>
    <rPh sb="3" eb="5">
      <t>カンキョウ</t>
    </rPh>
    <rPh sb="6" eb="7">
      <t>カン</t>
    </rPh>
    <phoneticPr fontId="3"/>
  </si>
  <si>
    <t>8-3</t>
    <phoneticPr fontId="3"/>
  </si>
  <si>
    <t>界壁の遮</t>
    <rPh sb="0" eb="2">
      <t>カイヘキ</t>
    </rPh>
    <rPh sb="3" eb="4">
      <t>サエギ</t>
    </rPh>
    <phoneticPr fontId="3"/>
  </si>
  <si>
    <t>界壁の構造・</t>
    <rPh sb="0" eb="2">
      <t>カイヘキ</t>
    </rPh>
    <rPh sb="3" eb="5">
      <t>コウゾウ</t>
    </rPh>
    <phoneticPr fontId="3"/>
  </si>
  <si>
    <t>使用建築</t>
    <rPh sb="0" eb="2">
      <t>シヨウ</t>
    </rPh>
    <rPh sb="2" eb="4">
      <t>ケンチク</t>
    </rPh>
    <phoneticPr fontId="3"/>
  </si>
  <si>
    <t>Ｆ☆☆☆☆等級相当</t>
    <rPh sb="5" eb="7">
      <t>トウキュウ</t>
    </rPh>
    <rPh sb="7" eb="9">
      <t>ソウトウ</t>
    </rPh>
    <phoneticPr fontId="3"/>
  </si>
  <si>
    <t>材料表</t>
    <rPh sb="0" eb="2">
      <t>ザイリョウ</t>
    </rPh>
    <rPh sb="2" eb="3">
      <t>ヒョウ</t>
    </rPh>
    <phoneticPr fontId="3"/>
  </si>
  <si>
    <t>住棟外周部</t>
    <rPh sb="0" eb="2">
      <t>ジュウトウ</t>
    </rPh>
    <rPh sb="2" eb="4">
      <t>ガイシュウ</t>
    </rPh>
    <rPh sb="4" eb="5">
      <t>ブ</t>
    </rPh>
    <phoneticPr fontId="3"/>
  </si>
  <si>
    <t>□</t>
    <phoneticPr fontId="3"/>
  </si>
  <si>
    <t>PS・MB内</t>
    <rPh sb="5" eb="6">
      <t>ナイ</t>
    </rPh>
    <phoneticPr fontId="3"/>
  </si>
  <si>
    <t>基礎の構造方法及び形式等</t>
    <rPh sb="0" eb="2">
      <t>キソ</t>
    </rPh>
    <rPh sb="3" eb="5">
      <t>コウゾウ</t>
    </rPh>
    <rPh sb="5" eb="7">
      <t>ホウホウ</t>
    </rPh>
    <rPh sb="7" eb="8">
      <t>オヨ</t>
    </rPh>
    <rPh sb="9" eb="11">
      <t>ケイシキ</t>
    </rPh>
    <rPh sb="11" eb="12">
      <t>ナド</t>
    </rPh>
    <phoneticPr fontId="3"/>
  </si>
  <si>
    <t>２．火災時の安全に関すること</t>
    <rPh sb="2" eb="4">
      <t>カサイ</t>
    </rPh>
    <rPh sb="4" eb="5">
      <t>ジ</t>
    </rPh>
    <rPh sb="6" eb="8">
      <t>アンゼン</t>
    </rPh>
    <rPh sb="9" eb="10">
      <t>カン</t>
    </rPh>
    <phoneticPr fontId="3"/>
  </si>
  <si>
    <t>２－５</t>
    <phoneticPr fontId="3"/>
  </si>
  <si>
    <t>耐火等級（延焼のおそれのある部分（開口部））</t>
    <rPh sb="0" eb="2">
      <t>タイカ</t>
    </rPh>
    <rPh sb="2" eb="4">
      <t>トウキュウ</t>
    </rPh>
    <rPh sb="5" eb="7">
      <t>エンショウ</t>
    </rPh>
    <rPh sb="14" eb="16">
      <t>ブブン</t>
    </rPh>
    <rPh sb="17" eb="20">
      <t>カイコウブ</t>
    </rPh>
    <phoneticPr fontId="3"/>
  </si>
  <si>
    <t>耐火等級（延焼のおそれのある部分（開口部以外））</t>
    <rPh sb="0" eb="2">
      <t>タイカ</t>
    </rPh>
    <rPh sb="2" eb="4">
      <t>トウキュウ</t>
    </rPh>
    <rPh sb="5" eb="7">
      <t>エンショウ</t>
    </rPh>
    <rPh sb="14" eb="16">
      <t>ブブン</t>
    </rPh>
    <rPh sb="17" eb="20">
      <t>カイコウブ</t>
    </rPh>
    <rPh sb="20" eb="22">
      <t>イガイ</t>
    </rPh>
    <phoneticPr fontId="3"/>
  </si>
  <si>
    <t>３．劣化の軽減に関すること</t>
    <rPh sb="2" eb="4">
      <t>レッカ</t>
    </rPh>
    <rPh sb="5" eb="7">
      <t>ケイゲン</t>
    </rPh>
    <rPh sb="8" eb="9">
      <t>カン</t>
    </rPh>
    <phoneticPr fontId="3"/>
  </si>
  <si>
    <t>３－１</t>
    <phoneticPr fontId="3"/>
  </si>
  <si>
    <t>劣化対策等級（構造躯体等）</t>
    <rPh sb="0" eb="2">
      <t>レッカ</t>
    </rPh>
    <rPh sb="2" eb="4">
      <t>タイサク</t>
    </rPh>
    <rPh sb="4" eb="6">
      <t>トウキュウ</t>
    </rPh>
    <rPh sb="7" eb="9">
      <t>コウゾウ</t>
    </rPh>
    <rPh sb="9" eb="10">
      <t>ムクロ</t>
    </rPh>
    <rPh sb="10" eb="12">
      <t>カラダナド</t>
    </rPh>
    <phoneticPr fontId="3"/>
  </si>
  <si>
    <t>４－２</t>
    <phoneticPr fontId="3"/>
  </si>
  <si>
    <t>自住戸</t>
    <rPh sb="0" eb="1">
      <t>ジ</t>
    </rPh>
    <rPh sb="1" eb="2">
      <t>ジュウ</t>
    </rPh>
    <rPh sb="2" eb="3">
      <t>コ</t>
    </rPh>
    <phoneticPr fontId="3"/>
  </si>
  <si>
    <t>他住戸該当</t>
    <rPh sb="0" eb="1">
      <t>タ</t>
    </rPh>
    <rPh sb="1" eb="2">
      <t>ジュウ</t>
    </rPh>
    <rPh sb="2" eb="3">
      <t>コ</t>
    </rPh>
    <rPh sb="3" eb="5">
      <t>ガイトウ</t>
    </rPh>
    <phoneticPr fontId="3"/>
  </si>
  <si>
    <t>避難　該当</t>
    <rPh sb="0" eb="2">
      <t>ヒナン</t>
    </rPh>
    <rPh sb="3" eb="5">
      <t>ガイトウ</t>
    </rPh>
    <phoneticPr fontId="3"/>
  </si>
  <si>
    <t>開放廊下</t>
    <rPh sb="0" eb="2">
      <t>カイホウ</t>
    </rPh>
    <rPh sb="2" eb="4">
      <t>ロウカ</t>
    </rPh>
    <phoneticPr fontId="3"/>
  </si>
  <si>
    <t>機械排煙</t>
    <rPh sb="0" eb="2">
      <t>キカイ</t>
    </rPh>
    <rPh sb="2" eb="4">
      <t>ハイエン</t>
    </rPh>
    <phoneticPr fontId="3"/>
  </si>
  <si>
    <t>２方向</t>
    <rPh sb="1" eb="3">
      <t>ホウコウ</t>
    </rPh>
    <phoneticPr fontId="3"/>
  </si>
  <si>
    <t>直接階段</t>
    <rPh sb="0" eb="2">
      <t>チョクセツ</t>
    </rPh>
    <rPh sb="2" eb="4">
      <t>カイダン</t>
    </rPh>
    <phoneticPr fontId="3"/>
  </si>
  <si>
    <t>開口等級</t>
    <rPh sb="0" eb="2">
      <t>カイコウ</t>
    </rPh>
    <rPh sb="2" eb="4">
      <t>トウキュウ</t>
    </rPh>
    <phoneticPr fontId="3"/>
  </si>
  <si>
    <t>脱出該当</t>
    <rPh sb="0" eb="2">
      <t>ダッシュツ</t>
    </rPh>
    <rPh sb="2" eb="4">
      <t>ガイトウ</t>
    </rPh>
    <phoneticPr fontId="3"/>
  </si>
  <si>
    <t>直接バル</t>
    <rPh sb="0" eb="2">
      <t>チョクセツ</t>
    </rPh>
    <phoneticPr fontId="3"/>
  </si>
  <si>
    <t>隣戸</t>
    <rPh sb="0" eb="1">
      <t>リン</t>
    </rPh>
    <rPh sb="1" eb="2">
      <t>コ</t>
    </rPh>
    <phoneticPr fontId="3"/>
  </si>
  <si>
    <t>界壁該当</t>
    <rPh sb="0" eb="1">
      <t>カイ</t>
    </rPh>
    <rPh sb="1" eb="2">
      <t>カベ</t>
    </rPh>
    <rPh sb="2" eb="4">
      <t>ガイトウ</t>
    </rPh>
    <phoneticPr fontId="3"/>
  </si>
  <si>
    <t>界床該当</t>
    <rPh sb="0" eb="1">
      <t>カイ</t>
    </rPh>
    <rPh sb="1" eb="2">
      <t>ユカ</t>
    </rPh>
    <rPh sb="2" eb="4">
      <t>ガイトウ</t>
    </rPh>
    <phoneticPr fontId="3"/>
  </si>
  <si>
    <t>（共用配管）</t>
    <rPh sb="1" eb="3">
      <t>キョウヨウ</t>
    </rPh>
    <rPh sb="3" eb="4">
      <t>クバ</t>
    </rPh>
    <rPh sb="4" eb="5">
      <t>カン</t>
    </rPh>
    <phoneticPr fontId="3"/>
  </si>
  <si>
    <t>・</t>
    <phoneticPr fontId="3"/>
  </si>
  <si>
    <t>特定寝室と同一階にある室</t>
    <rPh sb="0" eb="2">
      <t>トクテイ</t>
    </rPh>
    <rPh sb="2" eb="4">
      <t>シンシツ</t>
    </rPh>
    <rPh sb="5" eb="7">
      <t>ドウイツ</t>
    </rPh>
    <rPh sb="7" eb="8">
      <t>カイ</t>
    </rPh>
    <rPh sb="11" eb="12">
      <t>シツ</t>
    </rPh>
    <phoneticPr fontId="3"/>
  </si>
  <si>
    <t>給水管</t>
    <rPh sb="0" eb="2">
      <t>キュウスイ</t>
    </rPh>
    <rPh sb="2" eb="3">
      <t>カン</t>
    </rPh>
    <phoneticPr fontId="3"/>
  </si>
  <si>
    <t>なし</t>
    <phoneticPr fontId="3"/>
  </si>
  <si>
    <t>あり</t>
    <phoneticPr fontId="3"/>
  </si>
  <si>
    <t>住宅の品質確保の促進等に関する法律第5条第1項による建設住宅性能評価</t>
    <phoneticPr fontId="3"/>
  </si>
  <si>
    <t>住宅の品質確保の促進等に関する法律施行規則第3条第1項による変更建設住宅性能評価</t>
    <phoneticPr fontId="3"/>
  </si>
  <si>
    <t>上記のチェック□のチェックマークをつけた業務に関する手続き、関連図書の作成、訂正及び
検査機関から交付される文書の受領</t>
    <phoneticPr fontId="3"/>
  </si>
  <si>
    <t>物件名：</t>
    <phoneticPr fontId="3"/>
  </si>
  <si>
    <t>所在地：</t>
    <phoneticPr fontId="3"/>
  </si>
  <si>
    <t>氏　名：　　　　　　　　　　　　　　　　　　　　　　　　　</t>
    <phoneticPr fontId="3"/>
  </si>
  <si>
    <t>・</t>
    <phoneticPr fontId="3"/>
  </si>
  <si>
    <t>玄関出入口</t>
    <rPh sb="0" eb="2">
      <t>ゲンカン</t>
    </rPh>
    <rPh sb="2" eb="4">
      <t>デイリ</t>
    </rPh>
    <rPh sb="4" eb="5">
      <t>グチ</t>
    </rPh>
    <phoneticPr fontId="3"/>
  </si>
  <si>
    <t>生活空間内）</t>
    <rPh sb="0" eb="2">
      <t>セイカツ</t>
    </rPh>
    <rPh sb="2" eb="4">
      <t>クウカン</t>
    </rPh>
    <rPh sb="4" eb="5">
      <t>ナイ</t>
    </rPh>
    <phoneticPr fontId="3"/>
  </si>
  <si>
    <t>くつずりと玄関外側</t>
    <rPh sb="5" eb="7">
      <t>ゲンカン</t>
    </rPh>
    <rPh sb="7" eb="9">
      <t>ソトガワ</t>
    </rPh>
    <phoneticPr fontId="3"/>
  </si>
  <si>
    <t>（</t>
    <phoneticPr fontId="3"/>
  </si>
  <si>
    <t>mm）</t>
    <phoneticPr fontId="3"/>
  </si>
  <si>
    <t>20以下</t>
    <rPh sb="2" eb="4">
      <t>イカ</t>
    </rPh>
    <phoneticPr fontId="3"/>
  </si>
  <si>
    <t>20超</t>
    <rPh sb="2" eb="3">
      <t>チョウ</t>
    </rPh>
    <phoneticPr fontId="3"/>
  </si>
  <si>
    <t>くつずりと玄関土間</t>
    <rPh sb="5" eb="7">
      <t>ゲンカン</t>
    </rPh>
    <rPh sb="7" eb="9">
      <t>ドマ</t>
    </rPh>
    <phoneticPr fontId="3"/>
  </si>
  <si>
    <t>mm）</t>
    <phoneticPr fontId="3"/>
  </si>
  <si>
    <t>5超</t>
    <rPh sb="1" eb="2">
      <t>チョウ</t>
    </rPh>
    <phoneticPr fontId="3"/>
  </si>
  <si>
    <t>・</t>
    <phoneticPr fontId="3"/>
  </si>
  <si>
    <t>共用配管</t>
    <rPh sb="0" eb="2">
      <t>キョウヨウ</t>
    </rPh>
    <rPh sb="2" eb="4">
      <t>ハイカン</t>
    </rPh>
    <phoneticPr fontId="3"/>
  </si>
  <si>
    <t>・</t>
    <phoneticPr fontId="3"/>
  </si>
  <si>
    <t>・</t>
    <phoneticPr fontId="3"/>
  </si>
  <si>
    <t>共用排水</t>
    <rPh sb="0" eb="2">
      <t>キョウヨウ</t>
    </rPh>
    <rPh sb="2" eb="4">
      <t>ハイスイ</t>
    </rPh>
    <phoneticPr fontId="3"/>
  </si>
  <si>
    <t>共用立管</t>
    <rPh sb="0" eb="2">
      <t>キョウヨウ</t>
    </rPh>
    <rPh sb="2" eb="3">
      <t>タ</t>
    </rPh>
    <rPh sb="3" eb="4">
      <t>カン</t>
    </rPh>
    <phoneticPr fontId="3"/>
  </si>
  <si>
    <t>・</t>
    <phoneticPr fontId="3"/>
  </si>
  <si>
    <t>掃除口の位置</t>
    <rPh sb="0" eb="2">
      <t>ソウジ</t>
    </rPh>
    <rPh sb="2" eb="3">
      <t>クチ</t>
    </rPh>
    <rPh sb="4" eb="6">
      <t>イチ</t>
    </rPh>
    <phoneticPr fontId="3"/>
  </si>
  <si>
    <t>最上階・最下階・中間階は3階以内又15m以内おき</t>
    <rPh sb="0" eb="3">
      <t>サイジョウカイ</t>
    </rPh>
    <rPh sb="4" eb="6">
      <t>サイカ</t>
    </rPh>
    <rPh sb="6" eb="7">
      <t>カイ</t>
    </rPh>
    <rPh sb="8" eb="10">
      <t>チュウカン</t>
    </rPh>
    <rPh sb="10" eb="11">
      <t>カイ</t>
    </rPh>
    <rPh sb="13" eb="14">
      <t>カイ</t>
    </rPh>
    <rPh sb="14" eb="16">
      <t>イナイ</t>
    </rPh>
    <rPh sb="16" eb="17">
      <t>マタ</t>
    </rPh>
    <rPh sb="20" eb="22">
      <t>イナイ</t>
    </rPh>
    <phoneticPr fontId="3"/>
  </si>
  <si>
    <t>点検措置</t>
    <rPh sb="0" eb="2">
      <t>テンケン</t>
    </rPh>
    <rPh sb="2" eb="4">
      <t>ソチ</t>
    </rPh>
    <phoneticPr fontId="3"/>
  </si>
  <si>
    <t>）知事登録第</t>
    <rPh sb="1" eb="3">
      <t>チジ</t>
    </rPh>
    <rPh sb="3" eb="5">
      <t>トウロク</t>
    </rPh>
    <rPh sb="5" eb="6">
      <t>ダイ</t>
    </rPh>
    <phoneticPr fontId="3"/>
  </si>
  <si>
    <t>階</t>
    <rPh sb="0" eb="1">
      <t>カイ</t>
    </rPh>
    <phoneticPr fontId="3"/>
  </si>
  <si>
    <t>戸</t>
    <rPh sb="0" eb="1">
      <t>コ</t>
    </rPh>
    <phoneticPr fontId="3"/>
  </si>
  <si>
    <t>ドア開放により対応可</t>
  </si>
  <si>
    <t>（第12面）</t>
    <rPh sb="1" eb="2">
      <t>ダイ</t>
    </rPh>
    <rPh sb="4" eb="5">
      <t>メン</t>
    </rPh>
    <phoneticPr fontId="3"/>
  </si>
  <si>
    <t>転落防止手す</t>
    <rPh sb="0" eb="2">
      <t>テンラク</t>
    </rPh>
    <rPh sb="2" eb="4">
      <t>ボウシ</t>
    </rPh>
    <rPh sb="4" eb="5">
      <t>テ</t>
    </rPh>
    <phoneticPr fontId="3"/>
  </si>
  <si>
    <t>ﾊﾞﾙｺﾆｰ</t>
    <phoneticPr fontId="3"/>
  </si>
  <si>
    <t>りの設置</t>
    <rPh sb="2" eb="4">
      <t>セッチ</t>
    </rPh>
    <phoneticPr fontId="3"/>
  </si>
  <si>
    <t>腰壁等の高さ</t>
    <rPh sb="0" eb="1">
      <t>コシ</t>
    </rPh>
    <rPh sb="1" eb="2">
      <t>カベ</t>
    </rPh>
    <rPh sb="2" eb="3">
      <t>トウ</t>
    </rPh>
    <rPh sb="4" eb="5">
      <t>タカ</t>
    </rPh>
    <phoneticPr fontId="3"/>
  </si>
  <si>
    <t>mm）</t>
    <phoneticPr fontId="3"/>
  </si>
  <si>
    <t>手すりの高さ</t>
    <rPh sb="0" eb="1">
      <t>テ</t>
    </rPh>
    <rPh sb="4" eb="5">
      <t>タカ</t>
    </rPh>
    <phoneticPr fontId="3"/>
  </si>
  <si>
    <t>腰壁等より</t>
    <rPh sb="0" eb="1">
      <t>コシ</t>
    </rPh>
    <rPh sb="1" eb="2">
      <t>カベ</t>
    </rPh>
    <rPh sb="2" eb="3">
      <t>トウ</t>
    </rPh>
    <phoneticPr fontId="3"/>
  </si>
  <si>
    <t>床面より</t>
    <rPh sb="0" eb="1">
      <t>ユカ</t>
    </rPh>
    <rPh sb="1" eb="2">
      <t>メン</t>
    </rPh>
    <phoneticPr fontId="3"/>
  </si>
  <si>
    <t>手すり子の内法寸法</t>
    <rPh sb="0" eb="1">
      <t>テ</t>
    </rPh>
    <rPh sb="3" eb="4">
      <t>コ</t>
    </rPh>
    <rPh sb="5" eb="7">
      <t>ウチノリ</t>
    </rPh>
    <rPh sb="7" eb="9">
      <t>スンポウ</t>
    </rPh>
    <phoneticPr fontId="3"/>
  </si>
  <si>
    <t>（</t>
    <phoneticPr fontId="3"/>
  </si>
  <si>
    <t>mm）</t>
    <phoneticPr fontId="3"/>
  </si>
  <si>
    <t>窓（２階）</t>
    <rPh sb="0" eb="1">
      <t>マド</t>
    </rPh>
    <rPh sb="3" eb="4">
      <t>カイ</t>
    </rPh>
    <phoneticPr fontId="3"/>
  </si>
  <si>
    <t>窓台等の高さ</t>
    <rPh sb="0" eb="1">
      <t>マド</t>
    </rPh>
    <rPh sb="1" eb="2">
      <t>ダイ</t>
    </rPh>
    <rPh sb="2" eb="3">
      <t>トウ</t>
    </rPh>
    <rPh sb="4" eb="5">
      <t>タカ</t>
    </rPh>
    <phoneticPr fontId="3"/>
  </si>
  <si>
    <t>窓台等より</t>
    <rPh sb="0" eb="1">
      <t>マド</t>
    </rPh>
    <rPh sb="1" eb="2">
      <t>ダイ</t>
    </rPh>
    <rPh sb="2" eb="3">
      <t>トウ</t>
    </rPh>
    <phoneticPr fontId="3"/>
  </si>
  <si>
    <t>・</t>
    <phoneticPr fontId="3"/>
  </si>
  <si>
    <t>窓（３階）</t>
    <rPh sb="0" eb="1">
      <t>マド</t>
    </rPh>
    <rPh sb="3" eb="4">
      <t>カイ</t>
    </rPh>
    <phoneticPr fontId="3"/>
  </si>
  <si>
    <t>廊下（開放されている側）</t>
    <rPh sb="0" eb="2">
      <t>ロウカ</t>
    </rPh>
    <rPh sb="3" eb="5">
      <t>カイホウ</t>
    </rPh>
    <rPh sb="10" eb="11">
      <t>ガワ</t>
    </rPh>
    <phoneticPr fontId="3"/>
  </si>
  <si>
    <t>階段（開放されている側）</t>
    <rPh sb="0" eb="2">
      <t>カイダン</t>
    </rPh>
    <rPh sb="3" eb="5">
      <t>カイホウ</t>
    </rPh>
    <rPh sb="10" eb="11">
      <t>ガワ</t>
    </rPh>
    <phoneticPr fontId="3"/>
  </si>
  <si>
    <t>踏面先端</t>
    <rPh sb="0" eb="2">
      <t>フミヅラ</t>
    </rPh>
    <rPh sb="2" eb="4">
      <t>センタン</t>
    </rPh>
    <phoneticPr fontId="3"/>
  </si>
  <si>
    <t>通路及び</t>
    <rPh sb="0" eb="2">
      <t>ツウロ</t>
    </rPh>
    <rPh sb="2" eb="3">
      <t>オヨ</t>
    </rPh>
    <phoneticPr fontId="3"/>
  </si>
  <si>
    <t>通路の幅員</t>
    <rPh sb="0" eb="2">
      <t>ツウロ</t>
    </rPh>
    <rPh sb="3" eb="5">
      <t>フクイン</t>
    </rPh>
    <phoneticPr fontId="3"/>
  </si>
  <si>
    <t>5以下</t>
    <rPh sb="1" eb="3">
      <t>イカ</t>
    </rPh>
    <phoneticPr fontId="3"/>
  </si>
  <si>
    <t>給水管と専用</t>
    <rPh sb="0" eb="2">
      <t>キュウスイ</t>
    </rPh>
    <rPh sb="2" eb="3">
      <t>カン</t>
    </rPh>
    <rPh sb="4" eb="6">
      <t>センヨウ</t>
    </rPh>
    <phoneticPr fontId="3"/>
  </si>
  <si>
    <t>・</t>
    <phoneticPr fontId="3"/>
  </si>
  <si>
    <t>１００＝</t>
    <phoneticPr fontId="3"/>
  </si>
  <si>
    <t>建具番号</t>
    <rPh sb="0" eb="2">
      <t>タテグ</t>
    </rPh>
    <rPh sb="2" eb="4">
      <t>バンゴウ</t>
    </rPh>
    <phoneticPr fontId="3"/>
  </si>
  <si>
    <t>W寸法(m)</t>
    <rPh sb="1" eb="3">
      <t>スンポウ</t>
    </rPh>
    <phoneticPr fontId="3"/>
  </si>
  <si>
    <t>※の欄を設計者が記入のこと</t>
    <rPh sb="2" eb="3">
      <t>ラン</t>
    </rPh>
    <rPh sb="4" eb="6">
      <t>セッケイ</t>
    </rPh>
    <rPh sb="6" eb="7">
      <t>シャ</t>
    </rPh>
    <rPh sb="8" eb="10">
      <t>キニュウ</t>
    </rPh>
    <phoneticPr fontId="3"/>
  </si>
  <si>
    <t>性能表示</t>
    <rPh sb="0" eb="2">
      <t>セイノウ</t>
    </rPh>
    <rPh sb="2" eb="4">
      <t>ヒョウジ</t>
    </rPh>
    <phoneticPr fontId="3"/>
  </si>
  <si>
    <t>等級</t>
    <rPh sb="0" eb="2">
      <t>トウキュウ</t>
    </rPh>
    <phoneticPr fontId="3"/>
  </si>
  <si>
    <t>確認項目</t>
    <rPh sb="0" eb="2">
      <t>カクニン</t>
    </rPh>
    <rPh sb="2" eb="4">
      <t>コウモク</t>
    </rPh>
    <phoneticPr fontId="3"/>
  </si>
  <si>
    <t>設計内容説明欄</t>
    <rPh sb="0" eb="2">
      <t>セッケイ</t>
    </rPh>
    <rPh sb="2" eb="4">
      <t>ナイヨウ</t>
    </rPh>
    <rPh sb="4" eb="6">
      <t>セツメイ</t>
    </rPh>
    <rPh sb="6" eb="7">
      <t>ラン</t>
    </rPh>
    <phoneticPr fontId="3"/>
  </si>
  <si>
    <t>※</t>
    <phoneticPr fontId="3"/>
  </si>
  <si>
    <t>確認</t>
    <rPh sb="0" eb="2">
      <t>カクニン</t>
    </rPh>
    <phoneticPr fontId="3"/>
  </si>
  <si>
    <t>事項</t>
    <rPh sb="0" eb="2">
      <t>ジコウ</t>
    </rPh>
    <phoneticPr fontId="3"/>
  </si>
  <si>
    <t>項目</t>
    <rPh sb="0" eb="2">
      <t>コウモク</t>
    </rPh>
    <phoneticPr fontId="3"/>
  </si>
  <si>
    <t>設計内容</t>
    <rPh sb="0" eb="2">
      <t>セッケイ</t>
    </rPh>
    <rPh sb="2" eb="4">
      <t>ナイヨウ</t>
    </rPh>
    <phoneticPr fontId="3"/>
  </si>
  <si>
    <t>図面番号</t>
    <rPh sb="0" eb="2">
      <t>ズメン</t>
    </rPh>
    <rPh sb="2" eb="4">
      <t>バンゴウ</t>
    </rPh>
    <phoneticPr fontId="3"/>
  </si>
  <si>
    <t>欄</t>
    <rPh sb="0" eb="1">
      <t>ラン</t>
    </rPh>
    <phoneticPr fontId="3"/>
  </si>
  <si>
    <t>）</t>
    <phoneticPr fontId="3"/>
  </si>
  <si>
    <t>採光面積表</t>
    <rPh sb="0" eb="2">
      <t>サイコウ</t>
    </rPh>
    <rPh sb="2" eb="4">
      <t>メンセキ</t>
    </rPh>
    <rPh sb="4" eb="5">
      <t>ヒョウ</t>
    </rPh>
    <phoneticPr fontId="3"/>
  </si>
  <si>
    <t>7-2</t>
    <phoneticPr fontId="3"/>
  </si>
  <si>
    <t>方位別開口部</t>
    <rPh sb="0" eb="2">
      <t>ホウイ</t>
    </rPh>
    <rPh sb="2" eb="3">
      <t>ベツ</t>
    </rPh>
    <rPh sb="3" eb="6">
      <t>カイコウブ</t>
    </rPh>
    <phoneticPr fontId="3"/>
  </si>
  <si>
    <t>方位別開</t>
    <rPh sb="0" eb="2">
      <t>ホウイ</t>
    </rPh>
    <rPh sb="2" eb="3">
      <t>ベツ</t>
    </rPh>
    <rPh sb="3" eb="4">
      <t>カイ</t>
    </rPh>
    <phoneticPr fontId="3"/>
  </si>
  <si>
    <t>の面積合計の</t>
    <rPh sb="1" eb="3">
      <t>メンセキ</t>
    </rPh>
    <rPh sb="3" eb="5">
      <t>ゴウケイ</t>
    </rPh>
    <phoneticPr fontId="3"/>
  </si>
  <si>
    <t>口比）</t>
    <rPh sb="0" eb="1">
      <t>クチ</t>
    </rPh>
    <rPh sb="1" eb="2">
      <t>ヒ</t>
    </rPh>
    <phoneticPr fontId="3"/>
  </si>
  <si>
    <t>1100未満</t>
    <rPh sb="4" eb="6">
      <t>ミマン</t>
    </rPh>
    <phoneticPr fontId="3"/>
  </si>
  <si>
    <t>生活空間</t>
    <rPh sb="0" eb="2">
      <t>セイカツ</t>
    </rPh>
    <rPh sb="2" eb="4">
      <t>クウカン</t>
    </rPh>
    <phoneticPr fontId="3"/>
  </si>
  <si>
    <t>ユニットバス</t>
    <phoneticPr fontId="3"/>
  </si>
  <si>
    <t>）</t>
    <phoneticPr fontId="3"/>
  </si>
  <si>
    <t>内法の長辺寸法</t>
    <rPh sb="0" eb="2">
      <t>ウチノリ</t>
    </rPh>
    <rPh sb="3" eb="5">
      <t>チョウヘン</t>
    </rPh>
    <rPh sb="5" eb="7">
      <t>スンポウ</t>
    </rPh>
    <phoneticPr fontId="3"/>
  </si>
  <si>
    <t>1300未満</t>
    <rPh sb="4" eb="6">
      <t>ミマン</t>
    </rPh>
    <phoneticPr fontId="3"/>
  </si>
  <si>
    <t>便器前方及び側方における壁と便器の距離</t>
    <rPh sb="0" eb="2">
      <t>ベンキ</t>
    </rPh>
    <rPh sb="2" eb="4">
      <t>ゼンポウ</t>
    </rPh>
    <rPh sb="4" eb="5">
      <t>オヨ</t>
    </rPh>
    <rPh sb="6" eb="7">
      <t>ガワ</t>
    </rPh>
    <rPh sb="7" eb="8">
      <t>ホウ</t>
    </rPh>
    <rPh sb="12" eb="13">
      <t>カベ</t>
    </rPh>
    <rPh sb="14" eb="16">
      <t>ベンキ</t>
    </rPh>
    <rPh sb="17" eb="19">
      <t>キョリ</t>
    </rPh>
    <phoneticPr fontId="3"/>
  </si>
  <si>
    <t>便器の形式</t>
    <rPh sb="0" eb="2">
      <t>ベンキ</t>
    </rPh>
    <rPh sb="3" eb="5">
      <t>ケイシキ</t>
    </rPh>
    <phoneticPr fontId="3"/>
  </si>
  <si>
    <t>直接基礎</t>
    <rPh sb="0" eb="2">
      <t>チョクセツ</t>
    </rPh>
    <rPh sb="2" eb="4">
      <t>キソ</t>
    </rPh>
    <phoneticPr fontId="3"/>
  </si>
  <si>
    <t>基礎の構</t>
    <rPh sb="0" eb="2">
      <t>キソ</t>
    </rPh>
    <rPh sb="3" eb="4">
      <t>ガマエ</t>
    </rPh>
    <phoneticPr fontId="3"/>
  </si>
  <si>
    <t>-</t>
    <phoneticPr fontId="3"/>
  </si>
  <si>
    <t>居室の開口部の面積の合計</t>
    <rPh sb="0" eb="2">
      <t>キョシツ</t>
    </rPh>
    <rPh sb="3" eb="6">
      <t>カイコウブ</t>
    </rPh>
    <rPh sb="7" eb="9">
      <t>メンセキ</t>
    </rPh>
    <rPh sb="10" eb="12">
      <t>ゴウケイ</t>
    </rPh>
    <phoneticPr fontId="3"/>
  </si>
  <si>
    <t>（</t>
    <phoneticPr fontId="3"/>
  </si>
  <si>
    <t>m2）</t>
    <phoneticPr fontId="3"/>
  </si>
  <si>
    <t>％以上）</t>
    <rPh sb="1" eb="3">
      <t>イジョウ</t>
    </rPh>
    <phoneticPr fontId="3"/>
  </si>
  <si>
    <t>方位別開口部面積の合計</t>
    <rPh sb="0" eb="2">
      <t>ホウイ</t>
    </rPh>
    <rPh sb="2" eb="3">
      <t>ベツ</t>
    </rPh>
    <rPh sb="3" eb="6">
      <t>カイコウブ</t>
    </rPh>
    <rPh sb="6" eb="8">
      <t>メンセキ</t>
    </rPh>
    <rPh sb="9" eb="11">
      <t>ゴウケイ</t>
    </rPh>
    <phoneticPr fontId="3"/>
  </si>
  <si>
    <t>m2）</t>
    <phoneticPr fontId="3"/>
  </si>
  <si>
    <t>m2）</t>
    <phoneticPr fontId="3"/>
  </si>
  <si>
    <t>　　高齢者等への配慮に関すること</t>
    <rPh sb="2" eb="5">
      <t>コウレイシャ</t>
    </rPh>
    <rPh sb="5" eb="6">
      <t>ナド</t>
    </rPh>
    <rPh sb="8" eb="10">
      <t>ハイリョ</t>
    </rPh>
    <rPh sb="11" eb="12">
      <t>カン</t>
    </rPh>
    <phoneticPr fontId="3"/>
  </si>
  <si>
    <t>9-1</t>
    <phoneticPr fontId="3"/>
  </si>
  <si>
    <t>部屋の配</t>
    <rPh sb="0" eb="2">
      <t>ヘヤ</t>
    </rPh>
    <rPh sb="3" eb="4">
      <t>クバ</t>
    </rPh>
    <phoneticPr fontId="3"/>
  </si>
  <si>
    <t>ﾊﾞﾙｺﾆｰ出入口</t>
    <rPh sb="6" eb="8">
      <t>デイリ</t>
    </rPh>
    <rPh sb="8" eb="9">
      <t>グチ</t>
    </rPh>
    <phoneticPr fontId="3"/>
  </si>
  <si>
    <t>（</t>
    <phoneticPr fontId="3"/>
  </si>
  <si>
    <t>）</t>
    <phoneticPr fontId="3"/>
  </si>
  <si>
    <t>単純180以下</t>
    <rPh sb="0" eb="2">
      <t>タンジュン</t>
    </rPh>
    <rPh sb="5" eb="7">
      <t>イカ</t>
    </rPh>
    <phoneticPr fontId="3"/>
  </si>
  <si>
    <t>単純250＋手すり</t>
    <rPh sb="0" eb="2">
      <t>タンジュン</t>
    </rPh>
    <rPh sb="6" eb="7">
      <t>テ</t>
    </rPh>
    <phoneticPr fontId="3"/>
  </si>
  <si>
    <t>屋内および屋外またぎ180＋手すり</t>
    <rPh sb="0" eb="2">
      <t>オクナイ</t>
    </rPh>
    <rPh sb="5" eb="7">
      <t>オクガイ</t>
    </rPh>
    <rPh sb="14" eb="15">
      <t>テ</t>
    </rPh>
    <phoneticPr fontId="3"/>
  </si>
  <si>
    <t>（損傷防止）</t>
    <rPh sb="1" eb="3">
      <t>ソンショウ</t>
    </rPh>
    <rPh sb="3" eb="5">
      <t>ボウシ</t>
    </rPh>
    <phoneticPr fontId="3"/>
  </si>
  <si>
    <t>出入口</t>
    <rPh sb="0" eb="2">
      <t>デイリ</t>
    </rPh>
    <rPh sb="2" eb="3">
      <t>グチ</t>
    </rPh>
    <phoneticPr fontId="3"/>
  </si>
  <si>
    <t>該当開口部</t>
    <rPh sb="0" eb="2">
      <t>ガイトウ</t>
    </rPh>
    <rPh sb="2" eb="5">
      <t>カイコウブ</t>
    </rPh>
    <phoneticPr fontId="3"/>
  </si>
  <si>
    <t>以外</t>
    <rPh sb="0" eb="2">
      <t>イガイ</t>
    </rPh>
    <phoneticPr fontId="3"/>
  </si>
  <si>
    <t>共用部分</t>
    <rPh sb="0" eb="2">
      <t>キョウヨウ</t>
    </rPh>
    <rPh sb="2" eb="4">
      <t>ブブン</t>
    </rPh>
    <phoneticPr fontId="3"/>
  </si>
  <si>
    <t>共用部分以外</t>
    <rPh sb="0" eb="2">
      <t>キョウヨウ</t>
    </rPh>
    <rPh sb="2" eb="4">
      <t>ブブン</t>
    </rPh>
    <rPh sb="4" eb="6">
      <t>イガイ</t>
    </rPh>
    <phoneticPr fontId="3"/>
  </si>
  <si>
    <t>共用部に面して補修用開口あり</t>
    <rPh sb="0" eb="2">
      <t>キョウヨウ</t>
    </rPh>
    <rPh sb="2" eb="3">
      <t>ブ</t>
    </rPh>
    <rPh sb="4" eb="5">
      <t>メン</t>
    </rPh>
    <rPh sb="7" eb="9">
      <t>ホシュウ</t>
    </rPh>
    <rPh sb="9" eb="10">
      <t>ヨウ</t>
    </rPh>
    <rPh sb="10" eb="12">
      <t>カイコウ</t>
    </rPh>
    <phoneticPr fontId="3"/>
  </si>
  <si>
    <t>）</t>
    <phoneticPr fontId="3"/>
  </si>
  <si>
    <t>地盤又は</t>
    <rPh sb="0" eb="2">
      <t>ジバン</t>
    </rPh>
    <rPh sb="2" eb="3">
      <t>マタ</t>
    </rPh>
    <phoneticPr fontId="3"/>
  </si>
  <si>
    <t>□</t>
    <phoneticPr fontId="3"/>
  </si>
  <si>
    <t>）</t>
    <phoneticPr fontId="3"/>
  </si>
  <si>
    <t>設備図</t>
    <rPh sb="0" eb="2">
      <t>セツビ</t>
    </rPh>
    <rPh sb="2" eb="3">
      <t>ズ</t>
    </rPh>
    <phoneticPr fontId="3"/>
  </si>
  <si>
    <t>ガス管</t>
    <rPh sb="2" eb="3">
      <t>カン</t>
    </rPh>
    <phoneticPr fontId="3"/>
  </si>
  <si>
    <t>該当なし</t>
    <rPh sb="0" eb="2">
      <t>ガイトウ</t>
    </rPh>
    <phoneticPr fontId="3"/>
  </si>
  <si>
    <t>110超</t>
    <rPh sb="3" eb="4">
      <t>チョウ</t>
    </rPh>
    <phoneticPr fontId="3"/>
  </si>
  <si>
    <t>180以下</t>
    <rPh sb="3" eb="5">
      <t>イカ</t>
    </rPh>
    <phoneticPr fontId="3"/>
  </si>
  <si>
    <t>180超</t>
    <rPh sb="3" eb="4">
      <t>チョウ</t>
    </rPh>
    <phoneticPr fontId="3"/>
  </si>
  <si>
    <t>浴室出入口</t>
    <rPh sb="0" eb="2">
      <t>ヨクシツ</t>
    </rPh>
    <rPh sb="2" eb="4">
      <t>デイリ</t>
    </rPh>
    <rPh sb="4" eb="5">
      <t>グチ</t>
    </rPh>
    <phoneticPr fontId="3"/>
  </si>
  <si>
    <t>ﾕﾆｯﾄﾊﾞｽ</t>
    <phoneticPr fontId="3"/>
  </si>
  <si>
    <t>なし</t>
    <phoneticPr fontId="3"/>
  </si>
  <si>
    <t>単純20以下</t>
    <rPh sb="0" eb="2">
      <t>タンジュン</t>
    </rPh>
    <rPh sb="4" eb="6">
      <t>イカ</t>
    </rPh>
    <phoneticPr fontId="3"/>
  </si>
  <si>
    <t>高低差120＋またぎ120＋手すり</t>
    <rPh sb="0" eb="2">
      <t>コウテイ</t>
    </rPh>
    <rPh sb="2" eb="3">
      <t>サ</t>
    </rPh>
    <rPh sb="14" eb="15">
      <t>テ</t>
    </rPh>
    <phoneticPr fontId="3"/>
  </si>
  <si>
    <t>のコンクリート</t>
    <phoneticPr fontId="3"/>
  </si>
  <si>
    <t>（</t>
    <phoneticPr fontId="3"/>
  </si>
  <si>
    <t>Ｎｏ</t>
    <phoneticPr fontId="3"/>
  </si>
  <si>
    <t>・</t>
    <phoneticPr fontId="3"/>
  </si>
  <si>
    <t>（</t>
    <phoneticPr fontId="3"/>
  </si>
  <si>
    <t>（第４面）</t>
    <rPh sb="1" eb="2">
      <t>ダイ</t>
    </rPh>
    <rPh sb="3" eb="4">
      <t>メン</t>
    </rPh>
    <phoneticPr fontId="3"/>
  </si>
  <si>
    <t>その２．住戸評価用</t>
    <rPh sb="4" eb="5">
      <t>ジュウ</t>
    </rPh>
    <rPh sb="5" eb="6">
      <t>コ</t>
    </rPh>
    <rPh sb="6" eb="8">
      <t>ヒョウカ</t>
    </rPh>
    <rPh sb="8" eb="9">
      <t>ヨウ</t>
    </rPh>
    <phoneticPr fontId="3"/>
  </si>
  <si>
    <t>　　光視環境に関すること</t>
    <rPh sb="2" eb="4">
      <t>ヒカリシ</t>
    </rPh>
    <rPh sb="4" eb="6">
      <t>カンキョウ</t>
    </rPh>
    <rPh sb="7" eb="8">
      <t>カン</t>
    </rPh>
    <phoneticPr fontId="3"/>
  </si>
  <si>
    <t>7-1</t>
    <phoneticPr fontId="3"/>
  </si>
  <si>
    <t>開口部（</t>
    <rPh sb="0" eb="3">
      <t>カイコウブ</t>
    </rPh>
    <phoneticPr fontId="3"/>
  </si>
  <si>
    <t>居室の面積に</t>
    <rPh sb="0" eb="2">
      <t>キョシツ</t>
    </rPh>
    <rPh sb="3" eb="5">
      <t>メンセキ</t>
    </rPh>
    <phoneticPr fontId="3"/>
  </si>
  <si>
    <t>単純開口</t>
    <rPh sb="0" eb="2">
      <t>タンジュン</t>
    </rPh>
    <rPh sb="2" eb="4">
      <t>カイコウ</t>
    </rPh>
    <phoneticPr fontId="3"/>
  </si>
  <si>
    <t>対する開口部</t>
    <rPh sb="0" eb="1">
      <t>タイ</t>
    </rPh>
    <rPh sb="3" eb="6">
      <t>カイコウブ</t>
    </rPh>
    <phoneticPr fontId="3"/>
  </si>
  <si>
    <t>計算書</t>
    <rPh sb="0" eb="2">
      <t>ケイサン</t>
    </rPh>
    <rPh sb="2" eb="3">
      <t>ショ</t>
    </rPh>
    <phoneticPr fontId="3"/>
  </si>
  <si>
    <t>率</t>
    <rPh sb="0" eb="1">
      <t>リツ</t>
    </rPh>
    <phoneticPr fontId="3"/>
  </si>
  <si>
    <t>率）</t>
    <rPh sb="0" eb="1">
      <t>リツ</t>
    </rPh>
    <phoneticPr fontId="3"/>
  </si>
  <si>
    <t>の割合</t>
    <rPh sb="1" eb="3">
      <t>ワリアイ</t>
    </rPh>
    <phoneticPr fontId="3"/>
  </si>
  <si>
    <t>『単純開口率・方位別開口比算定表による』</t>
    <rPh sb="1" eb="3">
      <t>タンジュン</t>
    </rPh>
    <rPh sb="3" eb="5">
      <t>カイコウ</t>
    </rPh>
    <rPh sb="5" eb="6">
      <t>リツ</t>
    </rPh>
    <rPh sb="7" eb="9">
      <t>ホウイ</t>
    </rPh>
    <rPh sb="9" eb="10">
      <t>ベツ</t>
    </rPh>
    <rPh sb="10" eb="12">
      <t>カイコウ</t>
    </rPh>
    <rPh sb="12" eb="13">
      <t>ヒ</t>
    </rPh>
    <rPh sb="13" eb="15">
      <t>サンテイ</t>
    </rPh>
    <rPh sb="15" eb="16">
      <t>ヒョウ</t>
    </rPh>
    <phoneticPr fontId="3"/>
  </si>
  <si>
    <t>【資格】</t>
    <rPh sb="1" eb="3">
      <t>シカク</t>
    </rPh>
    <phoneticPr fontId="3"/>
  </si>
  <si>
    <t>号</t>
    <rPh sb="0" eb="1">
      <t>ゴウ</t>
    </rPh>
    <phoneticPr fontId="3"/>
  </si>
  <si>
    <t>【建築士事務所名】</t>
    <rPh sb="1" eb="4">
      <t>ケンチクシ</t>
    </rPh>
    <rPh sb="4" eb="6">
      <t>ジム</t>
    </rPh>
    <rPh sb="6" eb="7">
      <t>ショ</t>
    </rPh>
    <rPh sb="7" eb="8">
      <t>メイ</t>
    </rPh>
    <phoneticPr fontId="3"/>
  </si>
  <si>
    <t>（第四面）</t>
    <phoneticPr fontId="3"/>
  </si>
  <si>
    <t>住戸に関する事項</t>
    <phoneticPr fontId="3"/>
  </si>
  <si>
    <t>【１．番号】</t>
    <phoneticPr fontId="3"/>
  </si>
  <si>
    <t>【２．階】</t>
    <phoneticPr fontId="3"/>
  </si>
  <si>
    <t>区域区分未設定　）</t>
    <rPh sb="0" eb="2">
      <t>クイキ</t>
    </rPh>
    <rPh sb="2" eb="4">
      <t>クブン</t>
    </rPh>
    <rPh sb="4" eb="5">
      <t>ミ</t>
    </rPh>
    <rPh sb="5" eb="7">
      <t>セッテイ</t>
    </rPh>
    <phoneticPr fontId="3"/>
  </si>
  <si>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3"/>
  </si>
  <si>
    <t>【10．利用関係】</t>
    <rPh sb="4" eb="5">
      <t>リ</t>
    </rPh>
    <rPh sb="5" eb="6">
      <t>ヨウ</t>
    </rPh>
    <rPh sb="6" eb="8">
      <t>カンケイ</t>
    </rPh>
    <phoneticPr fontId="3"/>
  </si>
  <si>
    <t>持家</t>
    <rPh sb="0" eb="2">
      <t>モチイエ</t>
    </rPh>
    <phoneticPr fontId="3"/>
  </si>
  <si>
    <t>給与住宅</t>
    <rPh sb="0" eb="2">
      <t>キュウヨ</t>
    </rPh>
    <rPh sb="2" eb="4">
      <t>ジュウタク</t>
    </rPh>
    <phoneticPr fontId="3"/>
  </si>
  <si>
    <t>分譲住宅</t>
    <rPh sb="0" eb="2">
      <t>ブンジョウ</t>
    </rPh>
    <rPh sb="2" eb="4">
      <t>ジュウタク</t>
    </rPh>
    <phoneticPr fontId="3"/>
  </si>
  <si>
    <t>【11．その他必要な事項】</t>
    <phoneticPr fontId="3"/>
  </si>
  <si>
    <t>【12．備考】</t>
    <phoneticPr fontId="3"/>
  </si>
  <si>
    <t>イ</t>
    <phoneticPr fontId="3"/>
  </si>
  <si>
    <t>ロ</t>
    <phoneticPr fontId="3"/>
  </si>
  <si>
    <t>ハ</t>
    <phoneticPr fontId="3"/>
  </si>
  <si>
    <t>ニ</t>
    <phoneticPr fontId="3"/>
  </si>
  <si>
    <t>（建物出入口の存する階以外の階の住戸）</t>
    <rPh sb="1" eb="3">
      <t>タテモノ</t>
    </rPh>
    <rPh sb="3" eb="5">
      <t>デイリ</t>
    </rPh>
    <rPh sb="5" eb="6">
      <t>グチ</t>
    </rPh>
    <rPh sb="7" eb="8">
      <t>ソン</t>
    </rPh>
    <rPh sb="10" eb="11">
      <t>カイ</t>
    </rPh>
    <rPh sb="11" eb="13">
      <t>イガイ</t>
    </rPh>
    <rPh sb="14" eb="15">
      <t>カイ</t>
    </rPh>
    <rPh sb="16" eb="17">
      <t>ジュウ</t>
    </rPh>
    <rPh sb="17" eb="18">
      <t>コ</t>
    </rPh>
    <phoneticPr fontId="3"/>
  </si>
  <si>
    <t>イ</t>
    <phoneticPr fontId="3"/>
  </si>
  <si>
    <t>:</t>
    <phoneticPr fontId="3"/>
  </si>
  <si>
    <t>ロ</t>
    <phoneticPr fontId="3"/>
  </si>
  <si>
    <t>ハ</t>
    <phoneticPr fontId="3"/>
  </si>
  <si>
    <t>ニ</t>
    <phoneticPr fontId="3"/>
  </si>
  <si>
    <t>:</t>
    <phoneticPr fontId="3"/>
  </si>
  <si>
    <t>最小有効幅員</t>
    <rPh sb="0" eb="2">
      <t>サイショウ</t>
    </rPh>
    <rPh sb="2" eb="4">
      <t>ユウコウ</t>
    </rPh>
    <rPh sb="4" eb="6">
      <t>フクイン</t>
    </rPh>
    <phoneticPr fontId="3"/>
  </si>
  <si>
    <t>mm）</t>
    <phoneticPr fontId="3"/>
  </si>
  <si>
    <t>　　構造の安定に関すること</t>
    <rPh sb="2" eb="4">
      <t>コウゾウ</t>
    </rPh>
    <rPh sb="5" eb="7">
      <t>アンテイ</t>
    </rPh>
    <rPh sb="8" eb="9">
      <t>カン</t>
    </rPh>
    <phoneticPr fontId="3"/>
  </si>
  <si>
    <t>構造躯体</t>
    <rPh sb="0" eb="2">
      <t>コウゾウ</t>
    </rPh>
    <rPh sb="2" eb="3">
      <t>ムクロ</t>
    </rPh>
    <rPh sb="3" eb="4">
      <t>カラダ</t>
    </rPh>
    <phoneticPr fontId="3"/>
  </si>
  <si>
    <t>天井裏</t>
    <rPh sb="0" eb="2">
      <t>テンジョウ</t>
    </rPh>
    <rPh sb="2" eb="3">
      <t>ウラ</t>
    </rPh>
    <phoneticPr fontId="3"/>
  </si>
  <si>
    <t>m2）</t>
    <phoneticPr fontId="3"/>
  </si>
  <si>
    <t>・</t>
    <phoneticPr fontId="3"/>
  </si>
  <si>
    <t>床面積表</t>
    <rPh sb="0" eb="3">
      <t>ユカメンセキ</t>
    </rPh>
    <rPh sb="3" eb="4">
      <t>ヒョウ</t>
    </rPh>
    <phoneticPr fontId="3"/>
  </si>
  <si>
    <t>支持力等</t>
    <rPh sb="0" eb="2">
      <t>シジ</t>
    </rPh>
    <rPh sb="2" eb="3">
      <t>チカラ</t>
    </rPh>
    <rPh sb="3" eb="4">
      <t>ナド</t>
    </rPh>
    <phoneticPr fontId="3"/>
  </si>
  <si>
    <t>スウェーデン式サウンディング試験</t>
    <rPh sb="6" eb="7">
      <t>シキ</t>
    </rPh>
    <rPh sb="14" eb="16">
      <t>シケン</t>
    </rPh>
    <phoneticPr fontId="3"/>
  </si>
  <si>
    <t>)</t>
    <phoneticPr fontId="3"/>
  </si>
  <si>
    <t>ﾊﾞﾙｺﾆｰ）</t>
    <phoneticPr fontId="3"/>
  </si>
  <si>
    <t>）</t>
    <phoneticPr fontId="3"/>
  </si>
  <si>
    <t>（</t>
    <phoneticPr fontId="3"/>
  </si>
  <si>
    <t>その１．住棟評価用</t>
    <rPh sb="4" eb="5">
      <t>ジュウ</t>
    </rPh>
    <rPh sb="5" eb="6">
      <t>トウ</t>
    </rPh>
    <rPh sb="6" eb="8">
      <t>ヒョウカ</t>
    </rPh>
    <rPh sb="8" eb="9">
      <t>ヨウ</t>
    </rPh>
    <phoneticPr fontId="3"/>
  </si>
  <si>
    <t>）（</t>
    <phoneticPr fontId="3"/>
  </si>
  <si>
    <t>）（</t>
    <phoneticPr fontId="3"/>
  </si>
  <si>
    <t>）（</t>
    <phoneticPr fontId="3"/>
  </si>
  <si>
    <t>）（</t>
    <phoneticPr fontId="3"/>
  </si>
  <si>
    <t>（</t>
    <phoneticPr fontId="3"/>
  </si>
  <si>
    <t>）（</t>
    <phoneticPr fontId="3"/>
  </si>
  <si>
    <t>もの）</t>
    <phoneticPr fontId="3"/>
  </si>
  <si>
    <t>構造・材料</t>
    <rPh sb="0" eb="2">
      <t>コウゾウ</t>
    </rPh>
    <rPh sb="3" eb="5">
      <t>ザイリョウ</t>
    </rPh>
    <phoneticPr fontId="3"/>
  </si>
  <si>
    <t>（</t>
    <phoneticPr fontId="3"/>
  </si>
  <si>
    <t>）</t>
    <phoneticPr fontId="3"/>
  </si>
  <si>
    <t>鉄筋コンクリート造　厚さ７cm以上</t>
    <rPh sb="0" eb="2">
      <t>テッキン</t>
    </rPh>
    <rPh sb="8" eb="9">
      <t>ゾウ</t>
    </rPh>
    <rPh sb="10" eb="11">
      <t>アツ</t>
    </rPh>
    <rPh sb="15" eb="17">
      <t>イジョウ</t>
    </rPh>
    <phoneticPr fontId="3"/>
  </si>
  <si>
    <t>裏の構造</t>
    <rPh sb="0" eb="1">
      <t>ウラ</t>
    </rPh>
    <rPh sb="2" eb="4">
      <t>コウゾウ</t>
    </rPh>
    <phoneticPr fontId="3"/>
  </si>
  <si>
    <t>（耐火性能が</t>
    <rPh sb="1" eb="3">
      <t>タイカ</t>
    </rPh>
    <rPh sb="3" eb="5">
      <t>セイノウ</t>
    </rPh>
    <phoneticPr fontId="3"/>
  </si>
  <si>
    <t>基準法告示第1399号</t>
    <rPh sb="0" eb="2">
      <t>キジュン</t>
    </rPh>
    <rPh sb="2" eb="3">
      <t>ホウ</t>
    </rPh>
    <rPh sb="3" eb="5">
      <t>コクジ</t>
    </rPh>
    <rPh sb="5" eb="6">
      <t>ダイ</t>
    </rPh>
    <rPh sb="10" eb="11">
      <t>ゴウ</t>
    </rPh>
    <phoneticPr fontId="3"/>
  </si>
  <si>
    <t>基準法告示第1380号</t>
    <rPh sb="0" eb="2">
      <t>キジュン</t>
    </rPh>
    <rPh sb="2" eb="3">
      <t>ホウ</t>
    </rPh>
    <rPh sb="3" eb="5">
      <t>コクジ</t>
    </rPh>
    <rPh sb="5" eb="6">
      <t>ダイ</t>
    </rPh>
    <rPh sb="10" eb="11">
      <t>ゴウ</t>
    </rPh>
    <phoneticPr fontId="3"/>
  </si>
  <si>
    <t>準防火地域</t>
    <rPh sb="0" eb="1">
      <t>ジュン</t>
    </rPh>
    <rPh sb="1" eb="3">
      <t>ボウカ</t>
    </rPh>
    <rPh sb="3" eb="5">
      <t>チイキ</t>
    </rPh>
    <phoneticPr fontId="3"/>
  </si>
  <si>
    <t>指定なし</t>
    <rPh sb="0" eb="2">
      <t>シテイ</t>
    </rPh>
    <phoneticPr fontId="3"/>
  </si>
  <si>
    <t>告示によるもの（ｶｰﾍﾟｯﾄ）</t>
    <rPh sb="0" eb="2">
      <t>コクジ</t>
    </rPh>
    <phoneticPr fontId="3"/>
  </si>
  <si>
    <t>表面</t>
    <rPh sb="0" eb="2">
      <t>ヒョウメン</t>
    </rPh>
    <phoneticPr fontId="3"/>
  </si>
  <si>
    <t>（</t>
    <phoneticPr fontId="3"/>
  </si>
  <si>
    <t>）</t>
    <phoneticPr fontId="3"/>
  </si>
  <si>
    <t>ﾀﾌﾃｯﾄﾞｶｰﾍﾟｯﾄ毛足4mmｶｯﾄ仕上げ</t>
    <rPh sb="12" eb="14">
      <t>ケアシ</t>
    </rPh>
    <rPh sb="20" eb="22">
      <t>シア</t>
    </rPh>
    <phoneticPr fontId="3"/>
  </si>
  <si>
    <t>ﾀﾌﾃｯﾄﾞｶｰﾍﾟｯﾄ毛足4mmﾙｰﾌﾟ仕上げ</t>
    <rPh sb="12" eb="14">
      <t>ケアシ</t>
    </rPh>
    <rPh sb="21" eb="23">
      <t>シア</t>
    </rPh>
    <phoneticPr fontId="3"/>
  </si>
  <si>
    <t>t3ﾆｰﾄﾞﾙﾊﾟﾝﾁｶｰﾍﾟｯﾄ</t>
    <phoneticPr fontId="3"/>
  </si>
  <si>
    <t>下地</t>
    <rPh sb="0" eb="2">
      <t>シタジ</t>
    </rPh>
    <phoneticPr fontId="3"/>
  </si>
  <si>
    <t>t8合成繊維ﾌｪﾙﾄ</t>
    <rPh sb="2" eb="4">
      <t>ゴウセイ</t>
    </rPh>
    <rPh sb="4" eb="6">
      <t>センイ</t>
    </rPh>
    <phoneticPr fontId="3"/>
  </si>
  <si>
    <t>t8ｳﾚﾀﾝﾁｯﾌﾟﾌｫｰﾑｼｰﾄ1.2kg/m2</t>
    <phoneticPr fontId="3"/>
  </si>
  <si>
    <t>製材</t>
    <rPh sb="0" eb="2">
      <t>セイザイ</t>
    </rPh>
    <phoneticPr fontId="3"/>
  </si>
  <si>
    <t>丸太</t>
    <rPh sb="0" eb="2">
      <t>マルタ</t>
    </rPh>
    <phoneticPr fontId="3"/>
  </si>
  <si>
    <t>単層ﾌﾛｰﾘﾝｸﾞ</t>
    <rPh sb="0" eb="2">
      <t>タンソウ</t>
    </rPh>
    <phoneticPr fontId="3"/>
  </si>
  <si>
    <t>適用除外等</t>
    <rPh sb="0" eb="2">
      <t>テキヨウ</t>
    </rPh>
    <rPh sb="2" eb="4">
      <t>ジョガイ</t>
    </rPh>
    <rPh sb="4" eb="5">
      <t>ナド</t>
    </rPh>
    <phoneticPr fontId="3"/>
  </si>
  <si>
    <t>機械換気</t>
    <rPh sb="0" eb="2">
      <t>キカイ</t>
    </rPh>
    <rPh sb="2" eb="4">
      <t>カンキ</t>
    </rPh>
    <phoneticPr fontId="3"/>
  </si>
  <si>
    <t>（</t>
    <phoneticPr fontId="3"/>
  </si>
  <si>
    <t>差動式熱感知器</t>
  </si>
  <si>
    <t>定温式熱感知器</t>
  </si>
  <si>
    <t>ｲｵﾝ化式煙感知器</t>
  </si>
  <si>
    <t>光電式煙感知器</t>
  </si>
  <si>
    <t>□該当なし</t>
  </si>
  <si>
    <t>ＪＡＳＳ５－８節に準拠</t>
    <rPh sb="7" eb="8">
      <t>セツ</t>
    </rPh>
    <rPh sb="9" eb="11">
      <t>ジュンキョ</t>
    </rPh>
    <phoneticPr fontId="3"/>
  </si>
  <si>
    <t>□該当無し</t>
  </si>
  <si>
    <t>浴室出入</t>
    <rPh sb="0" eb="2">
      <t>ヨクシツ</t>
    </rPh>
    <rPh sb="2" eb="4">
      <t>デイリ</t>
    </rPh>
    <phoneticPr fontId="3"/>
  </si>
  <si>
    <t>浴槽立ち座り</t>
    <rPh sb="0" eb="2">
      <t>ヨクソウ</t>
    </rPh>
    <rPh sb="2" eb="3">
      <t>タ</t>
    </rPh>
    <rPh sb="4" eb="5">
      <t>スワ</t>
    </rPh>
    <phoneticPr fontId="3"/>
  </si>
  <si>
    <t>□</t>
    <phoneticPr fontId="3"/>
  </si>
  <si>
    <t>姿勢保持</t>
    <rPh sb="0" eb="2">
      <t>シセイ</t>
    </rPh>
    <rPh sb="2" eb="4">
      <t>ホジ</t>
    </rPh>
    <phoneticPr fontId="3"/>
  </si>
  <si>
    <t>洗い場立ち座り</t>
    <rPh sb="0" eb="1">
      <t>アラ</t>
    </rPh>
    <rPh sb="2" eb="3">
      <t>バ</t>
    </rPh>
    <rPh sb="3" eb="4">
      <t>タ</t>
    </rPh>
    <rPh sb="5" eb="6">
      <t>スワ</t>
    </rPh>
    <phoneticPr fontId="3"/>
  </si>
  <si>
    <t>玄関</t>
    <rPh sb="0" eb="2">
      <t>ゲンカン</t>
    </rPh>
    <phoneticPr fontId="3"/>
  </si>
  <si>
    <t>□</t>
    <phoneticPr fontId="3"/>
  </si>
  <si>
    <t>設置可</t>
    <rPh sb="0" eb="2">
      <t>セッチ</t>
    </rPh>
    <rPh sb="2" eb="3">
      <t>カ</t>
    </rPh>
    <phoneticPr fontId="3"/>
  </si>
  <si>
    <t>脱衣室</t>
    <rPh sb="0" eb="3">
      <t>ダツイシツ</t>
    </rPh>
    <phoneticPr fontId="3"/>
  </si>
  <si>
    <t>（第３面）</t>
    <rPh sb="1" eb="2">
      <t>ダイ</t>
    </rPh>
    <rPh sb="3" eb="4">
      <t>メン</t>
    </rPh>
    <phoneticPr fontId="3"/>
  </si>
  <si>
    <t>4-2</t>
    <phoneticPr fontId="3"/>
  </si>
  <si>
    <t>段の構造</t>
    <rPh sb="0" eb="1">
      <t>ダン</t>
    </rPh>
    <rPh sb="2" eb="4">
      <t>コウゾウ</t>
    </rPh>
    <phoneticPr fontId="3"/>
  </si>
  <si>
    <t>けあげ</t>
    <phoneticPr fontId="3"/>
  </si>
  <si>
    <t>／</t>
    <phoneticPr fontId="3"/>
  </si>
  <si>
    <t>）</t>
    <phoneticPr fontId="3"/>
  </si>
  <si>
    <t>２Ｒ＋Ｔ</t>
    <phoneticPr fontId="3"/>
  </si>
  <si>
    <t>手すりの踏面先端からの高さ</t>
    <rPh sb="0" eb="1">
      <t>テ</t>
    </rPh>
    <rPh sb="4" eb="6">
      <t>フミヅラ</t>
    </rPh>
    <rPh sb="6" eb="8">
      <t>センタン</t>
    </rPh>
    <rPh sb="11" eb="12">
      <t>タカ</t>
    </rPh>
    <phoneticPr fontId="3"/>
  </si>
  <si>
    <t>mm）</t>
    <phoneticPr fontId="3"/>
  </si>
  <si>
    <t>共用廊下の幅</t>
    <rPh sb="0" eb="2">
      <t>キョウヨウ</t>
    </rPh>
    <rPh sb="2" eb="4">
      <t>ロウカ</t>
    </rPh>
    <rPh sb="5" eb="6">
      <t>ハバ</t>
    </rPh>
    <phoneticPr fontId="3"/>
  </si>
  <si>
    <t>員</t>
    <rPh sb="0" eb="1">
      <t>イン</t>
    </rPh>
    <phoneticPr fontId="3"/>
  </si>
  <si>
    <t>階段詳細図</t>
    <rPh sb="0" eb="2">
      <t>カイダン</t>
    </rPh>
    <rPh sb="2" eb="4">
      <t>ショウサイ</t>
    </rPh>
    <rPh sb="4" eb="5">
      <t>ズ</t>
    </rPh>
    <phoneticPr fontId="3"/>
  </si>
  <si>
    <t>※等級5のみ記入</t>
    <rPh sb="1" eb="3">
      <t>トウキュウ</t>
    </rPh>
    <rPh sb="6" eb="8">
      <t>キニュウ</t>
    </rPh>
    <phoneticPr fontId="3"/>
  </si>
  <si>
    <t>踏面の先端からの高さ</t>
    <rPh sb="0" eb="1">
      <t>トウ</t>
    </rPh>
    <rPh sb="1" eb="2">
      <t>メン</t>
    </rPh>
    <rPh sb="3" eb="5">
      <t>センタン</t>
    </rPh>
    <rPh sb="8" eb="9">
      <t>タカ</t>
    </rPh>
    <phoneticPr fontId="3"/>
  </si>
  <si>
    <t>付帯条件</t>
    <rPh sb="0" eb="2">
      <t>フタイ</t>
    </rPh>
    <rPh sb="2" eb="4">
      <t>ジョウケン</t>
    </rPh>
    <phoneticPr fontId="3"/>
  </si>
  <si>
    <t>ｺﾝｾﾝﾄﾎﾞｯｸｽの位置等</t>
    <rPh sb="11" eb="13">
      <t>イチ</t>
    </rPh>
    <rPh sb="13" eb="14">
      <t>ナド</t>
    </rPh>
    <phoneticPr fontId="3"/>
  </si>
  <si>
    <t>住   戸</t>
    <rPh sb="0" eb="1">
      <t>ジュウ</t>
    </rPh>
    <rPh sb="4" eb="5">
      <t>ト</t>
    </rPh>
    <phoneticPr fontId="3"/>
  </si>
  <si>
    <t>居室の開口面積の合計</t>
    <phoneticPr fontId="3"/>
  </si>
  <si>
    <t>方位別開口部の面積合計の比</t>
  </si>
  <si>
    <t>２級</t>
    <rPh sb="1" eb="2">
      <t>キュウ</t>
    </rPh>
    <phoneticPr fontId="3"/>
  </si>
  <si>
    <t>木造</t>
    <rPh sb="0" eb="2">
      <t>モクゾウ</t>
    </rPh>
    <phoneticPr fontId="3"/>
  </si>
  <si>
    <t>%</t>
    <phoneticPr fontId="3"/>
  </si>
  <si>
    <t>設計値と表示値の差</t>
    <rPh sb="0" eb="2">
      <t>セッケイ</t>
    </rPh>
    <rPh sb="2" eb="3">
      <t>チ</t>
    </rPh>
    <rPh sb="4" eb="6">
      <t>ヒョウジ</t>
    </rPh>
    <rPh sb="6" eb="7">
      <t>チ</t>
    </rPh>
    <rPh sb="8" eb="9">
      <t>サ</t>
    </rPh>
    <phoneticPr fontId="3"/>
  </si>
  <si>
    <t>一階にある室</t>
    <rPh sb="0" eb="2">
      <t>イチカイ</t>
    </rPh>
    <rPh sb="5" eb="6">
      <t>シツ</t>
    </rPh>
    <phoneticPr fontId="3"/>
  </si>
  <si>
    <t>防火設備の仕様等(耐火性能が最も低いもの）</t>
    <rPh sb="0" eb="2">
      <t>ボウカ</t>
    </rPh>
    <rPh sb="2" eb="4">
      <t>セツビ</t>
    </rPh>
    <rPh sb="5" eb="6">
      <t>ツカ</t>
    </rPh>
    <rPh sb="6" eb="7">
      <t>ヨウ</t>
    </rPh>
    <rPh sb="7" eb="8">
      <t>トウ</t>
    </rPh>
    <rPh sb="9" eb="12">
      <t>タイカセイ</t>
    </rPh>
    <rPh sb="12" eb="13">
      <t>ノウ</t>
    </rPh>
    <rPh sb="14" eb="15">
      <t>モット</t>
    </rPh>
    <rPh sb="16" eb="17">
      <t>ヒク</t>
    </rPh>
    <phoneticPr fontId="3"/>
  </si>
  <si>
    <t>外壁の構造等(耐火性能が最も低いもの）</t>
    <rPh sb="0" eb="2">
      <t>ガイヘキ</t>
    </rPh>
    <rPh sb="3" eb="5">
      <t>コウゾウ</t>
    </rPh>
    <rPh sb="5" eb="6">
      <t>ナド</t>
    </rPh>
    <phoneticPr fontId="3"/>
  </si>
  <si>
    <t>軒裏の構造等(耐火性能が最も低いもの）</t>
    <rPh sb="0" eb="1">
      <t>ノキ</t>
    </rPh>
    <rPh sb="1" eb="2">
      <t>ウラ</t>
    </rPh>
    <phoneticPr fontId="3"/>
  </si>
  <si>
    <t>単純250＋手すり準備</t>
    <rPh sb="0" eb="2">
      <t>タンジュン</t>
    </rPh>
    <rPh sb="6" eb="7">
      <t>テ</t>
    </rPh>
    <rPh sb="9" eb="11">
      <t>ジュンビ</t>
    </rPh>
    <phoneticPr fontId="3"/>
  </si>
  <si>
    <t>屋内および屋外またぎ180＋手すり準備</t>
    <rPh sb="0" eb="2">
      <t>オクナイ</t>
    </rPh>
    <rPh sb="5" eb="7">
      <t>オクガイ</t>
    </rPh>
    <rPh sb="14" eb="15">
      <t>テ</t>
    </rPh>
    <rPh sb="17" eb="19">
      <t>ジュンビ</t>
    </rPh>
    <phoneticPr fontId="3"/>
  </si>
  <si>
    <t>不問</t>
    <rPh sb="0" eb="2">
      <t>フモン</t>
    </rPh>
    <phoneticPr fontId="3"/>
  </si>
  <si>
    <t>畳ｺｰﾅｰ等</t>
    <rPh sb="0" eb="1">
      <t>タタミ</t>
    </rPh>
    <rPh sb="5" eb="6">
      <t>ナド</t>
    </rPh>
    <phoneticPr fontId="3"/>
  </si>
  <si>
    <t>地中埋設</t>
    <rPh sb="0" eb="2">
      <t>チチュウ</t>
    </rPh>
    <rPh sb="2" eb="4">
      <t>マイセツ</t>
    </rPh>
    <phoneticPr fontId="3"/>
  </si>
  <si>
    <t>のコンクリート</t>
    <phoneticPr fontId="3"/>
  </si>
  <si>
    <t>打設</t>
    <rPh sb="0" eb="2">
      <t>ダセツ</t>
    </rPh>
    <phoneticPr fontId="3"/>
  </si>
  <si>
    <t>・</t>
    <phoneticPr fontId="3"/>
  </si>
  <si>
    <t>ピット図</t>
    <rPh sb="3" eb="4">
      <t>ズ</t>
    </rPh>
    <phoneticPr fontId="3"/>
  </si>
  <si>
    <t>他住戸の専用</t>
    <rPh sb="0" eb="1">
      <t>ホカ</t>
    </rPh>
    <rPh sb="1" eb="3">
      <t>ジュウコ</t>
    </rPh>
    <rPh sb="4" eb="6">
      <t>センヨウ</t>
    </rPh>
    <phoneticPr fontId="3"/>
  </si>
  <si>
    <t>部設置の有無</t>
    <rPh sb="0" eb="1">
      <t>ブ</t>
    </rPh>
    <rPh sb="1" eb="3">
      <t>セッチ</t>
    </rPh>
    <rPh sb="4" eb="6">
      <t>ウム</t>
    </rPh>
    <phoneticPr fontId="3"/>
  </si>
  <si>
    <t>排水管の</t>
    <rPh sb="0" eb="2">
      <t>ハイスイ</t>
    </rPh>
    <rPh sb="2" eb="3">
      <t>クダ</t>
    </rPh>
    <phoneticPr fontId="3"/>
  </si>
  <si>
    <t>排水管等の</t>
    <rPh sb="0" eb="3">
      <t>ハイスイカン</t>
    </rPh>
    <rPh sb="3" eb="4">
      <t>ナド</t>
    </rPh>
    <phoneticPr fontId="3"/>
  </si>
  <si>
    <t>・</t>
    <phoneticPr fontId="3"/>
  </si>
  <si>
    <t>内面等</t>
    <rPh sb="0" eb="2">
      <t>ナイメン</t>
    </rPh>
    <rPh sb="2" eb="3">
      <t>ナド</t>
    </rPh>
    <phoneticPr fontId="3"/>
  </si>
  <si>
    <t>性状等（</t>
    <rPh sb="0" eb="2">
      <t>セイジョウ</t>
    </rPh>
    <rPh sb="2" eb="3">
      <t>ナド</t>
    </rPh>
    <phoneticPr fontId="3"/>
  </si>
  <si>
    <t>内面、たわみ、</t>
    <rPh sb="0" eb="2">
      <t>ナイメン</t>
    </rPh>
    <phoneticPr fontId="3"/>
  </si>
  <si>
    <t>□</t>
    <phoneticPr fontId="3"/>
  </si>
  <si>
    <t>平滑</t>
    <rPh sb="0" eb="2">
      <t>ヘイカツ</t>
    </rPh>
    <phoneticPr fontId="3"/>
  </si>
  <si>
    <t>（仕様</t>
    <rPh sb="1" eb="3">
      <t>シヨウ</t>
    </rPh>
    <phoneticPr fontId="3"/>
  </si>
  <si>
    <t>）</t>
    <phoneticPr fontId="3"/>
  </si>
  <si>
    <t>排水用硬質塩化ビニルライニング鋼管</t>
    <rPh sb="0" eb="2">
      <t>ハイスイ</t>
    </rPh>
    <rPh sb="2" eb="3">
      <t>ヨウ</t>
    </rPh>
    <rPh sb="3" eb="5">
      <t>コウシツ</t>
    </rPh>
    <rPh sb="5" eb="7">
      <t>エンカ</t>
    </rPh>
    <rPh sb="15" eb="17">
      <t>コウカン</t>
    </rPh>
    <phoneticPr fontId="3"/>
  </si>
  <si>
    <t>排水用タールエポキシ塗装鋼管</t>
    <rPh sb="0" eb="3">
      <t>ハイスイヨウ</t>
    </rPh>
    <rPh sb="10" eb="12">
      <t>トソウ</t>
    </rPh>
    <rPh sb="12" eb="14">
      <t>コウカン</t>
    </rPh>
    <phoneticPr fontId="3"/>
  </si>
  <si>
    <t>排水用鋳鉄管</t>
    <rPh sb="0" eb="3">
      <t>ハイスイヨウ</t>
    </rPh>
    <rPh sb="3" eb="4">
      <t>イ</t>
    </rPh>
    <rPh sb="4" eb="5">
      <t>テツ</t>
    </rPh>
    <rPh sb="5" eb="6">
      <t>カン</t>
    </rPh>
    <phoneticPr fontId="3"/>
  </si>
  <si>
    <t>配管用炭素鋼鋼管</t>
    <rPh sb="0" eb="2">
      <t>ハイカン</t>
    </rPh>
    <rPh sb="2" eb="3">
      <t>ヨウ</t>
    </rPh>
    <rPh sb="3" eb="5">
      <t>タンソ</t>
    </rPh>
    <rPh sb="5" eb="6">
      <t>コウ</t>
    </rPh>
    <rPh sb="6" eb="8">
      <t>コウカン</t>
    </rPh>
    <phoneticPr fontId="3"/>
  </si>
  <si>
    <t>耐火二層管</t>
    <rPh sb="0" eb="2">
      <t>タイカ</t>
    </rPh>
    <rPh sb="2" eb="3">
      <t>ニ</t>
    </rPh>
    <rPh sb="3" eb="4">
      <t>ソウ</t>
    </rPh>
    <rPh sb="4" eb="5">
      <t>カン</t>
    </rPh>
    <phoneticPr fontId="3"/>
  </si>
  <si>
    <t>継手及び</t>
    <rPh sb="0" eb="1">
      <t>ツギ</t>
    </rPh>
    <rPh sb="1" eb="2">
      <t>テ</t>
    </rPh>
    <rPh sb="2" eb="3">
      <t>オヨ</t>
    </rPh>
    <phoneticPr fontId="3"/>
  </si>
  <si>
    <t>耐火時間（</t>
    <rPh sb="0" eb="2">
      <t>タイカ</t>
    </rPh>
    <rPh sb="2" eb="4">
      <t>ジカン</t>
    </rPh>
    <phoneticPr fontId="3"/>
  </si>
  <si>
    <t>なし</t>
    <phoneticPr fontId="3"/>
  </si>
  <si>
    <t>脱出対策</t>
    <rPh sb="0" eb="2">
      <t>ダッシュツ</t>
    </rPh>
    <rPh sb="2" eb="4">
      <t>タイサク</t>
    </rPh>
    <phoneticPr fontId="3"/>
  </si>
  <si>
    <t>バルコニー及</t>
    <rPh sb="5" eb="6">
      <t>オヨ</t>
    </rPh>
    <phoneticPr fontId="3"/>
  </si>
  <si>
    <t>直通階段に直接通ずるバルコニー</t>
    <rPh sb="0" eb="2">
      <t>チョクツウ</t>
    </rPh>
    <rPh sb="2" eb="4">
      <t>カイダン</t>
    </rPh>
    <rPh sb="5" eb="7">
      <t>チョクセツ</t>
    </rPh>
    <rPh sb="7" eb="8">
      <t>ツウ</t>
    </rPh>
    <phoneticPr fontId="3"/>
  </si>
  <si>
    <t>び避難器具</t>
    <rPh sb="1" eb="3">
      <t>ヒナン</t>
    </rPh>
    <rPh sb="3" eb="5">
      <t>キグ</t>
    </rPh>
    <phoneticPr fontId="3"/>
  </si>
  <si>
    <t>隣戸に通ずるバルコニー</t>
    <rPh sb="0" eb="2">
      <t>リンコ</t>
    </rPh>
    <rPh sb="3" eb="4">
      <t>ツウ</t>
    </rPh>
    <phoneticPr fontId="3"/>
  </si>
  <si>
    <t>（火災時）</t>
    <rPh sb="1" eb="3">
      <t>カサイ</t>
    </rPh>
    <rPh sb="3" eb="4">
      <t>ジ</t>
    </rPh>
    <phoneticPr fontId="3"/>
  </si>
  <si>
    <t>避難器具</t>
    <rPh sb="0" eb="2">
      <t>ヒナン</t>
    </rPh>
    <rPh sb="2" eb="4">
      <t>キグ</t>
    </rPh>
    <phoneticPr fontId="3"/>
  </si>
  <si>
    <t>滑り棒</t>
    <rPh sb="0" eb="1">
      <t>スベ</t>
    </rPh>
    <rPh sb="2" eb="3">
      <t>ボウ</t>
    </rPh>
    <phoneticPr fontId="3"/>
  </si>
  <si>
    <t>滑り台</t>
    <rPh sb="0" eb="1">
      <t>スベ</t>
    </rPh>
    <rPh sb="2" eb="3">
      <t>ダイ</t>
    </rPh>
    <phoneticPr fontId="3"/>
  </si>
  <si>
    <t>緩降機</t>
    <rPh sb="0" eb="1">
      <t>ユル</t>
    </rPh>
    <rPh sb="1" eb="2">
      <t>オ</t>
    </rPh>
    <rPh sb="2" eb="3">
      <t>キ</t>
    </rPh>
    <phoneticPr fontId="3"/>
  </si>
  <si>
    <t>避難用タラップ</t>
    <rPh sb="0" eb="3">
      <t>ヒナンヨウ</t>
    </rPh>
    <phoneticPr fontId="3"/>
  </si>
  <si>
    <t>玄関、便所、浴室、洗面所、脱衣室、食事室＋他</t>
    <rPh sb="0" eb="2">
      <t>ゲンカン</t>
    </rPh>
    <rPh sb="3" eb="5">
      <t>ベンジョ</t>
    </rPh>
    <rPh sb="6" eb="8">
      <t>ヨクシツ</t>
    </rPh>
    <rPh sb="9" eb="11">
      <t>センメン</t>
    </rPh>
    <rPh sb="11" eb="12">
      <t>ジョ</t>
    </rPh>
    <rPh sb="13" eb="16">
      <t>ダツイシツ</t>
    </rPh>
    <rPh sb="17" eb="20">
      <t>ショクジシツ</t>
    </rPh>
    <rPh sb="21" eb="22">
      <t>ホカ</t>
    </rPh>
    <phoneticPr fontId="3"/>
  </si>
  <si>
    <t>北</t>
    <rPh sb="0" eb="1">
      <t>キタ</t>
    </rPh>
    <phoneticPr fontId="3"/>
  </si>
  <si>
    <t>東</t>
    <rPh sb="0" eb="1">
      <t>ヒガシ</t>
    </rPh>
    <phoneticPr fontId="3"/>
  </si>
  <si>
    <t>南</t>
    <rPh sb="0" eb="1">
      <t>ミナミ</t>
    </rPh>
    <phoneticPr fontId="3"/>
  </si>
  <si>
    <t>西</t>
    <rPh sb="0" eb="1">
      <t>ニシ</t>
    </rPh>
    <phoneticPr fontId="3"/>
  </si>
  <si>
    <t>真上</t>
    <rPh sb="0" eb="2">
      <t>マウエ</t>
    </rPh>
    <phoneticPr fontId="3"/>
  </si>
  <si>
    <t>面積(㎡)</t>
    <rPh sb="0" eb="2">
      <t>メンセキ</t>
    </rPh>
    <phoneticPr fontId="3"/>
  </si>
  <si>
    <r>
      <t>単純開口率</t>
    </r>
    <r>
      <rPr>
        <sz val="11"/>
        <rFont val="ＭＳ Ｐゴシック"/>
        <family val="3"/>
        <charset val="128"/>
      </rPr>
      <t>(</t>
    </r>
    <r>
      <rPr>
        <b/>
        <sz val="11"/>
        <rFont val="ＭＳ Ｐゴシック"/>
        <family val="3"/>
        <charset val="128"/>
      </rPr>
      <t>Ａ</t>
    </r>
    <r>
      <rPr>
        <sz val="11"/>
        <rFont val="ＭＳ Ｐゴシック"/>
        <family val="3"/>
        <charset val="128"/>
      </rPr>
      <t>÷</t>
    </r>
    <r>
      <rPr>
        <b/>
        <sz val="11"/>
        <rFont val="ＭＳ Ｐゴシック"/>
        <family val="3"/>
        <charset val="128"/>
      </rPr>
      <t>Ｓ</t>
    </r>
    <r>
      <rPr>
        <sz val="11"/>
        <rFont val="ＭＳ Ｐゴシック"/>
        <family val="3"/>
        <charset val="128"/>
      </rPr>
      <t>×１００［％］／</t>
    </r>
    <r>
      <rPr>
        <sz val="10"/>
        <rFont val="ＭＳ Ｐゴシック"/>
        <family val="3"/>
        <charset val="128"/>
      </rPr>
      <t>小数点以下切り捨て）</t>
    </r>
    <rPh sb="0" eb="2">
      <t>タンジュン</t>
    </rPh>
    <rPh sb="2" eb="4">
      <t>カイコウ</t>
    </rPh>
    <rPh sb="4" eb="5">
      <t>リツ</t>
    </rPh>
    <rPh sb="17" eb="20">
      <t>ショウスウテン</t>
    </rPh>
    <rPh sb="20" eb="22">
      <t>イカ</t>
    </rPh>
    <rPh sb="22" eb="23">
      <t>キ</t>
    </rPh>
    <rPh sb="24" eb="25">
      <t>ス</t>
    </rPh>
    <phoneticPr fontId="3"/>
  </si>
  <si>
    <t>÷</t>
    <phoneticPr fontId="3"/>
  </si>
  <si>
    <t>×</t>
    <phoneticPr fontId="3"/>
  </si>
  <si>
    <t>耐積雪等級</t>
    <rPh sb="0" eb="1">
      <t>タイ</t>
    </rPh>
    <rPh sb="1" eb="3">
      <t>セキセツ</t>
    </rPh>
    <rPh sb="3" eb="5">
      <t>トウキュウ</t>
    </rPh>
    <phoneticPr fontId="3"/>
  </si>
  <si>
    <t>記入</t>
    <rPh sb="0" eb="2">
      <t>キニュウ</t>
    </rPh>
    <phoneticPr fontId="3"/>
  </si>
  <si>
    <t>空気</t>
    <rPh sb="0" eb="2">
      <t>クウキ</t>
    </rPh>
    <phoneticPr fontId="3"/>
  </si>
  <si>
    <t>杭の許容</t>
    <rPh sb="0" eb="1">
      <t>クイ</t>
    </rPh>
    <rPh sb="2" eb="4">
      <t>キョヨウ</t>
    </rPh>
    <phoneticPr fontId="3"/>
  </si>
  <si>
    <t>界壁とﾎﾞｰﾄﾞ類の間に接着ﾓﾙﾀﾙ等の点付けによって</t>
    <rPh sb="0" eb="2">
      <t>カイヘキ</t>
    </rPh>
    <rPh sb="8" eb="9">
      <t>ルイ</t>
    </rPh>
    <rPh sb="10" eb="11">
      <t>アイダ</t>
    </rPh>
    <rPh sb="12" eb="14">
      <t>セッチャク</t>
    </rPh>
    <rPh sb="18" eb="19">
      <t>ナド</t>
    </rPh>
    <rPh sb="20" eb="21">
      <t>テン</t>
    </rPh>
    <rPh sb="21" eb="22">
      <t>ツ</t>
    </rPh>
    <phoneticPr fontId="3"/>
  </si>
  <si>
    <t>空隙なし</t>
    <rPh sb="0" eb="2">
      <t>クウゲキ</t>
    </rPh>
    <phoneticPr fontId="3"/>
  </si>
  <si>
    <t>界壁に耐震スリットなし</t>
    <rPh sb="0" eb="1">
      <t>カイ</t>
    </rPh>
    <rPh sb="1" eb="2">
      <t>ヘキ</t>
    </rPh>
    <rPh sb="3" eb="5">
      <t>タイシン</t>
    </rPh>
    <phoneticPr fontId="3"/>
  </si>
  <si>
    <t>8-4</t>
    <phoneticPr fontId="3"/>
  </si>
  <si>
    <t>北の方位の</t>
    <rPh sb="0" eb="1">
      <t>キタ</t>
    </rPh>
    <rPh sb="2" eb="4">
      <t>ホウイ</t>
    </rPh>
    <phoneticPr fontId="3"/>
  </si>
  <si>
    <t>JIS遮音等級表示品</t>
    <rPh sb="3" eb="5">
      <t>シャオン</t>
    </rPh>
    <rPh sb="5" eb="7">
      <t>トウキュウ</t>
    </rPh>
    <rPh sb="7" eb="9">
      <t>ヒョウジ</t>
    </rPh>
    <rPh sb="9" eb="10">
      <t>シナ</t>
    </rPh>
    <phoneticPr fontId="3"/>
  </si>
  <si>
    <t>同等品</t>
    <rPh sb="0" eb="3">
      <t>ドウトウヒン</t>
    </rPh>
    <phoneticPr fontId="3"/>
  </si>
  <si>
    <t>遮音性能</t>
    <rPh sb="0" eb="2">
      <t>シャオン</t>
    </rPh>
    <rPh sb="2" eb="4">
      <t>セイノウ</t>
    </rPh>
    <phoneticPr fontId="3"/>
  </si>
  <si>
    <t>ｻｯｼ・ﾄﾞｱｾｯﾄ</t>
    <phoneticPr fontId="3"/>
  </si>
  <si>
    <t>□</t>
    <phoneticPr fontId="3"/>
  </si>
  <si>
    <t>T-4</t>
    <phoneticPr fontId="3"/>
  </si>
  <si>
    <t>T-3</t>
    <phoneticPr fontId="3"/>
  </si>
  <si>
    <t>T-2</t>
    <phoneticPr fontId="3"/>
  </si>
  <si>
    <t>T-1</t>
    <phoneticPr fontId="3"/>
  </si>
  <si>
    <t>（最低遮音）</t>
    <rPh sb="1" eb="2">
      <t>モット</t>
    </rPh>
    <rPh sb="2" eb="3">
      <t>テイ</t>
    </rPh>
    <rPh sb="3" eb="5">
      <t>シャオン</t>
    </rPh>
    <phoneticPr fontId="3"/>
  </si>
  <si>
    <t>□</t>
    <phoneticPr fontId="3"/>
  </si>
  <si>
    <t>その他試験を行うもの</t>
    <rPh sb="2" eb="3">
      <t>ホカ</t>
    </rPh>
    <rPh sb="3" eb="5">
      <t>シケン</t>
    </rPh>
    <rPh sb="6" eb="7">
      <t>オコナ</t>
    </rPh>
    <phoneticPr fontId="3"/>
  </si>
  <si>
    <t>（外壁開</t>
    <rPh sb="1" eb="2">
      <t>ソト</t>
    </rPh>
    <rPh sb="2" eb="3">
      <t>カベ</t>
    </rPh>
    <rPh sb="3" eb="4">
      <t>カイ</t>
    </rPh>
    <phoneticPr fontId="3"/>
  </si>
  <si>
    <t>東の方位の</t>
    <rPh sb="0" eb="1">
      <t>ヒガシ</t>
    </rPh>
    <rPh sb="2" eb="4">
      <t>ホウイ</t>
    </rPh>
    <phoneticPr fontId="3"/>
  </si>
  <si>
    <t>口部）</t>
    <rPh sb="0" eb="1">
      <t>クチ</t>
    </rPh>
    <rPh sb="1" eb="2">
      <t>ブ</t>
    </rPh>
    <phoneticPr fontId="3"/>
  </si>
  <si>
    <t>・</t>
    <phoneticPr fontId="3"/>
  </si>
  <si>
    <t>配置図</t>
    <rPh sb="0" eb="2">
      <t>ハイチ</t>
    </rPh>
    <rPh sb="2" eb="3">
      <t>ズ</t>
    </rPh>
    <phoneticPr fontId="3"/>
  </si>
  <si>
    <t>措置・掃除口</t>
    <rPh sb="0" eb="2">
      <t>ソチ</t>
    </rPh>
    <rPh sb="3" eb="5">
      <t>ソウジ</t>
    </rPh>
    <rPh sb="5" eb="6">
      <t>クチ</t>
    </rPh>
    <phoneticPr fontId="3"/>
  </si>
  <si>
    <t>□</t>
    <phoneticPr fontId="3"/>
  </si>
  <si>
    <t>掃除口（</t>
    <rPh sb="0" eb="2">
      <t>ソウジ</t>
    </rPh>
    <rPh sb="2" eb="3">
      <t>クチ</t>
    </rPh>
    <phoneticPr fontId="3"/>
  </si>
  <si>
    <t>露出</t>
    <rPh sb="0" eb="2">
      <t>ロシュツ</t>
    </rPh>
    <phoneticPr fontId="3"/>
  </si>
  <si>
    <t>PS点検口)</t>
    <rPh sb="2" eb="4">
      <t>テンケン</t>
    </rPh>
    <rPh sb="4" eb="5">
      <t>コウ</t>
    </rPh>
    <phoneticPr fontId="3"/>
  </si>
  <si>
    <t>の点検措置</t>
    <rPh sb="1" eb="3">
      <t>テンケン</t>
    </rPh>
    <rPh sb="3" eb="5">
      <t>ソチ</t>
    </rPh>
    <phoneticPr fontId="3"/>
  </si>
  <si>
    <t>台所</t>
    <rPh sb="0" eb="2">
      <t>ダイドコロ</t>
    </rPh>
    <phoneticPr fontId="3"/>
  </si>
  <si>
    <t>ﾄﾗｯﾌﾟから清掃可</t>
    <rPh sb="6" eb="8">
      <t>セイソウ</t>
    </rPh>
    <rPh sb="8" eb="9">
      <t>カ</t>
    </rPh>
    <phoneticPr fontId="3"/>
  </si>
  <si>
    <t>矩計図</t>
    <rPh sb="0" eb="2">
      <t>カナバカリ</t>
    </rPh>
    <rPh sb="2" eb="3">
      <t>ズ</t>
    </rPh>
    <phoneticPr fontId="3"/>
  </si>
  <si>
    <t>□</t>
    <phoneticPr fontId="3"/>
  </si>
  <si>
    <t>ｷｬﾋﾞﾈｯﾄ内</t>
    <rPh sb="7" eb="8">
      <t>ナイ</t>
    </rPh>
    <phoneticPr fontId="3"/>
  </si>
  <si>
    <t>床点検口）</t>
    <rPh sb="0" eb="1">
      <t>ユカ</t>
    </rPh>
    <rPh sb="1" eb="3">
      <t>テンケン</t>
    </rPh>
    <rPh sb="3" eb="4">
      <t>コウ</t>
    </rPh>
    <phoneticPr fontId="3"/>
  </si>
  <si>
    <t>浴室</t>
    <rPh sb="0" eb="2">
      <t>ヨクシツ</t>
    </rPh>
    <phoneticPr fontId="3"/>
  </si>
  <si>
    <t>系統図</t>
    <rPh sb="0" eb="2">
      <t>ケイトウ</t>
    </rPh>
    <rPh sb="2" eb="3">
      <t>ズ</t>
    </rPh>
    <phoneticPr fontId="3"/>
  </si>
  <si>
    <t>換気等の措置※のない天井裏等における特定建材の使用</t>
    <rPh sb="0" eb="2">
      <t>カンキ</t>
    </rPh>
    <rPh sb="2" eb="3">
      <t>ナド</t>
    </rPh>
    <rPh sb="4" eb="6">
      <t>ソチ</t>
    </rPh>
    <rPh sb="10" eb="12">
      <t>テンジョウ</t>
    </rPh>
    <rPh sb="12" eb="13">
      <t>ウラ</t>
    </rPh>
    <rPh sb="13" eb="14">
      <t>ナド</t>
    </rPh>
    <rPh sb="18" eb="20">
      <t>トクテイ</t>
    </rPh>
    <rPh sb="20" eb="22">
      <t>ケンザイ</t>
    </rPh>
    <rPh sb="23" eb="25">
      <t>シヨウ</t>
    </rPh>
    <phoneticPr fontId="3"/>
  </si>
  <si>
    <t>換気等の措置※のない天井裏等に使用する</t>
    <rPh sb="2" eb="3">
      <t>ナド</t>
    </rPh>
    <rPh sb="15" eb="17">
      <t>シヨウ</t>
    </rPh>
    <phoneticPr fontId="3"/>
  </si>
  <si>
    <t>下記にある気密措置や通気止め措置、換気措置を</t>
    <rPh sb="0" eb="2">
      <t>カキ</t>
    </rPh>
    <rPh sb="7" eb="9">
      <t>ソチ</t>
    </rPh>
    <rPh sb="14" eb="16">
      <t>ソチ</t>
    </rPh>
    <phoneticPr fontId="3"/>
  </si>
  <si>
    <t>指す。</t>
    <rPh sb="0" eb="1">
      <t>サ</t>
    </rPh>
    <phoneticPr fontId="3"/>
  </si>
  <si>
    <t>換気等の措置※</t>
  </si>
  <si>
    <t>気密措置を施した箇所と気密材の種類</t>
    <rPh sb="0" eb="2">
      <t>キミツ</t>
    </rPh>
    <rPh sb="2" eb="4">
      <t>ソチ</t>
    </rPh>
    <rPh sb="5" eb="6">
      <t>ホドコ</t>
    </rPh>
    <rPh sb="8" eb="10">
      <t>カショ</t>
    </rPh>
    <rPh sb="11" eb="13">
      <t>キミツ</t>
    </rPh>
    <rPh sb="13" eb="14">
      <t>ザイ</t>
    </rPh>
    <rPh sb="15" eb="17">
      <t>シュルイ</t>
    </rPh>
    <phoneticPr fontId="3"/>
  </si>
  <si>
    <t>該当箇所（</t>
    <rPh sb="0" eb="2">
      <t>ガイトウ</t>
    </rPh>
    <rPh sb="2" eb="4">
      <t>カショ</t>
    </rPh>
    <phoneticPr fontId="3"/>
  </si>
  <si>
    <t>種類（</t>
    <rPh sb="0" eb="2">
      <t>シュルイ</t>
    </rPh>
    <phoneticPr fontId="3"/>
  </si>
  <si>
    <t>通気止め措置を施した箇所と通気止め材の種類</t>
    <rPh sb="0" eb="2">
      <t>ツウキ</t>
    </rPh>
    <rPh sb="2" eb="3">
      <t>ド</t>
    </rPh>
    <rPh sb="4" eb="6">
      <t>ソチ</t>
    </rPh>
    <rPh sb="7" eb="8">
      <t>ホドコ</t>
    </rPh>
    <rPh sb="10" eb="12">
      <t>カショ</t>
    </rPh>
    <rPh sb="13" eb="15">
      <t>ツウキ</t>
    </rPh>
    <rPh sb="15" eb="16">
      <t>ド</t>
    </rPh>
    <rPh sb="17" eb="18">
      <t>ザイ</t>
    </rPh>
    <rPh sb="19" eb="21">
      <t>シュルイ</t>
    </rPh>
    <phoneticPr fontId="3"/>
  </si>
  <si>
    <t>換気措置を施した箇所と換気設備の種類</t>
    <rPh sb="0" eb="2">
      <t>カンキ</t>
    </rPh>
    <rPh sb="2" eb="4">
      <t>ソチ</t>
    </rPh>
    <rPh sb="5" eb="6">
      <t>ホドコ</t>
    </rPh>
    <rPh sb="8" eb="10">
      <t>カショ</t>
    </rPh>
    <rPh sb="11" eb="13">
      <t>カンキ</t>
    </rPh>
    <rPh sb="13" eb="15">
      <t>セツビ</t>
    </rPh>
    <rPh sb="16" eb="18">
      <t>シュルイ</t>
    </rPh>
    <phoneticPr fontId="3"/>
  </si>
  <si>
    <t>換気対策上の居室等</t>
    <rPh sb="0" eb="2">
      <t>カンキ</t>
    </rPh>
    <rPh sb="2" eb="4">
      <t>タイサク</t>
    </rPh>
    <rPh sb="4" eb="5">
      <t>ジョウ</t>
    </rPh>
    <rPh sb="6" eb="8">
      <t>キョシツ</t>
    </rPh>
    <rPh sb="8" eb="9">
      <t>ナド</t>
    </rPh>
    <phoneticPr fontId="3"/>
  </si>
  <si>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3"/>
  </si>
  <si>
    <t>換気計算書による</t>
    <rPh sb="0" eb="2">
      <t>カンキ</t>
    </rPh>
    <rPh sb="2" eb="4">
      <t>ケイサン</t>
    </rPh>
    <rPh sb="4" eb="5">
      <t>ショ</t>
    </rPh>
    <phoneticPr fontId="3"/>
  </si>
  <si>
    <t>20分未満</t>
    <rPh sb="2" eb="3">
      <t>プン</t>
    </rPh>
    <rPh sb="3" eb="5">
      <t>ミマン</t>
    </rPh>
    <phoneticPr fontId="3"/>
  </si>
  <si>
    <t>換気口等</t>
    <rPh sb="0" eb="2">
      <t>カンキ</t>
    </rPh>
    <rPh sb="2" eb="3">
      <t>コウ</t>
    </rPh>
    <rPh sb="3" eb="4">
      <t>ナド</t>
    </rPh>
    <phoneticPr fontId="3"/>
  </si>
  <si>
    <t>使用する建材</t>
    <rPh sb="0" eb="2">
      <t>シヨウ</t>
    </rPh>
    <rPh sb="4" eb="6">
      <t>ケンザイ</t>
    </rPh>
    <phoneticPr fontId="3"/>
  </si>
  <si>
    <t>t8発泡ﾎﾟﾘｴﾁﾚﾝｼｰﾄ発泡倍率35</t>
    <rPh sb="2" eb="4">
      <t>ハッポウ</t>
    </rPh>
    <rPh sb="14" eb="16">
      <t>ハッポウ</t>
    </rPh>
    <rPh sb="16" eb="18">
      <t>バイリツ</t>
    </rPh>
    <phoneticPr fontId="3"/>
  </si>
  <si>
    <t>t5塩化ﾋﾞﾆﾙ樹脂発泡面材</t>
    <rPh sb="2" eb="4">
      <t>エンカ</t>
    </rPh>
    <rPh sb="7" eb="9">
      <t>ジュシ</t>
    </rPh>
    <rPh sb="9" eb="11">
      <t>ハッポウ</t>
    </rPh>
    <rPh sb="11" eb="13">
      <t>メンザイ</t>
    </rPh>
    <phoneticPr fontId="3"/>
  </si>
  <si>
    <t>t5ﾌｪﾙﾄ</t>
    <phoneticPr fontId="3"/>
  </si>
  <si>
    <t>t4ｺﾞﾑ製面材</t>
    <rPh sb="5" eb="6">
      <t>セイ</t>
    </rPh>
    <rPh sb="6" eb="8">
      <t>メンザイ</t>
    </rPh>
    <phoneticPr fontId="3"/>
  </si>
  <si>
    <t>t3塩化ﾋﾞﾆﾙ樹脂製面材</t>
    <rPh sb="2" eb="4">
      <t>エンカ</t>
    </rPh>
    <rPh sb="8" eb="10">
      <t>ジュシ</t>
    </rPh>
    <rPh sb="10" eb="11">
      <t>セイ</t>
    </rPh>
    <rPh sb="11" eb="13">
      <t>メンザイ</t>
    </rPh>
    <phoneticPr fontId="3"/>
  </si>
  <si>
    <t>t3ｱｽﾌｧﾙﾄ系面材</t>
    <rPh sb="8" eb="9">
      <t>ケイ</t>
    </rPh>
    <rPh sb="9" eb="11">
      <t>メンザイ</t>
    </rPh>
    <phoneticPr fontId="3"/>
  </si>
  <si>
    <t>告示によるもの（畳）</t>
    <rPh sb="0" eb="2">
      <t>コクジ</t>
    </rPh>
    <rPh sb="8" eb="9">
      <t>タタミ</t>
    </rPh>
    <phoneticPr fontId="3"/>
  </si>
  <si>
    <t>t55稲わら畳床</t>
    <rPh sb="3" eb="4">
      <t>イネ</t>
    </rPh>
    <rPh sb="6" eb="7">
      <t>タタミ</t>
    </rPh>
    <rPh sb="7" eb="8">
      <t>ユカ</t>
    </rPh>
    <phoneticPr fontId="3"/>
  </si>
  <si>
    <t>通常の歩行経路による２以上の方向への避難可</t>
    <rPh sb="0" eb="2">
      <t>ツウジョウ</t>
    </rPh>
    <rPh sb="3" eb="5">
      <t>ホコウ</t>
    </rPh>
    <rPh sb="5" eb="7">
      <t>ケイロ</t>
    </rPh>
    <rPh sb="11" eb="13">
      <t>イジョウ</t>
    </rPh>
    <rPh sb="14" eb="16">
      <t>ホウコウ</t>
    </rPh>
    <rPh sb="18" eb="20">
      <t>ヒナン</t>
    </rPh>
    <rPh sb="20" eb="21">
      <t>カ</t>
    </rPh>
    <phoneticPr fontId="3"/>
  </si>
  <si>
    <t>直通階段との間に他住戸等なし</t>
    <rPh sb="0" eb="2">
      <t>チョクツウ</t>
    </rPh>
    <rPh sb="2" eb="4">
      <t>カイダン</t>
    </rPh>
    <rPh sb="6" eb="7">
      <t>アイダ</t>
    </rPh>
    <rPh sb="8" eb="9">
      <t>ホカ</t>
    </rPh>
    <rPh sb="9" eb="11">
      <t>ジュウコ</t>
    </rPh>
    <rPh sb="11" eb="12">
      <t>ナド</t>
    </rPh>
    <phoneticPr fontId="3"/>
  </si>
  <si>
    <t>（避難経</t>
    <rPh sb="1" eb="3">
      <t>ヒナン</t>
    </rPh>
    <rPh sb="3" eb="4">
      <t>キョウ</t>
    </rPh>
    <phoneticPr fontId="3"/>
  </si>
  <si>
    <t>能が最も低い</t>
    <rPh sb="0" eb="1">
      <t>ノウ</t>
    </rPh>
    <rPh sb="2" eb="3">
      <t>モット</t>
    </rPh>
    <rPh sb="4" eb="5">
      <t>ヒク</t>
    </rPh>
    <phoneticPr fontId="3"/>
  </si>
  <si>
    <t>洗濯機パン</t>
    <rPh sb="0" eb="3">
      <t>センタクキ</t>
    </rPh>
    <phoneticPr fontId="3"/>
  </si>
  <si>
    <t>床点検口</t>
    <rPh sb="0" eb="1">
      <t>ユカ</t>
    </rPh>
    <rPh sb="1" eb="3">
      <t>テンケン</t>
    </rPh>
    <rPh sb="3" eb="4">
      <t>コウ</t>
    </rPh>
    <phoneticPr fontId="3"/>
  </si>
  <si>
    <t>該当</t>
    <rPh sb="0" eb="2">
      <t>ガイトウ</t>
    </rPh>
    <phoneticPr fontId="3"/>
  </si>
  <si>
    <t>装置設置</t>
    <rPh sb="0" eb="2">
      <t>ソウチ</t>
    </rPh>
    <rPh sb="2" eb="4">
      <t>セッチ</t>
    </rPh>
    <phoneticPr fontId="3"/>
  </si>
  <si>
    <t>自動火災報知設備＋住戸内補助音響装置連動</t>
    <rPh sb="0" eb="2">
      <t>ジドウ</t>
    </rPh>
    <rPh sb="2" eb="4">
      <t>カサイ</t>
    </rPh>
    <rPh sb="4" eb="6">
      <t>ホウチ</t>
    </rPh>
    <rPh sb="6" eb="8">
      <t>セツビ</t>
    </rPh>
    <rPh sb="9" eb="10">
      <t>ジュウ</t>
    </rPh>
    <rPh sb="10" eb="11">
      <t>コ</t>
    </rPh>
    <rPh sb="11" eb="12">
      <t>ナイ</t>
    </rPh>
    <rPh sb="12" eb="14">
      <t>ホジョ</t>
    </rPh>
    <rPh sb="14" eb="16">
      <t>オンキョウ</t>
    </rPh>
    <rPh sb="16" eb="18">
      <t>ソウチ</t>
    </rPh>
    <rPh sb="18" eb="20">
      <t>レンドウ</t>
    </rPh>
    <phoneticPr fontId="3"/>
  </si>
  <si>
    <t>自火報図</t>
    <rPh sb="0" eb="3">
      <t>ジカホウ</t>
    </rPh>
    <rPh sb="3" eb="4">
      <t>ズ</t>
    </rPh>
    <phoneticPr fontId="3"/>
  </si>
  <si>
    <t>共同住宅用自動火災報知設備</t>
    <rPh sb="0" eb="2">
      <t>キョウドウ</t>
    </rPh>
    <rPh sb="2" eb="5">
      <t>ジュウタクヨウ</t>
    </rPh>
    <rPh sb="5" eb="7">
      <t>ジドウ</t>
    </rPh>
    <rPh sb="7" eb="9">
      <t>カサイ</t>
    </rPh>
    <rPh sb="9" eb="11">
      <t>ホウチ</t>
    </rPh>
    <rPh sb="11" eb="13">
      <t>セツビ</t>
    </rPh>
    <phoneticPr fontId="3"/>
  </si>
  <si>
    <t>(自住戸</t>
    <rPh sb="1" eb="2">
      <t>ジ</t>
    </rPh>
    <rPh sb="2" eb="4">
      <t>ジュウコ</t>
    </rPh>
    <phoneticPr fontId="3"/>
  </si>
  <si>
    <t>住戸用自動火災報知設備＋共用部警報ﾈｯﾄﾜｰｸ化</t>
    <rPh sb="0" eb="1">
      <t>ジュウ</t>
    </rPh>
    <rPh sb="1" eb="2">
      <t>コ</t>
    </rPh>
    <rPh sb="2" eb="3">
      <t>ヨウ</t>
    </rPh>
    <rPh sb="3" eb="5">
      <t>ジドウ</t>
    </rPh>
    <rPh sb="5" eb="7">
      <t>カサイ</t>
    </rPh>
    <rPh sb="7" eb="9">
      <t>ホウチ</t>
    </rPh>
    <rPh sb="9" eb="11">
      <t>セツビ</t>
    </rPh>
    <phoneticPr fontId="3"/>
  </si>
  <si>
    <t>最上段の通路等への食い込み</t>
    <rPh sb="0" eb="2">
      <t>サイジョウ</t>
    </rPh>
    <rPh sb="2" eb="3">
      <t>ダン</t>
    </rPh>
    <rPh sb="4" eb="6">
      <t>ツウロ</t>
    </rPh>
    <rPh sb="6" eb="7">
      <t>ナド</t>
    </rPh>
    <rPh sb="9" eb="10">
      <t>ク</t>
    </rPh>
    <rPh sb="11" eb="12">
      <t>コ</t>
    </rPh>
    <phoneticPr fontId="3"/>
  </si>
  <si>
    <t>□</t>
    <phoneticPr fontId="3"/>
  </si>
  <si>
    <t>最下段の通路等への突出</t>
    <rPh sb="0" eb="2">
      <t>サイカ</t>
    </rPh>
    <rPh sb="2" eb="3">
      <t>ダン</t>
    </rPh>
    <rPh sb="4" eb="6">
      <t>ツウロ</t>
    </rPh>
    <rPh sb="6" eb="7">
      <t>ナド</t>
    </rPh>
    <rPh sb="9" eb="11">
      <t>トッシュツ</t>
    </rPh>
    <phoneticPr fontId="3"/>
  </si>
  <si>
    <t>なし</t>
    <phoneticPr fontId="3"/>
  </si>
  <si>
    <t>あり</t>
    <phoneticPr fontId="3"/>
  </si>
  <si>
    <t>滑り止め</t>
    <rPh sb="0" eb="1">
      <t>スベ</t>
    </rPh>
    <rPh sb="2" eb="3">
      <t>ド</t>
    </rPh>
    <phoneticPr fontId="3"/>
  </si>
  <si>
    <t>踏面と同一面の滑り止め</t>
    <rPh sb="0" eb="2">
      <t>フミヅラ</t>
    </rPh>
    <rPh sb="3" eb="5">
      <t>ドウイツ</t>
    </rPh>
    <rPh sb="5" eb="6">
      <t>メン</t>
    </rPh>
    <rPh sb="7" eb="8">
      <t>スベ</t>
    </rPh>
    <rPh sb="9" eb="10">
      <t>ド</t>
    </rPh>
    <phoneticPr fontId="3"/>
  </si>
  <si>
    <t>なし</t>
    <phoneticPr fontId="3"/>
  </si>
  <si>
    <t>あり</t>
    <phoneticPr fontId="3"/>
  </si>
  <si>
    <t>段鼻</t>
    <rPh sb="0" eb="1">
      <t>ダン</t>
    </rPh>
    <rPh sb="1" eb="2">
      <t>ハナ</t>
    </rPh>
    <phoneticPr fontId="3"/>
  </si>
  <si>
    <t>段鼻の出</t>
    <rPh sb="0" eb="1">
      <t>ダン</t>
    </rPh>
    <rPh sb="1" eb="2">
      <t>バナ</t>
    </rPh>
    <rPh sb="3" eb="4">
      <t>デ</t>
    </rPh>
    <phoneticPr fontId="3"/>
  </si>
  <si>
    <t>手すり</t>
    <rPh sb="0" eb="1">
      <t>テ</t>
    </rPh>
    <phoneticPr fontId="3"/>
  </si>
  <si>
    <t>手すりの設置</t>
    <rPh sb="0" eb="1">
      <t>テ</t>
    </rPh>
    <rPh sb="4" eb="6">
      <t>セッチ</t>
    </rPh>
    <phoneticPr fontId="3"/>
  </si>
  <si>
    <t>（日常生活空間）</t>
    <rPh sb="1" eb="3">
      <t>ニチジョウ</t>
    </rPh>
    <rPh sb="3" eb="5">
      <t>セイカツ</t>
    </rPh>
    <rPh sb="5" eb="7">
      <t>クウカン</t>
    </rPh>
    <phoneticPr fontId="3"/>
  </si>
  <si>
    <t>勾配45度以下</t>
    <rPh sb="0" eb="2">
      <t>コウバイ</t>
    </rPh>
    <rPh sb="4" eb="5">
      <t>ド</t>
    </rPh>
    <rPh sb="5" eb="7">
      <t>イカ</t>
    </rPh>
    <phoneticPr fontId="3"/>
  </si>
  <si>
    <t>□</t>
    <phoneticPr fontId="3"/>
  </si>
  <si>
    <t>勾配45度超</t>
    <rPh sb="5" eb="6">
      <t>チョウ</t>
    </rPh>
    <phoneticPr fontId="3"/>
  </si>
  <si>
    <t>□</t>
    <phoneticPr fontId="3"/>
  </si>
  <si>
    <t>両側設置</t>
    <rPh sb="0" eb="2">
      <t>リョウガワ</t>
    </rPh>
    <rPh sb="2" eb="4">
      <t>セッチ</t>
    </rPh>
    <phoneticPr fontId="3"/>
  </si>
  <si>
    <t>□</t>
    <phoneticPr fontId="3"/>
  </si>
  <si>
    <t>片側設置</t>
    <rPh sb="0" eb="2">
      <t>カタガワ</t>
    </rPh>
    <rPh sb="2" eb="4">
      <t>セッチ</t>
    </rPh>
    <phoneticPr fontId="3"/>
  </si>
  <si>
    <t>高さ（</t>
    <rPh sb="0" eb="1">
      <t>タカ</t>
    </rPh>
    <phoneticPr fontId="3"/>
  </si>
  <si>
    <t>ﾕﾆｯﾄﾊﾞｽ</t>
    <phoneticPr fontId="3"/>
  </si>
  <si>
    <t>設置</t>
    <rPh sb="0" eb="2">
      <t>セッチ</t>
    </rPh>
    <phoneticPr fontId="3"/>
  </si>
  <si>
    <t>*等級5のみ記入</t>
    <rPh sb="1" eb="3">
      <t>トウキュウ</t>
    </rPh>
    <rPh sb="6" eb="8">
      <t>キニュウ</t>
    </rPh>
    <phoneticPr fontId="3"/>
  </si>
  <si>
    <t>浴槽出入</t>
    <rPh sb="0" eb="2">
      <t>ヨクソウ</t>
    </rPh>
    <rPh sb="2" eb="4">
      <t>デイリ</t>
    </rPh>
    <phoneticPr fontId="3"/>
  </si>
  <si>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3"/>
  </si>
  <si>
    <t>【２．代理者】</t>
    <rPh sb="3" eb="5">
      <t>ダイリ</t>
    </rPh>
    <rPh sb="5" eb="6">
      <t>シャ</t>
    </rPh>
    <phoneticPr fontId="3"/>
  </si>
  <si>
    <t>【３．建築主】</t>
    <rPh sb="3" eb="5">
      <t>ケンチク</t>
    </rPh>
    <rPh sb="5" eb="6">
      <t>ヌシ</t>
    </rPh>
    <phoneticPr fontId="3"/>
  </si>
  <si>
    <t>【４．設計者】</t>
    <rPh sb="3" eb="6">
      <t>セッケイシャ</t>
    </rPh>
    <phoneticPr fontId="3"/>
  </si>
  <si>
    <t>①</t>
    <phoneticPr fontId="3"/>
  </si>
  <si>
    <t>共用部</t>
    <rPh sb="0" eb="2">
      <t>キョウヨウ</t>
    </rPh>
    <rPh sb="2" eb="3">
      <t>ブ</t>
    </rPh>
    <phoneticPr fontId="3"/>
  </si>
  <si>
    <t>非常警報装置又は同等</t>
    <rPh sb="0" eb="2">
      <t>ヒジョウ</t>
    </rPh>
    <rPh sb="2" eb="4">
      <t>ケイホウ</t>
    </rPh>
    <rPh sb="4" eb="6">
      <t>ソウチ</t>
    </rPh>
    <rPh sb="6" eb="7">
      <t>マタ</t>
    </rPh>
    <rPh sb="8" eb="10">
      <t>ドウトウ</t>
    </rPh>
    <phoneticPr fontId="3"/>
  </si>
  <si>
    <t>平面図</t>
    <rPh sb="0" eb="3">
      <t>ヘイメンズ</t>
    </rPh>
    <phoneticPr fontId="3"/>
  </si>
  <si>
    <t xml:space="preserve"> 住宅の品質確保の促進等に関する法律第５条第１項の規定に基づき、設計住宅性能評価を申請します。  　　 この申請書及び添付図書に記載の事項は、事実に相違ありません。
</t>
    <phoneticPr fontId="3"/>
  </si>
  <si>
    <t>タイプ名</t>
    <rPh sb="3" eb="4">
      <t>メイ</t>
    </rPh>
    <phoneticPr fontId="3"/>
  </si>
  <si>
    <t>（第二面）―２</t>
    <phoneticPr fontId="3"/>
  </si>
  <si>
    <t>通し番号</t>
    <rPh sb="0" eb="1">
      <t>トオ</t>
    </rPh>
    <rPh sb="2" eb="4">
      <t>バンゴウ</t>
    </rPh>
    <phoneticPr fontId="3"/>
  </si>
  <si>
    <t>ﾎﾞｲﾄﾞｽﾗﾌﾞ</t>
    <phoneticPr fontId="3"/>
  </si>
  <si>
    <t>（第三面）</t>
    <phoneticPr fontId="3"/>
  </si>
  <si>
    <t>建築物に関する事項</t>
    <phoneticPr fontId="3"/>
  </si>
  <si>
    <t>□</t>
    <phoneticPr fontId="3"/>
  </si>
  <si>
    <t>□</t>
    <phoneticPr fontId="3"/>
  </si>
  <si>
    <t>【３．防火地域】</t>
    <phoneticPr fontId="3"/>
  </si>
  <si>
    <t>□</t>
    <phoneticPr fontId="3"/>
  </si>
  <si>
    <t>【４．敷地面積】</t>
    <phoneticPr fontId="3"/>
  </si>
  <si>
    <t>【５．建て方】</t>
    <phoneticPr fontId="3"/>
  </si>
  <si>
    <t>【６．建築面積】</t>
    <phoneticPr fontId="3"/>
  </si>
  <si>
    <t>【７．延べ面積】</t>
    <phoneticPr fontId="3"/>
  </si>
  <si>
    <t>【８．住戸の数】</t>
    <phoneticPr fontId="3"/>
  </si>
  <si>
    <t>【建物全体】</t>
    <phoneticPr fontId="3"/>
  </si>
  <si>
    <t>【評価対象住戸】</t>
    <phoneticPr fontId="3"/>
  </si>
  <si>
    <t>【９．建築物の高さ等】</t>
    <phoneticPr fontId="3"/>
  </si>
  <si>
    <t>【最高の高さ】</t>
    <phoneticPr fontId="3"/>
  </si>
  <si>
    <t>ｍ</t>
    <phoneticPr fontId="3"/>
  </si>
  <si>
    <t>【最高の軒の高さ】</t>
    <phoneticPr fontId="3"/>
  </si>
  <si>
    <t>【階数】</t>
    <phoneticPr fontId="3"/>
  </si>
  <si>
    <t>地下</t>
    <phoneticPr fontId="3"/>
  </si>
  <si>
    <t>（注　　意）</t>
    <phoneticPr fontId="3"/>
  </si>
  <si>
    <t>①</t>
    <phoneticPr fontId="3"/>
  </si>
  <si>
    <t>数字は算用数字を、単位はメートル法を用いてください。</t>
    <phoneticPr fontId="3"/>
  </si>
  <si>
    <t>②</t>
    <phoneticPr fontId="3"/>
  </si>
  <si>
    <t>等級4程度</t>
    <rPh sb="0" eb="2">
      <t>トウキュウ</t>
    </rPh>
    <rPh sb="3" eb="5">
      <t>テイド</t>
    </rPh>
    <phoneticPr fontId="3"/>
  </si>
  <si>
    <t>〒</t>
    <phoneticPr fontId="3"/>
  </si>
  <si>
    <t>専有</t>
    <rPh sb="0" eb="2">
      <t>センユウ</t>
    </rPh>
    <phoneticPr fontId="3"/>
  </si>
  <si>
    <t>バルコニー</t>
    <phoneticPr fontId="3"/>
  </si>
  <si>
    <t>JIS-A-1440のｶﾃｺﾞﾘｰⅠ</t>
    <phoneticPr fontId="3"/>
  </si>
  <si>
    <t>告示で規定する乾式二重床下地構造の上に施工</t>
    <rPh sb="0" eb="2">
      <t>コクジ</t>
    </rPh>
    <rPh sb="3" eb="5">
      <t>キテイ</t>
    </rPh>
    <rPh sb="7" eb="9">
      <t>カンシキ</t>
    </rPh>
    <rPh sb="9" eb="11">
      <t>ニジュウ</t>
    </rPh>
    <rPh sb="11" eb="12">
      <t>ユカ</t>
    </rPh>
    <rPh sb="12" eb="14">
      <t>シタジ</t>
    </rPh>
    <rPh sb="14" eb="16">
      <t>コウゾウ</t>
    </rPh>
    <rPh sb="17" eb="18">
      <t>ウエ</t>
    </rPh>
    <rPh sb="19" eb="21">
      <t>セコウ</t>
    </rPh>
    <phoneticPr fontId="3"/>
  </si>
  <si>
    <t>発泡ﾌﾟﾗｽﾁｯｸ系下地構造材の上に施工</t>
    <rPh sb="0" eb="2">
      <t>ハッポウ</t>
    </rPh>
    <rPh sb="9" eb="10">
      <t>ケイ</t>
    </rPh>
    <rPh sb="10" eb="12">
      <t>シタジ</t>
    </rPh>
    <rPh sb="12" eb="14">
      <t>コウゾウ</t>
    </rPh>
    <rPh sb="14" eb="15">
      <t>ザイ</t>
    </rPh>
    <rPh sb="16" eb="17">
      <t>ウエ</t>
    </rPh>
    <rPh sb="18" eb="20">
      <t>セコウ</t>
    </rPh>
    <phoneticPr fontId="3"/>
  </si>
  <si>
    <t>床仕上げ材（最高）</t>
    <rPh sb="0" eb="1">
      <t>ユカ</t>
    </rPh>
    <rPh sb="1" eb="3">
      <t>シア</t>
    </rPh>
    <rPh sb="4" eb="5">
      <t>ザイ</t>
    </rPh>
    <rPh sb="6" eb="8">
      <t>サイコウ</t>
    </rPh>
    <phoneticPr fontId="3"/>
  </si>
  <si>
    <t>告示仕様</t>
    <rPh sb="0" eb="2">
      <t>コクジ</t>
    </rPh>
    <rPh sb="2" eb="4">
      <t>シヨウ</t>
    </rPh>
    <phoneticPr fontId="3"/>
  </si>
  <si>
    <t>告示同等</t>
    <rPh sb="0" eb="2">
      <t>コクジ</t>
    </rPh>
    <rPh sb="2" eb="4">
      <t>ドウトウ</t>
    </rPh>
    <phoneticPr fontId="3"/>
  </si>
  <si>
    <t>）</t>
    <phoneticPr fontId="3"/>
  </si>
  <si>
    <t>床仕上げの厚さ</t>
    <rPh sb="0" eb="1">
      <t>ユカ</t>
    </rPh>
    <rPh sb="1" eb="3">
      <t>シア</t>
    </rPh>
    <rPh sb="5" eb="6">
      <t>アツ</t>
    </rPh>
    <phoneticPr fontId="3"/>
  </si>
  <si>
    <t>施工方法（最低）</t>
    <rPh sb="0" eb="2">
      <t>セコウ</t>
    </rPh>
    <rPh sb="2" eb="4">
      <t>ホウホウ</t>
    </rPh>
    <rPh sb="5" eb="7">
      <t>サイテイ</t>
    </rPh>
    <phoneticPr fontId="3"/>
  </si>
  <si>
    <t>界床の構造等</t>
    <rPh sb="0" eb="2">
      <t>カイショウ</t>
    </rPh>
    <phoneticPr fontId="3"/>
  </si>
  <si>
    <t>T-1</t>
    <phoneticPr fontId="3"/>
  </si>
  <si>
    <t>西の方位の</t>
    <rPh sb="0" eb="1">
      <t>ニシ</t>
    </rPh>
    <rPh sb="2" eb="4">
      <t>ホウイ</t>
    </rPh>
    <phoneticPr fontId="3"/>
  </si>
  <si>
    <t>設計住宅性能評価申請書（第四号様式（第三条関係）　　（第四面に代える書類）</t>
    <rPh sb="0" eb="2">
      <t>セッケイ</t>
    </rPh>
    <rPh sb="2" eb="4">
      <t>ジュウタク</t>
    </rPh>
    <rPh sb="4" eb="6">
      <t>セイノウ</t>
    </rPh>
    <rPh sb="6" eb="8">
      <t>ヒョウカ</t>
    </rPh>
    <rPh sb="8" eb="10">
      <t>シンセイ</t>
    </rPh>
    <rPh sb="10" eb="11">
      <t>ショ</t>
    </rPh>
    <rPh sb="12" eb="13">
      <t>ダイ</t>
    </rPh>
    <rPh sb="13" eb="14">
      <t>４</t>
    </rPh>
    <rPh sb="14" eb="15">
      <t>ゴウ</t>
    </rPh>
    <rPh sb="15" eb="17">
      <t>ヨウシキ</t>
    </rPh>
    <rPh sb="18" eb="19">
      <t>ダイ</t>
    </rPh>
    <rPh sb="19" eb="20">
      <t>3</t>
    </rPh>
    <rPh sb="20" eb="21">
      <t>ジョウ</t>
    </rPh>
    <rPh sb="21" eb="23">
      <t>カンケイ</t>
    </rPh>
    <rPh sb="27" eb="28">
      <t>ダイ</t>
    </rPh>
    <rPh sb="28" eb="29">
      <t>4</t>
    </rPh>
    <rPh sb="29" eb="30">
      <t>メン</t>
    </rPh>
    <rPh sb="31" eb="32">
      <t>カ</t>
    </rPh>
    <rPh sb="34" eb="36">
      <t>ショルイ</t>
    </rPh>
    <phoneticPr fontId="3"/>
  </si>
  <si>
    <t>4.当該住戸への経路</t>
    <phoneticPr fontId="3"/>
  </si>
  <si>
    <t>ｴﾚﾍﾞｰﾀｰ</t>
    <phoneticPr fontId="3"/>
  </si>
  <si>
    <t>ﾀｲﾌﾟ</t>
    <phoneticPr fontId="3"/>
  </si>
  <si>
    <t>1-2</t>
    <phoneticPr fontId="3"/>
  </si>
  <si>
    <t>1-3</t>
    <phoneticPr fontId="3"/>
  </si>
  <si>
    <t>1-5</t>
    <phoneticPr fontId="3"/>
  </si>
  <si>
    <t>（倒壊等防止</t>
    <rPh sb="1" eb="3">
      <t>トウカイ</t>
    </rPh>
    <rPh sb="3" eb="4">
      <t>ナド</t>
    </rPh>
    <rPh sb="4" eb="6">
      <t>ボウシ</t>
    </rPh>
    <phoneticPr fontId="3"/>
  </si>
  <si>
    <t>・損傷防止）</t>
    <rPh sb="1" eb="3">
      <t>ソンショウ</t>
    </rPh>
    <rPh sb="3" eb="5">
      <t>ボウシ</t>
    </rPh>
    <phoneticPr fontId="3"/>
  </si>
  <si>
    <t>評価対象外</t>
    <rPh sb="0" eb="2">
      <t>ヒョウカ</t>
    </rPh>
    <rPh sb="2" eb="5">
      <t>タイショウガイ</t>
    </rPh>
    <phoneticPr fontId="3"/>
  </si>
  <si>
    <t>（免震建築物）</t>
    <rPh sb="1" eb="2">
      <t>メン</t>
    </rPh>
    <rPh sb="2" eb="3">
      <t>シン</t>
    </rPh>
    <rPh sb="3" eb="6">
      <t>ケンチクブツ</t>
    </rPh>
    <phoneticPr fontId="3"/>
  </si>
  <si>
    <t>区域外</t>
    <rPh sb="0" eb="3">
      <t>クイキガイ</t>
    </rPh>
    <phoneticPr fontId="3"/>
  </si>
  <si>
    <t>　　維持管理・更新への配慮に関すること</t>
    <rPh sb="2" eb="4">
      <t>イジ</t>
    </rPh>
    <rPh sb="4" eb="6">
      <t>カンリ</t>
    </rPh>
    <rPh sb="7" eb="9">
      <t>コウシン</t>
    </rPh>
    <rPh sb="11" eb="13">
      <t>ハイリョ</t>
    </rPh>
    <rPh sb="14" eb="15">
      <t>カン</t>
    </rPh>
    <phoneticPr fontId="3"/>
  </si>
  <si>
    <t>4-3</t>
    <phoneticPr fontId="3"/>
  </si>
  <si>
    <t>更新対策</t>
    <rPh sb="0" eb="2">
      <t>コウシン</t>
    </rPh>
    <rPh sb="2" eb="4">
      <t>タイサク</t>
    </rPh>
    <phoneticPr fontId="3"/>
  </si>
  <si>
    <t>のコンクリート</t>
    <phoneticPr fontId="3"/>
  </si>
  <si>
    <t>打設</t>
    <rPh sb="0" eb="1">
      <t>ウ</t>
    </rPh>
    <rPh sb="1" eb="2">
      <t>セツ</t>
    </rPh>
    <phoneticPr fontId="3"/>
  </si>
  <si>
    <t>設置位置</t>
    <rPh sb="0" eb="2">
      <t>セッチ</t>
    </rPh>
    <rPh sb="2" eb="4">
      <t>イチ</t>
    </rPh>
    <phoneticPr fontId="3"/>
  </si>
  <si>
    <t>代表取締役　鹿倉　一正</t>
    <rPh sb="6" eb="8">
      <t>シカクラ</t>
    </rPh>
    <rPh sb="9" eb="11">
      <t>カズマサ</t>
    </rPh>
    <phoneticPr fontId="3"/>
  </si>
  <si>
    <r>
      <t>北</t>
    </r>
    <r>
      <rPr>
        <sz val="11"/>
        <rFont val="ＭＳ Ｐゴシック"/>
        <family val="3"/>
        <charset val="128"/>
      </rPr>
      <t>　　　　（Ａn／Ａ）　　％</t>
    </r>
    <rPh sb="0" eb="1">
      <t>キタ</t>
    </rPh>
    <phoneticPr fontId="3"/>
  </si>
  <si>
    <t>東向開口</t>
    <rPh sb="0" eb="1">
      <t>ヒガシ</t>
    </rPh>
    <rPh sb="1" eb="2">
      <t>ム</t>
    </rPh>
    <rPh sb="2" eb="4">
      <t>カイコウ</t>
    </rPh>
    <phoneticPr fontId="3"/>
  </si>
  <si>
    <t>光視環境に関すること</t>
    <rPh sb="0" eb="2">
      <t>ヒカリシ</t>
    </rPh>
    <rPh sb="2" eb="4">
      <t>カンキョウ</t>
    </rPh>
    <rPh sb="5" eb="6">
      <t>カン</t>
    </rPh>
    <phoneticPr fontId="3"/>
  </si>
  <si>
    <t>居室の床面積の合計</t>
    <rPh sb="0" eb="2">
      <t>キョシツ</t>
    </rPh>
    <rPh sb="3" eb="6">
      <t>ユカメンセキ</t>
    </rPh>
    <rPh sb="7" eb="9">
      <t>ゴウケイ</t>
    </rPh>
    <phoneticPr fontId="3"/>
  </si>
  <si>
    <t>（</t>
    <phoneticPr fontId="3"/>
  </si>
  <si>
    <t>cm</t>
    <phoneticPr fontId="3"/>
  </si>
  <si>
    <t>端部拘束条件（最低）</t>
    <rPh sb="0" eb="1">
      <t>タン</t>
    </rPh>
    <rPh sb="1" eb="2">
      <t>ブ</t>
    </rPh>
    <rPh sb="2" eb="4">
      <t>コウソク</t>
    </rPh>
    <rPh sb="4" eb="6">
      <t>ジョウケン</t>
    </rPh>
    <rPh sb="7" eb="9">
      <t>サイテイ</t>
    </rPh>
    <phoneticPr fontId="3"/>
  </si>
  <si>
    <t>鉄骨鉄筋ｺﾝｸﾘｰﾄ造</t>
    <rPh sb="0" eb="2">
      <t>テッコツ</t>
    </rPh>
    <rPh sb="2" eb="4">
      <t>テッキン</t>
    </rPh>
    <rPh sb="10" eb="11">
      <t>ゾウ</t>
    </rPh>
    <phoneticPr fontId="3"/>
  </si>
  <si>
    <t>能の低いもの)</t>
    <rPh sb="0" eb="1">
      <t>ノウ</t>
    </rPh>
    <rPh sb="2" eb="3">
      <t>ヒク</t>
    </rPh>
    <phoneticPr fontId="3"/>
  </si>
  <si>
    <t>（共用部分より仕上材等の軽微な除去により到達可能なものを含む）</t>
    <rPh sb="1" eb="3">
      <t>キョウヨウ</t>
    </rPh>
    <rPh sb="3" eb="5">
      <t>ブブン</t>
    </rPh>
    <rPh sb="7" eb="9">
      <t>シア</t>
    </rPh>
    <rPh sb="9" eb="10">
      <t>ザイ</t>
    </rPh>
    <rPh sb="10" eb="11">
      <t>ナド</t>
    </rPh>
    <rPh sb="12" eb="14">
      <t>ケイビ</t>
    </rPh>
    <rPh sb="15" eb="17">
      <t>ジョキョ</t>
    </rPh>
    <rPh sb="20" eb="22">
      <t>トウタツ</t>
    </rPh>
    <rPh sb="22" eb="24">
      <t>カノウ</t>
    </rPh>
    <rPh sb="28" eb="29">
      <t>フク</t>
    </rPh>
    <phoneticPr fontId="3"/>
  </si>
  <si>
    <t>人通孔</t>
    <rPh sb="0" eb="1">
      <t>ヒト</t>
    </rPh>
    <rPh sb="1" eb="2">
      <t>トオル</t>
    </rPh>
    <rPh sb="2" eb="3">
      <t>アナ</t>
    </rPh>
    <phoneticPr fontId="3"/>
  </si>
  <si>
    <t>（</t>
    <phoneticPr fontId="3"/>
  </si>
  <si>
    <t>（設置位置）</t>
    <rPh sb="1" eb="3">
      <t>セッチ</t>
    </rPh>
    <rPh sb="3" eb="5">
      <t>イチ</t>
    </rPh>
    <phoneticPr fontId="3"/>
  </si>
  <si>
    <t>住棟外周部</t>
    <rPh sb="0" eb="1">
      <t>ジュウ</t>
    </rPh>
    <rPh sb="1" eb="2">
      <t>ムネ</t>
    </rPh>
    <rPh sb="2" eb="3">
      <t>ガイ</t>
    </rPh>
    <rPh sb="3" eb="4">
      <t>アマネ</t>
    </rPh>
    <rPh sb="4" eb="5">
      <t>ブ</t>
    </rPh>
    <phoneticPr fontId="3"/>
  </si>
  <si>
    <t>バルコニー</t>
    <phoneticPr fontId="3"/>
  </si>
  <si>
    <t>更新工事軽減・増設更新対応の共通措置</t>
    <rPh sb="0" eb="2">
      <t>コウシン</t>
    </rPh>
    <rPh sb="2" eb="4">
      <t>コウジ</t>
    </rPh>
    <rPh sb="4" eb="6">
      <t>ケイゲン</t>
    </rPh>
    <rPh sb="7" eb="9">
      <t>ゾウセツ</t>
    </rPh>
    <rPh sb="9" eb="11">
      <t>コウシン</t>
    </rPh>
    <rPh sb="11" eb="13">
      <t>タイオウ</t>
    </rPh>
    <rPh sb="14" eb="16">
      <t>キョウツウ</t>
    </rPh>
    <rPh sb="16" eb="18">
      <t>ソチ</t>
    </rPh>
    <phoneticPr fontId="3"/>
  </si>
  <si>
    <t>作業空間の確保</t>
    <rPh sb="0" eb="2">
      <t>サギョウ</t>
    </rPh>
    <rPh sb="2" eb="4">
      <t>クウカン</t>
    </rPh>
    <rPh sb="5" eb="7">
      <t>カクホ</t>
    </rPh>
    <phoneticPr fontId="3"/>
  </si>
  <si>
    <t>共用</t>
    <rPh sb="0" eb="2">
      <t>キョウヨウ</t>
    </rPh>
    <phoneticPr fontId="3"/>
  </si>
  <si>
    <t>の位置</t>
    <rPh sb="1" eb="3">
      <t>イチ</t>
    </rPh>
    <phoneticPr fontId="3"/>
  </si>
  <si>
    <t>共用廊下に面する共用部分</t>
    <rPh sb="0" eb="2">
      <t>キョウヨウ</t>
    </rPh>
    <rPh sb="2" eb="4">
      <t>ロウカ</t>
    </rPh>
    <rPh sb="5" eb="6">
      <t>メン</t>
    </rPh>
    <rPh sb="8" eb="10">
      <t>キョウヨウ</t>
    </rPh>
    <rPh sb="10" eb="12">
      <t>ブブン</t>
    </rPh>
    <phoneticPr fontId="3"/>
  </si>
  <si>
    <t>共用廊下に面しない外壁面、吹抜等の住戸外周部</t>
    <rPh sb="0" eb="2">
      <t>キョウヨウ</t>
    </rPh>
    <rPh sb="2" eb="4">
      <t>ロウカ</t>
    </rPh>
    <rPh sb="5" eb="6">
      <t>メン</t>
    </rPh>
    <rPh sb="9" eb="11">
      <t>ガイヘキ</t>
    </rPh>
    <rPh sb="11" eb="12">
      <t>メン</t>
    </rPh>
    <rPh sb="13" eb="15">
      <t>フキヌケ</t>
    </rPh>
    <rPh sb="15" eb="16">
      <t>ナド</t>
    </rPh>
    <rPh sb="17" eb="18">
      <t>ジュウ</t>
    </rPh>
    <rPh sb="18" eb="19">
      <t>コ</t>
    </rPh>
    <rPh sb="19" eb="20">
      <t>ガイ</t>
    </rPh>
    <rPh sb="20" eb="21">
      <t>シュウ</t>
    </rPh>
    <rPh sb="21" eb="22">
      <t>ブ</t>
    </rPh>
    <phoneticPr fontId="3"/>
  </si>
  <si>
    <t>住戸専用部</t>
    <rPh sb="0" eb="1">
      <t>ジュウ</t>
    </rPh>
    <rPh sb="1" eb="2">
      <t>コ</t>
    </rPh>
    <rPh sb="2" eb="4">
      <t>センヨウ</t>
    </rPh>
    <rPh sb="4" eb="5">
      <t>ブ</t>
    </rPh>
    <phoneticPr fontId="3"/>
  </si>
  <si>
    <t>※等級に</t>
    <rPh sb="1" eb="3">
      <t>トウキュウ</t>
    </rPh>
    <phoneticPr fontId="3"/>
  </si>
  <si>
    <t>に係らず</t>
    <rPh sb="1" eb="2">
      <t>カカワ</t>
    </rPh>
    <phoneticPr fontId="3"/>
  </si>
  <si>
    <t>※該当する</t>
    <rPh sb="1" eb="3">
      <t>ガイトウ</t>
    </rPh>
    <phoneticPr fontId="3"/>
  </si>
  <si>
    <t>ものの全てを</t>
    <rPh sb="3" eb="4">
      <t>スベ</t>
    </rPh>
    <phoneticPr fontId="3"/>
  </si>
  <si>
    <t>露出又は専用部に立ち入らないで更新が行える開口を</t>
    <rPh sb="0" eb="2">
      <t>ロシュツ</t>
    </rPh>
    <rPh sb="2" eb="3">
      <t>マタ</t>
    </rPh>
    <rPh sb="4" eb="6">
      <t>センヨウ</t>
    </rPh>
    <rPh sb="6" eb="7">
      <t>ブ</t>
    </rPh>
    <rPh sb="8" eb="9">
      <t>タ</t>
    </rPh>
    <rPh sb="10" eb="11">
      <t>イ</t>
    </rPh>
    <rPh sb="15" eb="17">
      <t>コウシン</t>
    </rPh>
    <rPh sb="18" eb="19">
      <t>オコナ</t>
    </rPh>
    <rPh sb="21" eb="23">
      <t>カイコウ</t>
    </rPh>
    <phoneticPr fontId="3"/>
  </si>
  <si>
    <t>持つパイプスペース内に設置（共用部分より仕上材等の</t>
    <rPh sb="0" eb="1">
      <t>モ</t>
    </rPh>
    <rPh sb="9" eb="10">
      <t>ナイ</t>
    </rPh>
    <rPh sb="11" eb="13">
      <t>セッチ</t>
    </rPh>
    <rPh sb="14" eb="16">
      <t>キョウヨウ</t>
    </rPh>
    <rPh sb="16" eb="18">
      <t>ブブン</t>
    </rPh>
    <rPh sb="20" eb="22">
      <t>シア</t>
    </rPh>
    <rPh sb="22" eb="23">
      <t>ザイ</t>
    </rPh>
    <rPh sb="23" eb="24">
      <t>ナド</t>
    </rPh>
    <phoneticPr fontId="3"/>
  </si>
  <si>
    <t>軽微な除去により到達可能なものを含む）</t>
    <rPh sb="0" eb="2">
      <t>ケイビ</t>
    </rPh>
    <rPh sb="3" eb="5">
      <t>ジョキョ</t>
    </rPh>
    <rPh sb="8" eb="10">
      <t>トウタツ</t>
    </rPh>
    <rPh sb="10" eb="12">
      <t>カノウ</t>
    </rPh>
    <rPh sb="16" eb="17">
      <t>フク</t>
    </rPh>
    <phoneticPr fontId="3"/>
  </si>
  <si>
    <t>コンクリート貫通部のはつり工事を軽減する措置</t>
    <rPh sb="6" eb="8">
      <t>カンツウ</t>
    </rPh>
    <rPh sb="8" eb="9">
      <t>ブ</t>
    </rPh>
    <rPh sb="13" eb="15">
      <t>コウジ</t>
    </rPh>
    <rPh sb="16" eb="18">
      <t>ケイゲン</t>
    </rPh>
    <rPh sb="20" eb="22">
      <t>ソチ</t>
    </rPh>
    <phoneticPr fontId="3"/>
  </si>
  <si>
    <t>することができる空間、スリーブ等を設ける</t>
    <rPh sb="8" eb="10">
      <t>クウカン</t>
    </rPh>
    <rPh sb="15" eb="16">
      <t>ナド</t>
    </rPh>
    <rPh sb="17" eb="18">
      <t>モウ</t>
    </rPh>
    <phoneticPr fontId="3"/>
  </si>
  <si>
    <t>共用排水管への専用排水管の接続替えを容易に行う</t>
    <rPh sb="0" eb="2">
      <t>キョウヨウ</t>
    </rPh>
    <rPh sb="2" eb="5">
      <t>ハイスイカン</t>
    </rPh>
    <rPh sb="7" eb="9">
      <t>センヨウ</t>
    </rPh>
    <rPh sb="9" eb="12">
      <t>ハイスイカン</t>
    </rPh>
    <rPh sb="13" eb="15">
      <t>セツゾク</t>
    </rPh>
    <rPh sb="15" eb="16">
      <t>カ</t>
    </rPh>
    <rPh sb="18" eb="20">
      <t>ヨウイ</t>
    </rPh>
    <rPh sb="21" eb="22">
      <t>オコナ</t>
    </rPh>
    <phoneticPr fontId="3"/>
  </si>
  <si>
    <t>ための措置</t>
    <rPh sb="3" eb="5">
      <t>ソチ</t>
    </rPh>
    <phoneticPr fontId="3"/>
  </si>
  <si>
    <t>（共用</t>
    <rPh sb="1" eb="3">
      <t>キョウヨウ</t>
    </rPh>
    <phoneticPr fontId="3"/>
  </si>
  <si>
    <t>排水管）</t>
    <rPh sb="0" eb="2">
      <t>ハイスイ</t>
    </rPh>
    <rPh sb="2" eb="3">
      <t>カン</t>
    </rPh>
    <phoneticPr fontId="3"/>
  </si>
  <si>
    <t>管</t>
    <rPh sb="0" eb="1">
      <t>カン</t>
    </rPh>
    <phoneticPr fontId="3"/>
  </si>
  <si>
    <t>共用排水管</t>
    <rPh sb="0" eb="2">
      <t>キョウヨウ</t>
    </rPh>
    <rPh sb="2" eb="4">
      <t>ハイスイ</t>
    </rPh>
    <rPh sb="4" eb="5">
      <t>カン</t>
    </rPh>
    <phoneticPr fontId="3"/>
  </si>
  <si>
    <t>共用排水管の</t>
    <rPh sb="0" eb="2">
      <t>キョウヨウ</t>
    </rPh>
    <rPh sb="2" eb="4">
      <t>ハイスイ</t>
    </rPh>
    <rPh sb="4" eb="5">
      <t>カン</t>
    </rPh>
    <phoneticPr fontId="3"/>
  </si>
  <si>
    <t>共用排水管は専用部分に立ち入らないで更新できる位置に</t>
    <rPh sb="0" eb="2">
      <t>キョウヨウ</t>
    </rPh>
    <rPh sb="2" eb="4">
      <t>ハイスイ</t>
    </rPh>
    <rPh sb="4" eb="5">
      <t>カン</t>
    </rPh>
    <rPh sb="6" eb="8">
      <t>センヨウ</t>
    </rPh>
    <rPh sb="8" eb="10">
      <t>ブブン</t>
    </rPh>
    <rPh sb="11" eb="12">
      <t>タ</t>
    </rPh>
    <rPh sb="13" eb="14">
      <t>イ</t>
    </rPh>
    <rPh sb="18" eb="20">
      <t>コウシン</t>
    </rPh>
    <rPh sb="23" eb="25">
      <t>イチ</t>
    </rPh>
    <phoneticPr fontId="3"/>
  </si>
  <si>
    <t>共用排水管の切断工事を軽減する措置、かつ、</t>
    <rPh sb="0" eb="2">
      <t>キョウヨウ</t>
    </rPh>
    <rPh sb="2" eb="4">
      <t>ハイスイ</t>
    </rPh>
    <rPh sb="4" eb="5">
      <t>カン</t>
    </rPh>
    <rPh sb="6" eb="8">
      <t>セツダン</t>
    </rPh>
    <rPh sb="8" eb="10">
      <t>コウジ</t>
    </rPh>
    <rPh sb="11" eb="13">
      <t>ケイゲン</t>
    </rPh>
    <rPh sb="15" eb="17">
      <t>ソチ</t>
    </rPh>
    <phoneticPr fontId="3"/>
  </si>
  <si>
    <t>共用排水菅の近傍等に、別に新たな共用排水管を設置</t>
    <rPh sb="0" eb="2">
      <t>キョウヨウ</t>
    </rPh>
    <rPh sb="2" eb="4">
      <t>ハイスイ</t>
    </rPh>
    <rPh sb="4" eb="5">
      <t>カン</t>
    </rPh>
    <rPh sb="6" eb="7">
      <t>キン</t>
    </rPh>
    <rPh sb="7" eb="8">
      <t>ボウ</t>
    </rPh>
    <rPh sb="8" eb="9">
      <t>ナド</t>
    </rPh>
    <rPh sb="11" eb="12">
      <t>ベツ</t>
    </rPh>
    <rPh sb="13" eb="14">
      <t>アラ</t>
    </rPh>
    <rPh sb="16" eb="18">
      <t>キョウヨウ</t>
    </rPh>
    <rPh sb="18" eb="20">
      <t>ハイスイ</t>
    </rPh>
    <rPh sb="20" eb="21">
      <t>カン</t>
    </rPh>
    <rPh sb="22" eb="24">
      <t>セッチ</t>
    </rPh>
    <phoneticPr fontId="3"/>
  </si>
  <si>
    <t>共用排水管の撤去、接続替え、その他更新のための</t>
    <rPh sb="0" eb="2">
      <t>キョウヨウ</t>
    </rPh>
    <rPh sb="2" eb="4">
      <t>ハイスイ</t>
    </rPh>
    <rPh sb="4" eb="5">
      <t>カン</t>
    </rPh>
    <rPh sb="6" eb="8">
      <t>テッキョ</t>
    </rPh>
    <rPh sb="9" eb="11">
      <t>セツゾク</t>
    </rPh>
    <rPh sb="11" eb="12">
      <t>カ</t>
    </rPh>
    <rPh sb="16" eb="17">
      <t>タ</t>
    </rPh>
    <rPh sb="17" eb="19">
      <t>コウシン</t>
    </rPh>
    <phoneticPr fontId="3"/>
  </si>
  <si>
    <t>排水立管</t>
    <rPh sb="0" eb="2">
      <t>ハイスイ</t>
    </rPh>
    <rPh sb="2" eb="3">
      <t>タテ</t>
    </rPh>
    <rPh sb="3" eb="4">
      <t>カン</t>
    </rPh>
    <phoneticPr fontId="3"/>
  </si>
  <si>
    <t>共用排水立管の位置</t>
    <rPh sb="0" eb="2">
      <t>キョウヨウ</t>
    </rPh>
    <rPh sb="2" eb="4">
      <t>ハイスイ</t>
    </rPh>
    <rPh sb="4" eb="5">
      <t>タテ</t>
    </rPh>
    <rPh sb="5" eb="6">
      <t>カン</t>
    </rPh>
    <rPh sb="7" eb="9">
      <t>イチ</t>
    </rPh>
    <phoneticPr fontId="3"/>
  </si>
  <si>
    <t>維持管理・更新への配慮に関すること</t>
    <rPh sb="0" eb="2">
      <t>イジ</t>
    </rPh>
    <rPh sb="2" eb="4">
      <t>カンリ</t>
    </rPh>
    <rPh sb="5" eb="7">
      <t>コウシン</t>
    </rPh>
    <rPh sb="9" eb="11">
      <t>ハイリョ</t>
    </rPh>
    <rPh sb="12" eb="13">
      <t>カン</t>
    </rPh>
    <phoneticPr fontId="3"/>
  </si>
  <si>
    <t>維持・更新</t>
    <rPh sb="0" eb="2">
      <t>イジ</t>
    </rPh>
    <rPh sb="3" eb="5">
      <t>コウシン</t>
    </rPh>
    <phoneticPr fontId="3"/>
  </si>
  <si>
    <t>4-4</t>
    <phoneticPr fontId="3"/>
  </si>
  <si>
    <t>（住戸</t>
    <rPh sb="1" eb="2">
      <t>ジュウ</t>
    </rPh>
    <rPh sb="2" eb="3">
      <t>コ</t>
    </rPh>
    <phoneticPr fontId="3"/>
  </si>
  <si>
    <t>（専用部）</t>
    <rPh sb="1" eb="3">
      <t>センヨウ</t>
    </rPh>
    <rPh sb="3" eb="4">
      <t>ブ</t>
    </rPh>
    <phoneticPr fontId="3"/>
  </si>
  <si>
    <t>構造躯体</t>
    <rPh sb="0" eb="2">
      <t>コウゾウ</t>
    </rPh>
    <rPh sb="2" eb="4">
      <t>クタイ</t>
    </rPh>
    <phoneticPr fontId="3"/>
  </si>
  <si>
    <t>躯体天井高</t>
    <rPh sb="0" eb="2">
      <t>クタイ</t>
    </rPh>
    <rPh sb="2" eb="4">
      <t>テンジョウ</t>
    </rPh>
    <rPh sb="4" eb="5">
      <t>タカ</t>
    </rPh>
    <phoneticPr fontId="3"/>
  </si>
  <si>
    <t>・</t>
    <phoneticPr fontId="3"/>
  </si>
  <si>
    <t>ｍｍ以上）</t>
    <rPh sb="2" eb="4">
      <t>イジョウ</t>
    </rPh>
    <phoneticPr fontId="3"/>
  </si>
  <si>
    <t>異なる天井高が存在する場合</t>
    <rPh sb="0" eb="1">
      <t>コト</t>
    </rPh>
    <rPh sb="3" eb="5">
      <t>テンジョウ</t>
    </rPh>
    <rPh sb="5" eb="6">
      <t>タカ</t>
    </rPh>
    <rPh sb="7" eb="9">
      <t>ソンザイ</t>
    </rPh>
    <rPh sb="11" eb="13">
      <t>バアイ</t>
    </rPh>
    <phoneticPr fontId="3"/>
  </si>
  <si>
    <t>最も低い部分の躯体天井高さ</t>
    <rPh sb="0" eb="1">
      <t>モット</t>
    </rPh>
    <rPh sb="2" eb="3">
      <t>ヒク</t>
    </rPh>
    <rPh sb="4" eb="6">
      <t>ブブン</t>
    </rPh>
    <rPh sb="7" eb="9">
      <t>クタイ</t>
    </rPh>
    <rPh sb="9" eb="11">
      <t>テンジョウ</t>
    </rPh>
    <rPh sb="11" eb="12">
      <t>タカ</t>
    </rPh>
    <phoneticPr fontId="3"/>
  </si>
  <si>
    <t>最も低い部位</t>
    <rPh sb="0" eb="1">
      <t>モット</t>
    </rPh>
    <rPh sb="2" eb="3">
      <t>ヒク</t>
    </rPh>
    <rPh sb="4" eb="6">
      <t>ブイ</t>
    </rPh>
    <phoneticPr fontId="3"/>
  </si>
  <si>
    <t>はり</t>
    <phoneticPr fontId="3"/>
  </si>
  <si>
    <t>傾斜屋根</t>
    <rPh sb="0" eb="2">
      <t>ケイシャ</t>
    </rPh>
    <rPh sb="2" eb="4">
      <t>ヤネ</t>
    </rPh>
    <phoneticPr fontId="3"/>
  </si>
  <si>
    <t>住戸専用部の</t>
    <rPh sb="0" eb="1">
      <t>ジュウ</t>
    </rPh>
    <rPh sb="1" eb="2">
      <t>コ</t>
    </rPh>
    <rPh sb="2" eb="4">
      <t>センヨウ</t>
    </rPh>
    <rPh sb="4" eb="5">
      <t>ブ</t>
    </rPh>
    <phoneticPr fontId="3"/>
  </si>
  <si>
    <t>構造躯体の</t>
    <rPh sb="0" eb="2">
      <t>コウゾウ</t>
    </rPh>
    <rPh sb="2" eb="4">
      <t>クタイ</t>
    </rPh>
    <phoneticPr fontId="3"/>
  </si>
  <si>
    <t>壁又は柱</t>
    <rPh sb="0" eb="1">
      <t>カベ</t>
    </rPh>
    <rPh sb="1" eb="2">
      <t>マタ</t>
    </rPh>
    <rPh sb="3" eb="4">
      <t>ハシラ</t>
    </rPh>
    <phoneticPr fontId="3"/>
  </si>
  <si>
    <t>・住戸専用部の構造躯体で間取り変更の障害となりうるもの</t>
    <rPh sb="1" eb="2">
      <t>ジュウ</t>
    </rPh>
    <rPh sb="2" eb="3">
      <t>コ</t>
    </rPh>
    <rPh sb="3" eb="5">
      <t>センヨウ</t>
    </rPh>
    <rPh sb="5" eb="6">
      <t>ブ</t>
    </rPh>
    <rPh sb="7" eb="9">
      <t>コウゾウ</t>
    </rPh>
    <rPh sb="9" eb="11">
      <t>クタイ</t>
    </rPh>
    <rPh sb="12" eb="14">
      <t>マド</t>
    </rPh>
    <rPh sb="15" eb="17">
      <t>ヘンコウ</t>
    </rPh>
    <rPh sb="18" eb="20">
      <t>ショウガイ</t>
    </rPh>
    <phoneticPr fontId="3"/>
  </si>
  <si>
    <t>壁あり</t>
    <rPh sb="0" eb="1">
      <t>カベ</t>
    </rPh>
    <phoneticPr fontId="3"/>
  </si>
  <si>
    <t>柱あり</t>
    <rPh sb="0" eb="1">
      <t>ハシラ</t>
    </rPh>
    <phoneticPr fontId="3"/>
  </si>
  <si>
    <t>断面図</t>
    <rPh sb="0" eb="3">
      <t>ダンメンズ</t>
    </rPh>
    <phoneticPr fontId="3"/>
  </si>
  <si>
    <t>矩計図</t>
    <rPh sb="0" eb="1">
      <t>ツネ</t>
    </rPh>
    <rPh sb="1" eb="2">
      <t>ハカル</t>
    </rPh>
    <rPh sb="2" eb="3">
      <t>ズ</t>
    </rPh>
    <phoneticPr fontId="3"/>
  </si>
  <si>
    <t>構造図</t>
    <rPh sb="0" eb="3">
      <t>コウゾウズ</t>
    </rPh>
    <phoneticPr fontId="3"/>
  </si>
  <si>
    <t>※メゾネット</t>
    <phoneticPr fontId="3"/>
  </si>
  <si>
    <t>の場合</t>
    <rPh sb="1" eb="3">
      <t>バアイ</t>
    </rPh>
    <phoneticPr fontId="3"/>
  </si>
  <si>
    <t>階毎に作成</t>
    <rPh sb="0" eb="1">
      <t>カイ</t>
    </rPh>
    <rPh sb="1" eb="2">
      <t>ゴト</t>
    </rPh>
    <rPh sb="3" eb="5">
      <t>サクセイ</t>
    </rPh>
    <phoneticPr fontId="3"/>
  </si>
  <si>
    <t>（第５面）</t>
    <rPh sb="1" eb="2">
      <t>ダイ</t>
    </rPh>
    <rPh sb="3" eb="4">
      <t>メン</t>
    </rPh>
    <phoneticPr fontId="3"/>
  </si>
  <si>
    <t>（第１０面）</t>
    <rPh sb="1" eb="2">
      <t>ダイ</t>
    </rPh>
    <rPh sb="4" eb="5">
      <t>メン</t>
    </rPh>
    <phoneticPr fontId="3"/>
  </si>
  <si>
    <t>2-2</t>
    <phoneticPr fontId="3"/>
  </si>
  <si>
    <t>2-3</t>
    <phoneticPr fontId="3"/>
  </si>
  <si>
    <t>（第19面）</t>
    <phoneticPr fontId="2"/>
  </si>
  <si>
    <t>（第18面）</t>
    <phoneticPr fontId="2"/>
  </si>
  <si>
    <t>（第17面）</t>
    <phoneticPr fontId="2"/>
  </si>
  <si>
    <t>※外壁により屋外と有好に防火区画</t>
    <rPh sb="1" eb="3">
      <t>ガイヘキ</t>
    </rPh>
    <rPh sb="6" eb="8">
      <t>オクガイ</t>
    </rPh>
    <rPh sb="9" eb="11">
      <t>ユウコウ</t>
    </rPh>
    <rPh sb="12" eb="14">
      <t>ボウカ</t>
    </rPh>
    <rPh sb="14" eb="16">
      <t>クカク</t>
    </rPh>
    <phoneticPr fontId="3"/>
  </si>
  <si>
    <t>火災</t>
    <rPh sb="0" eb="2">
      <t>カサイ</t>
    </rPh>
    <phoneticPr fontId="3"/>
  </si>
  <si>
    <t>（第６面）</t>
    <rPh sb="1" eb="2">
      <t>ダイ</t>
    </rPh>
    <rPh sb="3" eb="4">
      <t>メン</t>
    </rPh>
    <phoneticPr fontId="3"/>
  </si>
  <si>
    <t>　　火災時の安全に関すること</t>
    <rPh sb="2" eb="4">
      <t>カサイ</t>
    </rPh>
    <rPh sb="4" eb="5">
      <t>ジ</t>
    </rPh>
    <rPh sb="6" eb="8">
      <t>アンゼン</t>
    </rPh>
    <rPh sb="9" eb="10">
      <t>カン</t>
    </rPh>
    <phoneticPr fontId="3"/>
  </si>
  <si>
    <t>2-1</t>
    <phoneticPr fontId="3"/>
  </si>
  <si>
    <t>感知警報</t>
    <rPh sb="0" eb="2">
      <t>カンチ</t>
    </rPh>
    <rPh sb="2" eb="4">
      <t>ケイホウ</t>
    </rPh>
    <phoneticPr fontId="3"/>
  </si>
  <si>
    <t>感知部分の</t>
    <rPh sb="0" eb="2">
      <t>カンチ</t>
    </rPh>
    <rPh sb="2" eb="4">
      <t>ブブン</t>
    </rPh>
    <phoneticPr fontId="3"/>
  </si>
  <si>
    <t>種類</t>
    <rPh sb="0" eb="2">
      <t>シュルイ</t>
    </rPh>
    <phoneticPr fontId="3"/>
  </si>
  <si>
    <t>仕上表</t>
    <rPh sb="0" eb="2">
      <t>シア</t>
    </rPh>
    <rPh sb="2" eb="3">
      <t>ヒョウ</t>
    </rPh>
    <phoneticPr fontId="3"/>
  </si>
  <si>
    <t>装置</t>
    <rPh sb="0" eb="2">
      <t>ソウチ</t>
    </rPh>
    <phoneticPr fontId="3"/>
  </si>
  <si>
    <t>設置場所等</t>
    <rPh sb="0" eb="2">
      <t>セッチ</t>
    </rPh>
    <rPh sb="2" eb="4">
      <t>バショ</t>
    </rPh>
    <rPh sb="4" eb="5">
      <t>ナド</t>
    </rPh>
    <phoneticPr fontId="3"/>
  </si>
  <si>
    <t>自動火災報知設備又は同等品</t>
    <rPh sb="0" eb="2">
      <t>ジドウ</t>
    </rPh>
    <rPh sb="2" eb="4">
      <t>カサイ</t>
    </rPh>
    <rPh sb="4" eb="6">
      <t>ホウチ</t>
    </rPh>
    <rPh sb="6" eb="8">
      <t>セツビ</t>
    </rPh>
    <rPh sb="8" eb="9">
      <t>マタ</t>
    </rPh>
    <rPh sb="10" eb="12">
      <t>ドウトウ</t>
    </rPh>
    <rPh sb="12" eb="13">
      <t>ヒン</t>
    </rPh>
    <phoneticPr fontId="3"/>
  </si>
  <si>
    <t>mm)</t>
    <phoneticPr fontId="3"/>
  </si>
  <si>
    <t>12㎡以上</t>
    <rPh sb="3" eb="5">
      <t>イジョウ</t>
    </rPh>
    <phoneticPr fontId="3"/>
  </si>
  <si>
    <t>9㎡以上</t>
    <rPh sb="2" eb="4">
      <t>イジョウ</t>
    </rPh>
    <phoneticPr fontId="3"/>
  </si>
  <si>
    <t>当該階</t>
    <rPh sb="0" eb="2">
      <t>トウガイ</t>
    </rPh>
    <rPh sb="2" eb="3">
      <t>カイ</t>
    </rPh>
    <phoneticPr fontId="3"/>
  </si>
  <si>
    <t>直下の階</t>
    <rPh sb="0" eb="2">
      <t>チョッカ</t>
    </rPh>
    <rPh sb="3" eb="4">
      <t>カイ</t>
    </rPh>
    <phoneticPr fontId="3"/>
  </si>
  <si>
    <t>警報器</t>
    <rPh sb="0" eb="2">
      <t>ケイホウ</t>
    </rPh>
    <rPh sb="2" eb="3">
      <t>ウツワ</t>
    </rPh>
    <phoneticPr fontId="3"/>
  </si>
  <si>
    <t>等</t>
    <rPh sb="0" eb="1">
      <t>ナド</t>
    </rPh>
    <phoneticPr fontId="3"/>
  </si>
  <si>
    <t>・</t>
    <phoneticPr fontId="3"/>
  </si>
  <si>
    <t>仕上表</t>
    <rPh sb="0" eb="2">
      <t>シアゲ</t>
    </rPh>
    <rPh sb="2" eb="3">
      <t>オモテ</t>
    </rPh>
    <phoneticPr fontId="3"/>
  </si>
  <si>
    <t>住宅の品質確保の促進等に関する法律施行規則第3条第1項による変更設計住宅性能評価</t>
    <phoneticPr fontId="3"/>
  </si>
  <si>
    <t>バルブの点検措置</t>
    <rPh sb="4" eb="6">
      <t>テンケン</t>
    </rPh>
    <rPh sb="6" eb="8">
      <t>ソチ</t>
    </rPh>
    <phoneticPr fontId="3"/>
  </si>
  <si>
    <t>給湯管と専用</t>
    <rPh sb="0" eb="2">
      <t>キュウトウ</t>
    </rPh>
    <rPh sb="2" eb="3">
      <t>カン</t>
    </rPh>
    <rPh sb="4" eb="6">
      <t>センヨウ</t>
    </rPh>
    <phoneticPr fontId="3"/>
  </si>
  <si>
    <t>ガス管と専用</t>
    <rPh sb="2" eb="3">
      <t>カン</t>
    </rPh>
    <rPh sb="4" eb="6">
      <t>センヨウ</t>
    </rPh>
    <phoneticPr fontId="3"/>
  </si>
  <si>
    <t>横主管の</t>
    <rPh sb="0" eb="1">
      <t>ヨコ</t>
    </rPh>
    <rPh sb="1" eb="3">
      <t>シュカン</t>
    </rPh>
    <phoneticPr fontId="3"/>
  </si>
  <si>
    <t>排水管</t>
    <rPh sb="0" eb="2">
      <t>ハイスイ</t>
    </rPh>
    <rPh sb="2" eb="3">
      <t>クダ</t>
    </rPh>
    <phoneticPr fontId="3"/>
  </si>
  <si>
    <t>建物直下になし</t>
    <rPh sb="0" eb="2">
      <t>タテモノ</t>
    </rPh>
    <rPh sb="2" eb="4">
      <t>チョッカ</t>
    </rPh>
    <phoneticPr fontId="3"/>
  </si>
  <si>
    <t>ピット内</t>
    <rPh sb="3" eb="4">
      <t>ナイ</t>
    </rPh>
    <phoneticPr fontId="3"/>
  </si>
  <si>
    <t>ピット内又は床下設置（</t>
    <rPh sb="3" eb="4">
      <t>ナイ</t>
    </rPh>
    <rPh sb="4" eb="5">
      <t>マタ</t>
    </rPh>
    <rPh sb="6" eb="8">
      <t>ユカシタ</t>
    </rPh>
    <rPh sb="8" eb="10">
      <t>セッチ</t>
    </rPh>
    <phoneticPr fontId="3"/>
  </si>
  <si>
    <t>人通孔設置</t>
    <rPh sb="0" eb="3">
      <t>ジンツウコウ</t>
    </rPh>
    <rPh sb="3" eb="5">
      <t>セッチ</t>
    </rPh>
    <phoneticPr fontId="3"/>
  </si>
  <si>
    <t>及びその</t>
    <rPh sb="0" eb="1">
      <t>オヨ</t>
    </rPh>
    <phoneticPr fontId="3"/>
  </si>
  <si>
    <t>設定方法</t>
    <rPh sb="0" eb="2">
      <t>セッテイ</t>
    </rPh>
    <rPh sb="2" eb="4">
      <t>ホウホウ</t>
    </rPh>
    <phoneticPr fontId="3"/>
  </si>
  <si>
    <t>高齢者配慮対策等級（共用部分）</t>
    <rPh sb="0" eb="3">
      <t>コウレイシャ</t>
    </rPh>
    <rPh sb="3" eb="5">
      <t>ハイリョ</t>
    </rPh>
    <rPh sb="5" eb="7">
      <t>タイサク</t>
    </rPh>
    <rPh sb="7" eb="9">
      <t>トウキュウ</t>
    </rPh>
    <rPh sb="10" eb="12">
      <t>キョウヨウ</t>
    </rPh>
    <rPh sb="12" eb="14">
      <t>ブブン</t>
    </rPh>
    <phoneticPr fontId="3"/>
  </si>
  <si>
    <t>１.部屋番号</t>
    <rPh sb="2" eb="4">
      <t>ヘヤ</t>
    </rPh>
    <rPh sb="4" eb="6">
      <t>バンゴウ</t>
    </rPh>
    <phoneticPr fontId="3"/>
  </si>
  <si>
    <t>3.専用部分の面積</t>
    <rPh sb="2" eb="4">
      <t>センヨウ</t>
    </rPh>
    <rPh sb="4" eb="6">
      <t>ブブン</t>
    </rPh>
    <rPh sb="7" eb="9">
      <t>メンセキ</t>
    </rPh>
    <phoneticPr fontId="3"/>
  </si>
  <si>
    <t>5.界壁，界床の有無</t>
    <rPh sb="2" eb="3">
      <t>カイ</t>
    </rPh>
    <rPh sb="3" eb="4">
      <t>ヘキ</t>
    </rPh>
    <rPh sb="5" eb="7">
      <t>カイユカ</t>
    </rPh>
    <rPh sb="8" eb="10">
      <t>ウム</t>
    </rPh>
    <phoneticPr fontId="3"/>
  </si>
  <si>
    <t>6.その他必要な事項</t>
    <rPh sb="4" eb="5">
      <t>タ</t>
    </rPh>
    <rPh sb="5" eb="7">
      <t>ヒツヨウ</t>
    </rPh>
    <rPh sb="8" eb="10">
      <t>ジコウ</t>
    </rPh>
    <phoneticPr fontId="3"/>
  </si>
  <si>
    <t>7.備考</t>
    <rPh sb="2" eb="4">
      <t>ビコウ</t>
    </rPh>
    <phoneticPr fontId="3"/>
  </si>
  <si>
    <t>①居室部分の面積</t>
    <rPh sb="1" eb="3">
      <t>キョシツ</t>
    </rPh>
    <rPh sb="3" eb="5">
      <t>ブブン</t>
    </rPh>
    <rPh sb="6" eb="8">
      <t>メンセキ</t>
    </rPh>
    <phoneticPr fontId="3"/>
  </si>
  <si>
    <t>③ﾊﾞﾙｺﾆｰ等専用     部分の面積</t>
    <rPh sb="7" eb="8">
      <t>トウ</t>
    </rPh>
    <rPh sb="8" eb="10">
      <t>センヨウ</t>
    </rPh>
    <rPh sb="15" eb="17">
      <t>ブブン</t>
    </rPh>
    <rPh sb="18" eb="20">
      <t>メンセキ</t>
    </rPh>
    <phoneticPr fontId="3"/>
  </si>
  <si>
    <t>床面積合計１　　　　　　　（①+②+③）</t>
    <rPh sb="0" eb="3">
      <t>ユカメンセキ</t>
    </rPh>
    <rPh sb="3" eb="5">
      <t>ゴウケイ</t>
    </rPh>
    <phoneticPr fontId="3"/>
  </si>
  <si>
    <t>床面積合計２　　　（①+②）</t>
    <rPh sb="0" eb="3">
      <t>ユカメンセキ</t>
    </rPh>
    <rPh sb="3" eb="5">
      <t>ゴウケイ</t>
    </rPh>
    <phoneticPr fontId="3"/>
  </si>
  <si>
    <t>界壁の有無</t>
    <rPh sb="0" eb="1">
      <t>カイ</t>
    </rPh>
    <rPh sb="1" eb="2">
      <t>ヘキ</t>
    </rPh>
    <rPh sb="3" eb="5">
      <t>ウム</t>
    </rPh>
    <phoneticPr fontId="3"/>
  </si>
  <si>
    <t>界床の有無</t>
    <rPh sb="0" eb="2">
      <t>カイユカ</t>
    </rPh>
    <rPh sb="3" eb="5">
      <t>ウム</t>
    </rPh>
    <phoneticPr fontId="3"/>
  </si>
  <si>
    <t>上階</t>
    <rPh sb="0" eb="1">
      <t>ジョウカイ</t>
    </rPh>
    <rPh sb="1" eb="2">
      <t>カイ</t>
    </rPh>
    <phoneticPr fontId="3"/>
  </si>
  <si>
    <t>下階</t>
    <rPh sb="0" eb="1">
      <t>ゲ</t>
    </rPh>
    <rPh sb="1" eb="2">
      <t>カイ</t>
    </rPh>
    <phoneticPr fontId="3"/>
  </si>
  <si>
    <t>無筋ｺﾝｸﾘｰﾄ</t>
    <rPh sb="0" eb="1">
      <t>ム</t>
    </rPh>
    <rPh sb="1" eb="2">
      <t>スジ</t>
    </rPh>
    <phoneticPr fontId="3"/>
  </si>
  <si>
    <t>ｺﾝｸﾘｰﾄﾌﾞﾛｯｸ造</t>
    <phoneticPr fontId="3"/>
  </si>
  <si>
    <t>れんが造</t>
    <rPh sb="3" eb="4">
      <t>ゾウ</t>
    </rPh>
    <phoneticPr fontId="3"/>
  </si>
  <si>
    <t>石造</t>
    <rPh sb="0" eb="2">
      <t>セキゾウ</t>
    </rPh>
    <phoneticPr fontId="3"/>
  </si>
  <si>
    <t>塗材（主材がｺﾝｸﾘｰﾄﾌﾞﾛｯｸ造、れんが造、石造の場合）</t>
    <rPh sb="0" eb="1">
      <t>ヌ</t>
    </rPh>
    <rPh sb="1" eb="2">
      <t>ザイ</t>
    </rPh>
    <rPh sb="3" eb="4">
      <t>ヌシ</t>
    </rPh>
    <rPh sb="4" eb="5">
      <t>ザイ</t>
    </rPh>
    <rPh sb="17" eb="18">
      <t>ゾウ</t>
    </rPh>
    <rPh sb="22" eb="23">
      <t>ゾウ</t>
    </rPh>
    <rPh sb="24" eb="25">
      <t>イシ</t>
    </rPh>
    <rPh sb="25" eb="26">
      <t>ゾウ</t>
    </rPh>
    <rPh sb="27" eb="29">
      <t>バアイ</t>
    </rPh>
    <phoneticPr fontId="3"/>
  </si>
  <si>
    <t>両面ﾓﾙﾀﾙ塗り</t>
    <rPh sb="0" eb="2">
      <t>リョウメン</t>
    </rPh>
    <rPh sb="6" eb="7">
      <t>ヌ</t>
    </rPh>
    <phoneticPr fontId="3"/>
  </si>
  <si>
    <t>両面ﾌﾟﾗｽﾀｰ塗り</t>
    <rPh sb="0" eb="2">
      <t>リョウメン</t>
    </rPh>
    <rPh sb="8" eb="9">
      <t>ヌ</t>
    </rPh>
    <phoneticPr fontId="3"/>
  </si>
  <si>
    <t>（専用配管）</t>
    <rPh sb="1" eb="3">
      <t>センヨウ</t>
    </rPh>
    <rPh sb="3" eb="4">
      <t>クバ</t>
    </rPh>
    <rPh sb="4" eb="5">
      <t>カン</t>
    </rPh>
    <phoneticPr fontId="3"/>
  </si>
  <si>
    <t>なし</t>
    <phoneticPr fontId="3"/>
  </si>
  <si>
    <t>・</t>
    <phoneticPr fontId="3"/>
  </si>
  <si>
    <t>の開口部）</t>
    <rPh sb="1" eb="4">
      <t>カイコウブ</t>
    </rPh>
    <phoneticPr fontId="3"/>
  </si>
  <si>
    <t xml:space="preserve">路の隔壁
</t>
    <rPh sb="0" eb="1">
      <t>ミチ</t>
    </rPh>
    <rPh sb="2" eb="4">
      <t>カクヘキ</t>
    </rPh>
    <phoneticPr fontId="3"/>
  </si>
  <si>
    <t>2/5</t>
    <phoneticPr fontId="3"/>
  </si>
  <si>
    <t>3/5</t>
    <phoneticPr fontId="3"/>
  </si>
  <si>
    <t>4/5</t>
    <phoneticPr fontId="3"/>
  </si>
  <si>
    <t>5/5</t>
    <phoneticPr fontId="3"/>
  </si>
  <si>
    <t>※</t>
    <phoneticPr fontId="3"/>
  </si>
  <si>
    <t>・</t>
    <phoneticPr fontId="3"/>
  </si>
  <si>
    <t>1-1</t>
    <phoneticPr fontId="3"/>
  </si>
  <si>
    <t>（</t>
    <phoneticPr fontId="3"/>
  </si>
  <si>
    <t>）</t>
    <phoneticPr fontId="3"/>
  </si>
  <si>
    <t>）</t>
    <phoneticPr fontId="3"/>
  </si>
  <si>
    <t>（</t>
    <phoneticPr fontId="3"/>
  </si>
  <si>
    <t>）</t>
    <phoneticPr fontId="3"/>
  </si>
  <si>
    <t>）</t>
    <phoneticPr fontId="3"/>
  </si>
  <si>
    <t>合板その他これに類する板状に成型した建築材料がない等</t>
    <rPh sb="0" eb="2">
      <t>ゴウハン</t>
    </rPh>
    <rPh sb="4" eb="5">
      <t>ホカ</t>
    </rPh>
    <rPh sb="8" eb="9">
      <t>ルイ</t>
    </rPh>
    <rPh sb="11" eb="13">
      <t>イタジョウ</t>
    </rPh>
    <rPh sb="14" eb="16">
      <t>セイケイ</t>
    </rPh>
    <rPh sb="18" eb="20">
      <t>ケンチク</t>
    </rPh>
    <rPh sb="20" eb="22">
      <t>ザイリョウ</t>
    </rPh>
    <rPh sb="25" eb="26">
      <t>ナド</t>
    </rPh>
    <phoneticPr fontId="3"/>
  </si>
  <si>
    <t>6-1</t>
    <phoneticPr fontId="3"/>
  </si>
  <si>
    <t>□</t>
    <phoneticPr fontId="3"/>
  </si>
  <si>
    <t>なし</t>
    <phoneticPr fontId="3"/>
  </si>
  <si>
    <t>あり</t>
    <phoneticPr fontId="3"/>
  </si>
  <si>
    <t>ＲＣ造</t>
    <rPh sb="2" eb="3">
      <t>ゾウ</t>
    </rPh>
    <phoneticPr fontId="3"/>
  </si>
  <si>
    <t>基準法施行令第108条</t>
    <rPh sb="0" eb="2">
      <t>キジュン</t>
    </rPh>
    <rPh sb="2" eb="3">
      <t>ホウ</t>
    </rPh>
    <rPh sb="3" eb="5">
      <t>セコウ</t>
    </rPh>
    <rPh sb="5" eb="6">
      <t>レイ</t>
    </rPh>
    <rPh sb="6" eb="7">
      <t>ダイ</t>
    </rPh>
    <rPh sb="10" eb="11">
      <t>ジョウ</t>
    </rPh>
    <phoneticPr fontId="3"/>
  </si>
  <si>
    <t>基準法施行令第115条</t>
    <rPh sb="0" eb="2">
      <t>キジュン</t>
    </rPh>
    <rPh sb="2" eb="3">
      <t>ホウ</t>
    </rPh>
    <rPh sb="3" eb="5">
      <t>セコウ</t>
    </rPh>
    <rPh sb="5" eb="6">
      <t>レイ</t>
    </rPh>
    <rPh sb="6" eb="7">
      <t>ダイ</t>
    </rPh>
    <rPh sb="10" eb="11">
      <t>ジョウ</t>
    </rPh>
    <phoneticPr fontId="3"/>
  </si>
  <si>
    <t>最も低いもの）</t>
    <rPh sb="0" eb="1">
      <t>モット</t>
    </rPh>
    <rPh sb="2" eb="3">
      <t>ヒク</t>
    </rPh>
    <phoneticPr fontId="3"/>
  </si>
  <si>
    <t>45分以上</t>
    <rPh sb="2" eb="3">
      <t>プン</t>
    </rPh>
    <rPh sb="3" eb="5">
      <t>イジョウ</t>
    </rPh>
    <phoneticPr fontId="3"/>
  </si>
  <si>
    <t>あり</t>
    <phoneticPr fontId="3"/>
  </si>
  <si>
    <t>なし</t>
    <phoneticPr fontId="3"/>
  </si>
  <si>
    <t>スラブリスト</t>
    <phoneticPr fontId="3"/>
  </si>
  <si>
    <t>・</t>
    <phoneticPr fontId="3"/>
  </si>
  <si>
    <t>　　劣化の軽減に関すること</t>
    <phoneticPr fontId="3"/>
  </si>
  <si>
    <t>3-1</t>
    <phoneticPr fontId="3"/>
  </si>
  <si>
    <t>（</t>
    <phoneticPr fontId="3"/>
  </si>
  <si>
    <t>軽量ｺﾝｸﾘｰﾄ</t>
    <rPh sb="0" eb="2">
      <t>ケイリョウ</t>
    </rPh>
    <phoneticPr fontId="3"/>
  </si>
  <si>
    <t>比</t>
    <rPh sb="0" eb="1">
      <t>ヒ</t>
    </rPh>
    <phoneticPr fontId="3"/>
  </si>
  <si>
    <t>・</t>
    <phoneticPr fontId="3"/>
  </si>
  <si>
    <t>（告示</t>
    <rPh sb="1" eb="3">
      <t>コクジ</t>
    </rPh>
    <phoneticPr fontId="3"/>
  </si>
  <si>
    <t>主材</t>
    <rPh sb="0" eb="1">
      <t>シュ</t>
    </rPh>
    <rPh sb="1" eb="2">
      <t>ザイ</t>
    </rPh>
    <phoneticPr fontId="3"/>
  </si>
  <si>
    <t>普通ｺﾝｸﾘｰﾄ</t>
    <rPh sb="0" eb="2">
      <t>フツウ</t>
    </rPh>
    <phoneticPr fontId="3"/>
  </si>
  <si>
    <t>スラブリスト</t>
    <phoneticPr fontId="3"/>
  </si>
  <si>
    <t>厚さ（</t>
    <rPh sb="0" eb="1">
      <t>アツ</t>
    </rPh>
    <phoneticPr fontId="3"/>
  </si>
  <si>
    <t>mm）</t>
    <phoneticPr fontId="3"/>
  </si>
  <si>
    <t>□</t>
    <phoneticPr fontId="3"/>
  </si>
  <si>
    <t>面密度（</t>
    <rPh sb="0" eb="1">
      <t>メン</t>
    </rPh>
    <rPh sb="1" eb="3">
      <t>ミツド</t>
    </rPh>
    <phoneticPr fontId="3"/>
  </si>
  <si>
    <t>kg/㎡）</t>
    <phoneticPr fontId="3"/>
  </si>
  <si>
    <t>（第１面）</t>
    <rPh sb="1" eb="2">
      <t>ダイ</t>
    </rPh>
    <rPh sb="3" eb="4">
      <t>メン</t>
    </rPh>
    <phoneticPr fontId="3"/>
  </si>
  <si>
    <t>その１．住棟評価用</t>
    <rPh sb="4" eb="6">
      <t>ジュウトウ</t>
    </rPh>
    <rPh sb="6" eb="8">
      <t>ヒョウカ</t>
    </rPh>
    <rPh sb="8" eb="9">
      <t>ヨウ</t>
    </rPh>
    <phoneticPr fontId="3"/>
  </si>
  <si>
    <t>建築物の名称</t>
    <rPh sb="0" eb="3">
      <t>ケンチクブツ</t>
    </rPh>
    <rPh sb="4" eb="6">
      <t>メイショウ</t>
    </rPh>
    <phoneticPr fontId="3"/>
  </si>
  <si>
    <t>設計者等氏名</t>
    <rPh sb="0" eb="2">
      <t>セッケイ</t>
    </rPh>
    <rPh sb="2" eb="3">
      <t>シャ</t>
    </rPh>
    <rPh sb="3" eb="4">
      <t>トウ</t>
    </rPh>
    <rPh sb="4" eb="6">
      <t>シメイ</t>
    </rPh>
    <phoneticPr fontId="3"/>
  </si>
  <si>
    <t>ﾎｰﾑｴﾚﾍﾞｰﾀｰ出入口の幅員</t>
    <rPh sb="10" eb="12">
      <t>デイリ</t>
    </rPh>
    <rPh sb="12" eb="13">
      <t>グチ</t>
    </rPh>
    <rPh sb="14" eb="16">
      <t>フクイン</t>
    </rPh>
    <phoneticPr fontId="3"/>
  </si>
  <si>
    <r>
      <t>南</t>
    </r>
    <r>
      <rPr>
        <sz val="11"/>
        <rFont val="ＭＳ Ｐゴシック"/>
        <family val="3"/>
        <charset val="128"/>
      </rPr>
      <t>　　　　（Ａs／Ａ）　％</t>
    </r>
    <rPh sb="0" eb="1">
      <t>ミナミ</t>
    </rPh>
    <phoneticPr fontId="3"/>
  </si>
  <si>
    <t>西向開口</t>
    <rPh sb="0" eb="2">
      <t>ニシム</t>
    </rPh>
    <rPh sb="2" eb="4">
      <t>カイコウ</t>
    </rPh>
    <phoneticPr fontId="3"/>
  </si>
  <si>
    <t>Ａw</t>
    <phoneticPr fontId="3"/>
  </si>
  <si>
    <r>
      <t>西</t>
    </r>
    <r>
      <rPr>
        <sz val="11"/>
        <rFont val="ＭＳ Ｐゴシック"/>
        <family val="3"/>
        <charset val="128"/>
      </rPr>
      <t>　　　　（Ａw／Ａ）　％</t>
    </r>
    <rPh sb="0" eb="1">
      <t>ニシ</t>
    </rPh>
    <phoneticPr fontId="3"/>
  </si>
  <si>
    <t>真上開口</t>
    <rPh sb="0" eb="2">
      <t>マウエ</t>
    </rPh>
    <rPh sb="2" eb="4">
      <t>カイコウ</t>
    </rPh>
    <phoneticPr fontId="3"/>
  </si>
  <si>
    <t>Ａu</t>
    <phoneticPr fontId="3"/>
  </si>
  <si>
    <r>
      <t>真上</t>
    </r>
    <r>
      <rPr>
        <sz val="11"/>
        <rFont val="ＭＳ Ｐゴシック"/>
        <family val="3"/>
        <charset val="128"/>
      </rPr>
      <t>　　　（Ａu／Ａ）　％</t>
    </r>
    <rPh sb="0" eb="2">
      <t>マウエ</t>
    </rPh>
    <phoneticPr fontId="3"/>
  </si>
  <si>
    <r>
      <t>開口面積合計</t>
    </r>
    <r>
      <rPr>
        <b/>
        <sz val="11"/>
        <rFont val="ＭＳ Ｐゴシック"/>
        <family val="3"/>
        <charset val="128"/>
      </rPr>
      <t xml:space="preserve"> Ａ</t>
    </r>
    <rPh sb="0" eb="2">
      <t>カイコウ</t>
    </rPh>
    <rPh sb="2" eb="4">
      <t>メンセキ</t>
    </rPh>
    <rPh sb="4" eb="6">
      <t>ゴウケイ</t>
    </rPh>
    <phoneticPr fontId="3"/>
  </si>
  <si>
    <t>共用廊下</t>
    <rPh sb="0" eb="2">
      <t>キョウヨウ</t>
    </rPh>
    <rPh sb="2" eb="4">
      <t>ロウカ</t>
    </rPh>
    <phoneticPr fontId="3"/>
  </si>
  <si>
    <t>共用階段</t>
    <rPh sb="0" eb="2">
      <t>キョウヨウ</t>
    </rPh>
    <rPh sb="2" eb="4">
      <t>カイダン</t>
    </rPh>
    <phoneticPr fontId="3"/>
  </si>
  <si>
    <t>委　任　状</t>
  </si>
  <si>
    <t>記</t>
  </si>
  <si>
    <t>住　所：</t>
  </si>
  <si>
    <t>私は</t>
    <phoneticPr fontId="3"/>
  </si>
  <si>
    <t>を代理人と定め下記に関する権限を委任致します。</t>
  </si>
  <si>
    <t>住宅の品質確保の促進等に関する法律第5条第1項による設計住宅性能評価</t>
    <phoneticPr fontId="3"/>
  </si>
  <si>
    <t>火災時)</t>
    <rPh sb="0" eb="2">
      <t>カサイ</t>
    </rPh>
    <rPh sb="2" eb="3">
      <t>ジ</t>
    </rPh>
    <phoneticPr fontId="3"/>
  </si>
  <si>
    <t>住戸用自動火災報知設備</t>
    <rPh sb="0" eb="1">
      <t>ジュウ</t>
    </rPh>
    <rPh sb="1" eb="2">
      <t>コ</t>
    </rPh>
    <rPh sb="2" eb="3">
      <t>ヨウ</t>
    </rPh>
    <rPh sb="3" eb="5">
      <t>ジドウ</t>
    </rPh>
    <rPh sb="5" eb="7">
      <t>カサイ</t>
    </rPh>
    <rPh sb="7" eb="9">
      <t>ホウチ</t>
    </rPh>
    <rPh sb="9" eb="11">
      <t>セツビ</t>
    </rPh>
    <phoneticPr fontId="3"/>
  </si>
  <si>
    <t>自動火災報知設備</t>
    <rPh sb="0" eb="2">
      <t>ジドウ</t>
    </rPh>
    <rPh sb="2" eb="4">
      <t>カサイ</t>
    </rPh>
    <rPh sb="4" eb="6">
      <t>ホウチ</t>
    </rPh>
    <rPh sb="6" eb="8">
      <t>セツビ</t>
    </rPh>
    <phoneticPr fontId="3"/>
  </si>
  <si>
    <t>べた基礎</t>
    <rPh sb="2" eb="4">
      <t>キソ</t>
    </rPh>
    <phoneticPr fontId="3"/>
  </si>
  <si>
    <t>布基礎</t>
    <rPh sb="0" eb="1">
      <t>ヌノ</t>
    </rPh>
    <rPh sb="1" eb="3">
      <t>キソ</t>
    </rPh>
    <phoneticPr fontId="3"/>
  </si>
  <si>
    <t>び形式</t>
    <rPh sb="1" eb="3">
      <t>ケイシキ</t>
    </rPh>
    <phoneticPr fontId="3"/>
  </si>
  <si>
    <t>杭基礎</t>
    <rPh sb="0" eb="1">
      <t>クイ</t>
    </rPh>
    <rPh sb="1" eb="3">
      <t>キソ</t>
    </rPh>
    <phoneticPr fontId="3"/>
  </si>
  <si>
    <t>立面図</t>
    <rPh sb="0" eb="3">
      <t>リツメンズ</t>
    </rPh>
    <phoneticPr fontId="3"/>
  </si>
  <si>
    <t>（</t>
    <phoneticPr fontId="3"/>
  </si>
  <si>
    <t>）</t>
    <phoneticPr fontId="3"/>
  </si>
  <si>
    <t>一戸建ての住宅</t>
    <rPh sb="0" eb="2">
      <t>イッコ</t>
    </rPh>
    <rPh sb="2" eb="3">
      <t>タ</t>
    </rPh>
    <rPh sb="5" eb="7">
      <t>ジュウタク</t>
    </rPh>
    <phoneticPr fontId="3"/>
  </si>
  <si>
    <t>共同住宅等</t>
    <rPh sb="0" eb="2">
      <t>キョウドウ</t>
    </rPh>
    <rPh sb="2" eb="4">
      <t>ジュウタク</t>
    </rPh>
    <rPh sb="4" eb="5">
      <t>トウ</t>
    </rPh>
    <phoneticPr fontId="3"/>
  </si>
  <si>
    <t>【構造】</t>
    <rPh sb="1" eb="3">
      <t>コウゾウ</t>
    </rPh>
    <phoneticPr fontId="3"/>
  </si>
  <si>
    <t>一部</t>
    <rPh sb="0" eb="2">
      <t>イチブ</t>
    </rPh>
    <phoneticPr fontId="3"/>
  </si>
  <si>
    <t>造</t>
    <rPh sb="0" eb="1">
      <t>ツク</t>
    </rPh>
    <phoneticPr fontId="3"/>
  </si>
  <si>
    <t>抜け防止</t>
    <rPh sb="0" eb="1">
      <t>ヌ</t>
    </rPh>
    <rPh sb="2" eb="4">
      <t>ボウシ</t>
    </rPh>
    <phoneticPr fontId="3"/>
  </si>
  <si>
    <t>ﾍｯﾀﾞｰを</t>
    <phoneticPr fontId="3"/>
  </si>
  <si>
    <t>肉厚の異なる管の接合なし</t>
    <rPh sb="0" eb="2">
      <t>ニクアツ</t>
    </rPh>
    <rPh sb="3" eb="4">
      <t>コト</t>
    </rPh>
    <rPh sb="6" eb="7">
      <t>カン</t>
    </rPh>
    <rPh sb="8" eb="10">
      <t>セツゴウ</t>
    </rPh>
    <phoneticPr fontId="3"/>
  </si>
  <si>
    <t>含む）</t>
    <rPh sb="0" eb="1">
      <t>フク</t>
    </rPh>
    <phoneticPr fontId="3"/>
  </si>
  <si>
    <t>排水継ぎ手により排水管内面に高低差なし</t>
    <rPh sb="0" eb="2">
      <t>ハイスイ</t>
    </rPh>
    <rPh sb="2" eb="3">
      <t>ツ</t>
    </rPh>
    <rPh sb="4" eb="5">
      <t>テ</t>
    </rPh>
    <rPh sb="8" eb="11">
      <t>ハイスイカン</t>
    </rPh>
    <rPh sb="11" eb="13">
      <t>ナイメン</t>
    </rPh>
    <rPh sb="14" eb="17">
      <t>コウテイサ</t>
    </rPh>
    <phoneticPr fontId="3"/>
  </si>
  <si>
    <t>・</t>
    <phoneticPr fontId="3"/>
  </si>
  <si>
    <t>たわみ防止</t>
    <rPh sb="3" eb="5">
      <t>ボウシ</t>
    </rPh>
    <phoneticPr fontId="3"/>
  </si>
  <si>
    <t>たわみなし</t>
    <phoneticPr fontId="3"/>
  </si>
  <si>
    <t>（措置</t>
    <rPh sb="1" eb="3">
      <t>ソチ</t>
    </rPh>
    <phoneticPr fontId="3"/>
  </si>
  <si>
    <t>支持金物</t>
    <rPh sb="0" eb="2">
      <t>シジ</t>
    </rPh>
    <rPh sb="2" eb="4">
      <t>カナモノ</t>
    </rPh>
    <phoneticPr fontId="3"/>
  </si>
  <si>
    <t>吊り金物</t>
    <rPh sb="0" eb="1">
      <t>ツ</t>
    </rPh>
    <rPh sb="2" eb="4">
      <t>カナモノ</t>
    </rPh>
    <phoneticPr fontId="3"/>
  </si>
  <si>
    <t>□</t>
    <phoneticPr fontId="3"/>
  </si>
  <si>
    <t>抜け防止措置あり</t>
    <rPh sb="0" eb="1">
      <t>ヌ</t>
    </rPh>
    <rPh sb="2" eb="4">
      <t>ボウシ</t>
    </rPh>
    <rPh sb="4" eb="6">
      <t>ソチ</t>
    </rPh>
    <phoneticPr fontId="3"/>
  </si>
  <si>
    <t>（接合形式</t>
    <rPh sb="1" eb="3">
      <t>セツゴウ</t>
    </rPh>
    <rPh sb="3" eb="5">
      <t>ケイシキ</t>
    </rPh>
    <phoneticPr fontId="3"/>
  </si>
  <si>
    <t>）</t>
    <phoneticPr fontId="3"/>
  </si>
  <si>
    <t>ねじ接合</t>
    <rPh sb="2" eb="4">
      <t>セツゴウ</t>
    </rPh>
    <phoneticPr fontId="3"/>
  </si>
  <si>
    <t>接着接合</t>
    <rPh sb="0" eb="2">
      <t>セッチャク</t>
    </rPh>
    <rPh sb="2" eb="4">
      <t>セツゴウ</t>
    </rPh>
    <phoneticPr fontId="3"/>
  </si>
  <si>
    <t>ﾒｶﾆｶﾙ接合</t>
    <rPh sb="5" eb="7">
      <t>セツゴウ</t>
    </rPh>
    <phoneticPr fontId="3"/>
  </si>
  <si>
    <t>専用排水</t>
    <rPh sb="0" eb="2">
      <t>センヨウ</t>
    </rPh>
    <rPh sb="2" eb="4">
      <t>ハイスイ</t>
    </rPh>
    <phoneticPr fontId="3"/>
  </si>
  <si>
    <t>排水管の清掃</t>
    <rPh sb="0" eb="2">
      <t>ハイスイ</t>
    </rPh>
    <rPh sb="2" eb="3">
      <t>クダ</t>
    </rPh>
    <rPh sb="4" eb="6">
      <t>セイソウ</t>
    </rPh>
    <phoneticPr fontId="3"/>
  </si>
  <si>
    <t>便所</t>
    <rPh sb="0" eb="2">
      <t>ベンジョ</t>
    </rPh>
    <phoneticPr fontId="3"/>
  </si>
  <si>
    <t>□</t>
    <phoneticPr fontId="3"/>
  </si>
  <si>
    <t>洋風便器で取り外し可</t>
    <rPh sb="0" eb="2">
      <t>ヨウフウ</t>
    </rPh>
    <rPh sb="2" eb="4">
      <t>ベンキ</t>
    </rPh>
    <rPh sb="5" eb="6">
      <t>ト</t>
    </rPh>
    <rPh sb="7" eb="8">
      <t>ハズ</t>
    </rPh>
    <rPh sb="9" eb="10">
      <t>カ</t>
    </rPh>
    <phoneticPr fontId="3"/>
  </si>
  <si>
    <t>共用立管に隣接</t>
    <rPh sb="0" eb="2">
      <t>キョウヨウ</t>
    </rPh>
    <rPh sb="2" eb="3">
      <t>タ</t>
    </rPh>
    <rPh sb="3" eb="4">
      <t>クダ</t>
    </rPh>
    <rPh sb="5" eb="7">
      <t>リンセツ</t>
    </rPh>
    <phoneticPr fontId="3"/>
  </si>
  <si>
    <t>熱線吸収板ガラス</t>
    <rPh sb="0" eb="2">
      <t>ネッセン</t>
    </rPh>
    <rPh sb="2" eb="4">
      <t>キュウシュウ</t>
    </rPh>
    <rPh sb="4" eb="5">
      <t>イタ</t>
    </rPh>
    <phoneticPr fontId="3"/>
  </si>
  <si>
    <t>熱線反射板ガラス</t>
    <rPh sb="0" eb="2">
      <t>ネッセン</t>
    </rPh>
    <rPh sb="2" eb="4">
      <t>ハンシャ</t>
    </rPh>
    <rPh sb="4" eb="5">
      <t>イタ</t>
    </rPh>
    <phoneticPr fontId="3"/>
  </si>
  <si>
    <t>・</t>
    <phoneticPr fontId="3"/>
  </si>
  <si>
    <t>認定番号等</t>
    <rPh sb="0" eb="2">
      <t>ニンテイ</t>
    </rPh>
    <rPh sb="2" eb="4">
      <t>バンゴウ</t>
    </rPh>
    <rPh sb="4" eb="5">
      <t>ナド</t>
    </rPh>
    <phoneticPr fontId="3"/>
  </si>
  <si>
    <t>基準法告示第1369号に規定する特定防火設備</t>
    <rPh sb="0" eb="3">
      <t>キジュンホウ</t>
    </rPh>
    <rPh sb="3" eb="5">
      <t>コクジ</t>
    </rPh>
    <rPh sb="5" eb="6">
      <t>ダイ</t>
    </rPh>
    <rPh sb="10" eb="11">
      <t>ゴウ</t>
    </rPh>
    <rPh sb="12" eb="14">
      <t>キテイ</t>
    </rPh>
    <rPh sb="16" eb="18">
      <t>トクテイ</t>
    </rPh>
    <rPh sb="18" eb="20">
      <t>ボウカ</t>
    </rPh>
    <rPh sb="20" eb="22">
      <t>セツビ</t>
    </rPh>
    <phoneticPr fontId="3"/>
  </si>
  <si>
    <t>基準法告示第1360号に規定する防火設備</t>
    <rPh sb="0" eb="3">
      <t>キジュンホウ</t>
    </rPh>
    <rPh sb="3" eb="5">
      <t>コクジ</t>
    </rPh>
    <rPh sb="5" eb="6">
      <t>ダイ</t>
    </rPh>
    <rPh sb="10" eb="11">
      <t>ゴウ</t>
    </rPh>
    <rPh sb="12" eb="14">
      <t>キテイ</t>
    </rPh>
    <rPh sb="16" eb="18">
      <t>ボウカ</t>
    </rPh>
    <rPh sb="18" eb="20">
      <t>セツビ</t>
    </rPh>
    <phoneticPr fontId="3"/>
  </si>
  <si>
    <t>基準法告示第1366号に規定する防火設備</t>
    <rPh sb="0" eb="3">
      <t>キジュンホウ</t>
    </rPh>
    <rPh sb="3" eb="5">
      <t>コクジ</t>
    </rPh>
    <rPh sb="5" eb="6">
      <t>ダイ</t>
    </rPh>
    <rPh sb="10" eb="11">
      <t>ゴウ</t>
    </rPh>
    <rPh sb="12" eb="14">
      <t>キテイ</t>
    </rPh>
    <rPh sb="16" eb="18">
      <t>ボウカ</t>
    </rPh>
    <rPh sb="18" eb="20">
      <t>セツビ</t>
    </rPh>
    <phoneticPr fontId="3"/>
  </si>
  <si>
    <t>耐火時間</t>
    <rPh sb="0" eb="2">
      <t>タイカ</t>
    </rPh>
    <rPh sb="2" eb="4">
      <t>ジカン</t>
    </rPh>
    <phoneticPr fontId="3"/>
  </si>
  <si>
    <t>建具表</t>
    <rPh sb="0" eb="2">
      <t>タテグ</t>
    </rPh>
    <rPh sb="2" eb="3">
      <t>ヒョウ</t>
    </rPh>
    <phoneticPr fontId="3"/>
  </si>
  <si>
    <t>60分以上</t>
    <rPh sb="2" eb="3">
      <t>プン</t>
    </rPh>
    <rPh sb="3" eb="5">
      <t>イジョウ</t>
    </rPh>
    <phoneticPr fontId="3"/>
  </si>
  <si>
    <t>20分以上</t>
    <rPh sb="2" eb="3">
      <t>プン</t>
    </rPh>
    <rPh sb="3" eb="5">
      <t>イジョウ</t>
    </rPh>
    <phoneticPr fontId="3"/>
  </si>
  <si>
    <t>音</t>
    <rPh sb="0" eb="1">
      <t>オト</t>
    </rPh>
    <phoneticPr fontId="3"/>
  </si>
  <si>
    <t>床の上に直接施工</t>
    <rPh sb="0" eb="1">
      <t>ユカ</t>
    </rPh>
    <rPh sb="2" eb="3">
      <t>ウエ</t>
    </rPh>
    <rPh sb="4" eb="6">
      <t>チョクセツ</t>
    </rPh>
    <rPh sb="6" eb="8">
      <t>セコウ</t>
    </rPh>
    <phoneticPr fontId="3"/>
  </si>
  <si>
    <t>構造）</t>
    <rPh sb="0" eb="2">
      <t>コウゾウ</t>
    </rPh>
    <phoneticPr fontId="3"/>
  </si>
  <si>
    <t>床仕上げ構造の区分（最高）</t>
    <rPh sb="0" eb="1">
      <t>ユカ</t>
    </rPh>
    <rPh sb="1" eb="3">
      <t>シア</t>
    </rPh>
    <rPh sb="4" eb="6">
      <t>コウゾウ</t>
    </rPh>
    <rPh sb="7" eb="9">
      <t>クブン</t>
    </rPh>
    <rPh sb="10" eb="12">
      <t>サイコウ</t>
    </rPh>
    <phoneticPr fontId="3"/>
  </si>
  <si>
    <t>床仕上げ構造１</t>
    <rPh sb="0" eb="1">
      <t>ユカ</t>
    </rPh>
    <rPh sb="1" eb="3">
      <t>シア</t>
    </rPh>
    <rPh sb="4" eb="6">
      <t>コウゾウ</t>
    </rPh>
    <phoneticPr fontId="3"/>
  </si>
  <si>
    <t>床仕上げ構造２</t>
    <rPh sb="0" eb="1">
      <t>ユカ</t>
    </rPh>
    <rPh sb="1" eb="3">
      <t>シア</t>
    </rPh>
    <rPh sb="4" eb="6">
      <t>コウゾウ</t>
    </rPh>
    <phoneticPr fontId="3"/>
  </si>
  <si>
    <t>床仕上げ構造３</t>
    <rPh sb="0" eb="1">
      <t>ユカ</t>
    </rPh>
    <rPh sb="1" eb="3">
      <t>シア</t>
    </rPh>
    <rPh sb="4" eb="6">
      <t>コウゾウ</t>
    </rPh>
    <phoneticPr fontId="3"/>
  </si>
  <si>
    <t>床仕上げ構造４</t>
    <rPh sb="0" eb="1">
      <t>ユカ</t>
    </rPh>
    <rPh sb="1" eb="3">
      <t>シア</t>
    </rPh>
    <rPh sb="4" eb="6">
      <t>コウゾウ</t>
    </rPh>
    <phoneticPr fontId="3"/>
  </si>
  <si>
    <t>床仕上げ構造５</t>
    <rPh sb="0" eb="1">
      <t>ユカ</t>
    </rPh>
    <rPh sb="1" eb="3">
      <t>シア</t>
    </rPh>
    <rPh sb="4" eb="6">
      <t>コウゾウ</t>
    </rPh>
    <phoneticPr fontId="3"/>
  </si>
  <si>
    <t>床仕上げ構造の区分（最低）</t>
    <rPh sb="0" eb="1">
      <t>ユカ</t>
    </rPh>
    <rPh sb="1" eb="3">
      <t>シア</t>
    </rPh>
    <rPh sb="4" eb="6">
      <t>コウゾウ</t>
    </rPh>
    <rPh sb="7" eb="9">
      <t>クブン</t>
    </rPh>
    <rPh sb="10" eb="12">
      <t>サイテイ</t>
    </rPh>
    <phoneticPr fontId="3"/>
  </si>
  <si>
    <t>ﾀﾌﾃｯﾄﾞｶｰﾍﾟｯﾄJIS-L-4405</t>
    <phoneticPr fontId="3"/>
  </si>
  <si>
    <t>排水管と専用</t>
    <rPh sb="0" eb="3">
      <t>ハイスイカン</t>
    </rPh>
    <rPh sb="4" eb="6">
      <t>センヨウ</t>
    </rPh>
    <phoneticPr fontId="3"/>
  </si>
  <si>
    <t>接合部の点検措置</t>
    <rPh sb="0" eb="2">
      <t>セツゴウ</t>
    </rPh>
    <rPh sb="2" eb="3">
      <t>ブ</t>
    </rPh>
    <rPh sb="4" eb="6">
      <t>テンケン</t>
    </rPh>
    <rPh sb="6" eb="8">
      <t>ソチ</t>
    </rPh>
    <phoneticPr fontId="3"/>
  </si>
  <si>
    <r>
      <t>口</t>
    </r>
    <r>
      <rPr>
        <sz val="10"/>
        <color indexed="10"/>
        <rFont val="ＭＳ 明朝"/>
        <family val="1"/>
        <charset val="128"/>
      </rPr>
      <t>（各階）</t>
    </r>
    <rPh sb="0" eb="1">
      <t>クチ</t>
    </rPh>
    <rPh sb="2" eb="4">
      <t>カクカイ</t>
    </rPh>
    <phoneticPr fontId="3"/>
  </si>
  <si>
    <t>配管の接合部</t>
    <rPh sb="0" eb="2">
      <t>ハイカン</t>
    </rPh>
    <rPh sb="3" eb="5">
      <t>セツゴウ</t>
    </rPh>
    <rPh sb="5" eb="6">
      <t>ブ</t>
    </rPh>
    <phoneticPr fontId="3"/>
  </si>
  <si>
    <t>MB扉</t>
    <rPh sb="2" eb="3">
      <t>トビラ</t>
    </rPh>
    <phoneticPr fontId="3"/>
  </si>
  <si>
    <t>型式住宅部分等製造者の認証による</t>
    <rPh sb="0" eb="2">
      <t>カタシキ</t>
    </rPh>
    <rPh sb="2" eb="4">
      <t>ジュウタク</t>
    </rPh>
    <rPh sb="4" eb="7">
      <t>ブブンナド</t>
    </rPh>
    <rPh sb="7" eb="10">
      <t>セイゾウシャ</t>
    </rPh>
    <rPh sb="11" eb="13">
      <t>ニンショウ</t>
    </rPh>
    <phoneticPr fontId="3"/>
  </si>
  <si>
    <t>特定寝室とする室</t>
    <rPh sb="0" eb="2">
      <t>トクテイ</t>
    </rPh>
    <rPh sb="2" eb="4">
      <t>シンシツ</t>
    </rPh>
    <rPh sb="7" eb="8">
      <t>シツ</t>
    </rPh>
    <phoneticPr fontId="3"/>
  </si>
  <si>
    <t>9未満</t>
    <rPh sb="1" eb="3">
      <t>ミマン</t>
    </rPh>
    <phoneticPr fontId="3"/>
  </si>
  <si>
    <t>高齢者（共用）1/2</t>
    <rPh sb="0" eb="3">
      <t>コウレイシャ</t>
    </rPh>
    <rPh sb="4" eb="6">
      <t>キョウヨウ</t>
    </rPh>
    <phoneticPr fontId="3"/>
  </si>
  <si>
    <t>（第13面）</t>
    <rPh sb="1" eb="2">
      <t>ダイ</t>
    </rPh>
    <rPh sb="4" eb="5">
      <t>メン</t>
    </rPh>
    <phoneticPr fontId="3"/>
  </si>
  <si>
    <t>□</t>
    <phoneticPr fontId="3"/>
  </si>
  <si>
    <t>なし</t>
    <phoneticPr fontId="3"/>
  </si>
  <si>
    <t>床面からの高さ</t>
    <rPh sb="0" eb="1">
      <t>ユカ</t>
    </rPh>
    <rPh sb="1" eb="2">
      <t>メン</t>
    </rPh>
    <rPh sb="5" eb="6">
      <t>タカ</t>
    </rPh>
    <phoneticPr fontId="3"/>
  </si>
  <si>
    <t>外部開放廊下</t>
    <rPh sb="0" eb="2">
      <t>ガイブ</t>
    </rPh>
    <rPh sb="2" eb="4">
      <t>カイホウ</t>
    </rPh>
    <rPh sb="4" eb="6">
      <t>ロウカ</t>
    </rPh>
    <phoneticPr fontId="3"/>
  </si>
  <si>
    <t>の転落防止用</t>
    <rPh sb="1" eb="3">
      <t>テンラク</t>
    </rPh>
    <rPh sb="3" eb="5">
      <t>ボウシ</t>
    </rPh>
    <rPh sb="5" eb="6">
      <t>ヨウ</t>
    </rPh>
    <phoneticPr fontId="3"/>
  </si>
  <si>
    <t>床の段差等</t>
    <rPh sb="0" eb="1">
      <t>ユカ</t>
    </rPh>
    <rPh sb="2" eb="4">
      <t>ダンサ</t>
    </rPh>
    <rPh sb="4" eb="5">
      <t>ナド</t>
    </rPh>
    <phoneticPr fontId="3"/>
  </si>
  <si>
    <t>④</t>
    <phoneticPr fontId="3"/>
  </si>
  <si>
    <t>　　音環境に関すること</t>
    <rPh sb="2" eb="3">
      <t>オト</t>
    </rPh>
    <rPh sb="3" eb="5">
      <t>カンキョウ</t>
    </rPh>
    <rPh sb="6" eb="7">
      <t>カン</t>
    </rPh>
    <phoneticPr fontId="3"/>
  </si>
  <si>
    <t>最高</t>
    <rPh sb="0" eb="2">
      <t>サイコウ</t>
    </rPh>
    <phoneticPr fontId="3"/>
  </si>
  <si>
    <t>上階界床</t>
    <rPh sb="0" eb="1">
      <t>ジョウ</t>
    </rPh>
    <rPh sb="1" eb="2">
      <t>カイ</t>
    </rPh>
    <rPh sb="2" eb="3">
      <t>カイ</t>
    </rPh>
    <rPh sb="3" eb="4">
      <t>ショウ</t>
    </rPh>
    <phoneticPr fontId="3"/>
  </si>
  <si>
    <t>床構造等</t>
    <rPh sb="0" eb="1">
      <t>ユカ</t>
    </rPh>
    <rPh sb="1" eb="3">
      <t>コウゾウ</t>
    </rPh>
    <rPh sb="3" eb="4">
      <t>ナド</t>
    </rPh>
    <phoneticPr fontId="3"/>
  </si>
  <si>
    <t>スラブの種類・厚さ</t>
    <rPh sb="4" eb="6">
      <t>シュルイ</t>
    </rPh>
    <rPh sb="7" eb="8">
      <t>アツ</t>
    </rPh>
    <phoneticPr fontId="3"/>
  </si>
  <si>
    <t>（最高）</t>
    <rPh sb="1" eb="3">
      <t>サイコウ</t>
    </rPh>
    <phoneticPr fontId="3"/>
  </si>
  <si>
    <t>8-1イ</t>
    <phoneticPr fontId="3"/>
  </si>
  <si>
    <t>（第15面）</t>
    <phoneticPr fontId="2"/>
  </si>
  <si>
    <t>（第16面）</t>
    <phoneticPr fontId="2"/>
  </si>
  <si>
    <t>（第20面）</t>
    <rPh sb="1" eb="2">
      <t>ダイ</t>
    </rPh>
    <rPh sb="4" eb="5">
      <t>メン</t>
    </rPh>
    <phoneticPr fontId="3"/>
  </si>
  <si>
    <t>（第21面）</t>
    <rPh sb="1" eb="2">
      <t>ダイ</t>
    </rPh>
    <rPh sb="4" eb="5">
      <t>メン</t>
    </rPh>
    <phoneticPr fontId="3"/>
  </si>
  <si>
    <t>（第22面）</t>
    <rPh sb="1" eb="2">
      <t>ダイ</t>
    </rPh>
    <rPh sb="4" eb="5">
      <t>メン</t>
    </rPh>
    <phoneticPr fontId="3"/>
  </si>
  <si>
    <t>（第23面）</t>
    <rPh sb="1" eb="2">
      <t>ダイ</t>
    </rPh>
    <rPh sb="4" eb="5">
      <t>メン</t>
    </rPh>
    <phoneticPr fontId="3"/>
  </si>
  <si>
    <t>（第24面）</t>
    <rPh sb="1" eb="2">
      <t>ダイ</t>
    </rPh>
    <rPh sb="4" eb="5">
      <t>メン</t>
    </rPh>
    <phoneticPr fontId="3"/>
  </si>
  <si>
    <t>8-2ロ</t>
    <phoneticPr fontId="3"/>
  </si>
  <si>
    <t>受音室名（最高）</t>
    <rPh sb="0" eb="3">
      <t>ジュオンシツ</t>
    </rPh>
    <rPh sb="3" eb="4">
      <t>メイ</t>
    </rPh>
    <rPh sb="5" eb="7">
      <t>サイコウ</t>
    </rPh>
    <phoneticPr fontId="3"/>
  </si>
  <si>
    <t>受音室名（最低）</t>
    <rPh sb="0" eb="3">
      <t>ジュオンシツ</t>
    </rPh>
    <rPh sb="3" eb="4">
      <t>メイ</t>
    </rPh>
    <rPh sb="5" eb="7">
      <t>サイテイ</t>
    </rPh>
    <phoneticPr fontId="3"/>
  </si>
  <si>
    <t>床仕上げ材の</t>
    <rPh sb="0" eb="1">
      <t>ユカ</t>
    </rPh>
    <rPh sb="1" eb="3">
      <t>シア</t>
    </rPh>
    <rPh sb="4" eb="5">
      <t>ザイ</t>
    </rPh>
    <phoneticPr fontId="3"/>
  </si>
  <si>
    <t>区分等</t>
    <rPh sb="0" eb="2">
      <t>クブン</t>
    </rPh>
    <rPh sb="2" eb="3">
      <t>ナド</t>
    </rPh>
    <phoneticPr fontId="3"/>
  </si>
  <si>
    <r>
      <t>1</t>
    </r>
    <r>
      <rPr>
        <sz val="11"/>
        <rFont val="ＭＳ Ｐゴシック"/>
        <family val="3"/>
        <charset val="128"/>
      </rPr>
      <t>0</t>
    </r>
    <r>
      <rPr>
        <sz val="11"/>
        <rFont val="ＭＳ Ｐゴシック"/>
        <family val="3"/>
        <charset val="128"/>
      </rPr>
      <t>．防犯に関すること</t>
    </r>
    <rPh sb="3" eb="5">
      <t>ボウハン</t>
    </rPh>
    <rPh sb="6" eb="7">
      <t>カン</t>
    </rPh>
    <phoneticPr fontId="3"/>
  </si>
  <si>
    <t>１０－１</t>
    <phoneticPr fontId="3"/>
  </si>
  <si>
    <t>開口部の進入防止対策</t>
    <rPh sb="0" eb="3">
      <t>カイコウブ</t>
    </rPh>
    <rPh sb="4" eb="6">
      <t>シンニュウ</t>
    </rPh>
    <rPh sb="6" eb="8">
      <t>ボウシ</t>
    </rPh>
    <rPh sb="8" eb="10">
      <t>タイサク</t>
    </rPh>
    <phoneticPr fontId="3"/>
  </si>
  <si>
    <t>）</t>
    <phoneticPr fontId="3"/>
  </si>
  <si>
    <t>その1．住棟評価用</t>
    <rPh sb="4" eb="5">
      <t>ジュウ</t>
    </rPh>
    <rPh sb="5" eb="6">
      <t>トウ</t>
    </rPh>
    <rPh sb="6" eb="8">
      <t>ヒョウカ</t>
    </rPh>
    <rPh sb="8" eb="9">
      <t>ヨウ</t>
    </rPh>
    <phoneticPr fontId="3"/>
  </si>
  <si>
    <t>なし</t>
    <phoneticPr fontId="3"/>
  </si>
  <si>
    <t>あり</t>
    <phoneticPr fontId="3"/>
  </si>
  <si>
    <t>なし</t>
    <phoneticPr fontId="3"/>
  </si>
  <si>
    <t>８－２</t>
    <phoneticPr fontId="3"/>
  </si>
  <si>
    <t>防水ﾊﾟﾝ下部点検口</t>
    <rPh sb="0" eb="2">
      <t>ボウスイ</t>
    </rPh>
    <rPh sb="5" eb="7">
      <t>カブ</t>
    </rPh>
    <rPh sb="7" eb="9">
      <t>テンケン</t>
    </rPh>
    <rPh sb="9" eb="10">
      <t>コウ</t>
    </rPh>
    <phoneticPr fontId="3"/>
  </si>
  <si>
    <t>給水管と設備機器の接合部</t>
    <rPh sb="0" eb="2">
      <t>キュウスイ</t>
    </rPh>
    <rPh sb="2" eb="3">
      <t>カン</t>
    </rPh>
    <rPh sb="4" eb="6">
      <t>セツビ</t>
    </rPh>
    <rPh sb="6" eb="8">
      <t>キキ</t>
    </rPh>
    <rPh sb="9" eb="11">
      <t>セツゴウ</t>
    </rPh>
    <rPh sb="11" eb="12">
      <t>ブ</t>
    </rPh>
    <phoneticPr fontId="3"/>
  </si>
  <si>
    <t>さや管</t>
    <rPh sb="2" eb="3">
      <t>カン</t>
    </rPh>
    <phoneticPr fontId="3"/>
  </si>
  <si>
    <t>壁点検口</t>
    <rPh sb="0" eb="1">
      <t>カベ</t>
    </rPh>
    <rPh sb="1" eb="3">
      <t>テンケン</t>
    </rPh>
    <rPh sb="3" eb="4">
      <t>コウ</t>
    </rPh>
    <phoneticPr fontId="3"/>
  </si>
  <si>
    <t>・</t>
    <phoneticPr fontId="3"/>
  </si>
  <si>
    <t>給湯管と設備機器の接合部</t>
    <rPh sb="0" eb="2">
      <t>キュウトウ</t>
    </rPh>
    <rPh sb="2" eb="3">
      <t>カン</t>
    </rPh>
    <rPh sb="4" eb="6">
      <t>セツビ</t>
    </rPh>
    <rPh sb="6" eb="8">
      <t>キキ</t>
    </rPh>
    <rPh sb="9" eb="11">
      <t>セツゴウ</t>
    </rPh>
    <rPh sb="11" eb="12">
      <t>ブ</t>
    </rPh>
    <phoneticPr fontId="3"/>
  </si>
  <si>
    <t>該当無し</t>
    <rPh sb="0" eb="2">
      <t>ガイトウ</t>
    </rPh>
    <rPh sb="2" eb="3">
      <t>ナ</t>
    </rPh>
    <phoneticPr fontId="3"/>
  </si>
  <si>
    <t>給水管のバルブ及びヘッダー</t>
    <rPh sb="0" eb="2">
      <t>キュウスイ</t>
    </rPh>
    <rPh sb="2" eb="3">
      <t>カン</t>
    </rPh>
    <rPh sb="7" eb="8">
      <t>オヨ</t>
    </rPh>
    <phoneticPr fontId="3"/>
  </si>
  <si>
    <t>場所</t>
    <rPh sb="0" eb="2">
      <t>バショ</t>
    </rPh>
    <phoneticPr fontId="3"/>
  </si>
  <si>
    <t>（</t>
    <phoneticPr fontId="3"/>
  </si>
  <si>
    <t>）</t>
    <phoneticPr fontId="3"/>
  </si>
  <si>
    <t>点検方式</t>
    <rPh sb="0" eb="2">
      <t>テンケン</t>
    </rPh>
    <rPh sb="2" eb="4">
      <t>ホウシキ</t>
    </rPh>
    <phoneticPr fontId="3"/>
  </si>
  <si>
    <t>天井点検口</t>
    <rPh sb="0" eb="2">
      <t>テンジョウ</t>
    </rPh>
    <rPh sb="2" eb="4">
      <t>テンケン</t>
    </rPh>
    <rPh sb="4" eb="5">
      <t>コウ</t>
    </rPh>
    <phoneticPr fontId="3"/>
  </si>
  <si>
    <t>給湯管のバルブ及びヘッダー</t>
    <rPh sb="0" eb="2">
      <t>キュウトウ</t>
    </rPh>
    <rPh sb="2" eb="3">
      <t>カン</t>
    </rPh>
    <rPh sb="7" eb="8">
      <t>オヨ</t>
    </rPh>
    <phoneticPr fontId="3"/>
  </si>
  <si>
    <t>ガス管のバルブ及びヘッダー</t>
    <rPh sb="2" eb="3">
      <t>カン</t>
    </rPh>
    <rPh sb="7" eb="8">
      <t>オヨ</t>
    </rPh>
    <phoneticPr fontId="3"/>
  </si>
  <si>
    <t>配置図</t>
  </si>
  <si>
    <t>仕上表</t>
  </si>
  <si>
    <t>矩計図</t>
  </si>
  <si>
    <t>（耐火性能が</t>
  </si>
  <si>
    <t>最も低いもの）</t>
  </si>
  <si>
    <t>（第２面）</t>
    <rPh sb="1" eb="2">
      <t>ダイ</t>
    </rPh>
    <rPh sb="3" eb="4">
      <t>メン</t>
    </rPh>
    <phoneticPr fontId="3"/>
  </si>
  <si>
    <t>　　火災時の安全に関すること</t>
    <rPh sb="2" eb="4">
      <t>カサイ</t>
    </rPh>
    <rPh sb="4" eb="5">
      <t>トキ</t>
    </rPh>
    <rPh sb="6" eb="8">
      <t>アンゼン</t>
    </rPh>
    <rPh sb="9" eb="10">
      <t>カン</t>
    </rPh>
    <phoneticPr fontId="3"/>
  </si>
  <si>
    <t>2-5</t>
    <phoneticPr fontId="3"/>
  </si>
  <si>
    <t>開口部の</t>
    <rPh sb="0" eb="3">
      <t>カイコウブ</t>
    </rPh>
    <phoneticPr fontId="3"/>
  </si>
  <si>
    <t>防火設備の仕</t>
    <rPh sb="0" eb="2">
      <t>ボウカ</t>
    </rPh>
    <rPh sb="2" eb="4">
      <t>セツビ</t>
    </rPh>
    <rPh sb="5" eb="6">
      <t>ツカ</t>
    </rPh>
    <phoneticPr fontId="3"/>
  </si>
  <si>
    <t>サッシ種別</t>
    <rPh sb="3" eb="5">
      <t>シュベツ</t>
    </rPh>
    <phoneticPr fontId="3"/>
  </si>
  <si>
    <t>アルミニウム製</t>
    <rPh sb="6" eb="7">
      <t>セイ</t>
    </rPh>
    <phoneticPr fontId="3"/>
  </si>
  <si>
    <t>木質系</t>
    <rPh sb="0" eb="2">
      <t>モクシツ</t>
    </rPh>
    <rPh sb="2" eb="3">
      <t>ケイ</t>
    </rPh>
    <phoneticPr fontId="3"/>
  </si>
  <si>
    <t>スチール製</t>
    <rPh sb="4" eb="5">
      <t>セイ</t>
    </rPh>
    <phoneticPr fontId="3"/>
  </si>
  <si>
    <t>ステンレス製</t>
    <rPh sb="5" eb="6">
      <t>セイ</t>
    </rPh>
    <phoneticPr fontId="3"/>
  </si>
  <si>
    <t>耐火等級</t>
    <rPh sb="0" eb="2">
      <t>タイカ</t>
    </rPh>
    <rPh sb="2" eb="4">
      <t>トウキュウ</t>
    </rPh>
    <phoneticPr fontId="3"/>
  </si>
  <si>
    <t>耐火性能</t>
    <rPh sb="0" eb="3">
      <t>タイカセイ</t>
    </rPh>
    <rPh sb="3" eb="4">
      <t>ノウ</t>
    </rPh>
    <phoneticPr fontId="3"/>
  </si>
  <si>
    <t>様等（耐火性</t>
    <rPh sb="0" eb="1">
      <t>サマ</t>
    </rPh>
    <rPh sb="1" eb="2">
      <t>ナド</t>
    </rPh>
    <rPh sb="3" eb="5">
      <t>タイカ</t>
    </rPh>
    <rPh sb="5" eb="6">
      <t>セイ</t>
    </rPh>
    <phoneticPr fontId="3"/>
  </si>
  <si>
    <t>・</t>
    <phoneticPr fontId="3"/>
  </si>
  <si>
    <t>ガラス種別</t>
    <rPh sb="3" eb="5">
      <t>シュベツ</t>
    </rPh>
    <phoneticPr fontId="3"/>
  </si>
  <si>
    <t>網入磨き板ガラス</t>
    <rPh sb="0" eb="1">
      <t>アミ</t>
    </rPh>
    <rPh sb="1" eb="2">
      <t>イ</t>
    </rPh>
    <rPh sb="2" eb="3">
      <t>ミガ</t>
    </rPh>
    <rPh sb="4" eb="5">
      <t>イタ</t>
    </rPh>
    <phoneticPr fontId="3"/>
  </si>
  <si>
    <t>１．構造の安定に関すること</t>
    <rPh sb="2" eb="4">
      <t>コウゾウ</t>
    </rPh>
    <rPh sb="5" eb="7">
      <t>アンテイ</t>
    </rPh>
    <rPh sb="8" eb="9">
      <t>カン</t>
    </rPh>
    <phoneticPr fontId="3"/>
  </si>
  <si>
    <t>１－１</t>
    <phoneticPr fontId="3"/>
  </si>
  <si>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3"/>
  </si>
  <si>
    <t>耐震等級（構造躯体の損傷防止）</t>
    <rPh sb="0" eb="2">
      <t>タイシン</t>
    </rPh>
    <rPh sb="2" eb="4">
      <t>トウキュウ</t>
    </rPh>
    <rPh sb="5" eb="7">
      <t>コウゾウ</t>
    </rPh>
    <rPh sb="7" eb="8">
      <t>ク</t>
    </rPh>
    <rPh sb="8" eb="9">
      <t>カラダ</t>
    </rPh>
    <rPh sb="10" eb="12">
      <t>ソンショウ</t>
    </rPh>
    <rPh sb="12" eb="14">
      <t>ボウシ</t>
    </rPh>
    <phoneticPr fontId="3"/>
  </si>
  <si>
    <t>）</t>
    <phoneticPr fontId="3"/>
  </si>
  <si>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3"/>
  </si>
  <si>
    <t>均質単板スラブの場合は記入不要</t>
    <rPh sb="0" eb="2">
      <t>キンシツ</t>
    </rPh>
    <rPh sb="2" eb="3">
      <t>タン</t>
    </rPh>
    <rPh sb="3" eb="4">
      <t>バン</t>
    </rPh>
    <rPh sb="8" eb="10">
      <t>バアイ</t>
    </rPh>
    <rPh sb="11" eb="13">
      <t>キニュウ</t>
    </rPh>
    <rPh sb="13" eb="15">
      <t>フヨウ</t>
    </rPh>
    <phoneticPr fontId="3"/>
  </si>
  <si>
    <t>（最低）</t>
    <rPh sb="1" eb="3">
      <t>サイテイ</t>
    </rPh>
    <phoneticPr fontId="3"/>
  </si>
  <si>
    <t>注）　重量床衝撃音対策等級による場合は記入不要</t>
    <rPh sb="0" eb="1">
      <t>チュウ</t>
    </rPh>
    <rPh sb="3" eb="5">
      <t>ジュウリョウ</t>
    </rPh>
    <rPh sb="5" eb="6">
      <t>ユカ</t>
    </rPh>
    <rPh sb="6" eb="8">
      <t>ショウゲキ</t>
    </rPh>
    <rPh sb="8" eb="9">
      <t>オン</t>
    </rPh>
    <rPh sb="9" eb="11">
      <t>タイサク</t>
    </rPh>
    <rPh sb="11" eb="13">
      <t>トウキュウ</t>
    </rPh>
    <rPh sb="16" eb="18">
      <t>バアイ</t>
    </rPh>
    <rPh sb="19" eb="21">
      <t>キニュウ</t>
    </rPh>
    <rPh sb="21" eb="23">
      <t>フヨウ</t>
    </rPh>
    <phoneticPr fontId="3"/>
  </si>
  <si>
    <t>ｄB)</t>
    <phoneticPr fontId="3"/>
  </si>
  <si>
    <t>下階界床</t>
    <rPh sb="0" eb="1">
      <t>ゲ</t>
    </rPh>
    <rPh sb="1" eb="2">
      <t>カイ</t>
    </rPh>
    <rPh sb="2" eb="3">
      <t>カイ</t>
    </rPh>
    <rPh sb="3" eb="4">
      <t>ショウ</t>
    </rPh>
    <phoneticPr fontId="3"/>
  </si>
  <si>
    <t>・</t>
    <phoneticPr fontId="3"/>
  </si>
  <si>
    <t>玄関あがりかまち</t>
    <rPh sb="0" eb="2">
      <t>ゲンカン</t>
    </rPh>
    <phoneticPr fontId="3"/>
  </si>
  <si>
    <t>③</t>
    <phoneticPr fontId="3"/>
  </si>
  <si>
    <t>②非居室部分の面積</t>
    <rPh sb="1" eb="2">
      <t>ヒ</t>
    </rPh>
    <rPh sb="2" eb="4">
      <t>キョシツ</t>
    </rPh>
    <rPh sb="4" eb="6">
      <t>ブブン</t>
    </rPh>
    <rPh sb="7" eb="9">
      <t>メンセキ</t>
    </rPh>
    <phoneticPr fontId="3"/>
  </si>
  <si>
    <t>1100以上</t>
    <rPh sb="4" eb="6">
      <t>イジョウ</t>
    </rPh>
    <phoneticPr fontId="3"/>
  </si>
  <si>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</si>
  <si>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【２．都市計画区域及び準都市計画区域の内外の別等】</t>
    <rPh sb="9" eb="10">
      <t>オヨ</t>
    </rPh>
    <rPh sb="11" eb="12">
      <t>ジュン</t>
    </rPh>
    <rPh sb="12" eb="14">
      <t>トシ</t>
    </rPh>
    <rPh sb="14" eb="16">
      <t>ケイカク</t>
    </rPh>
    <rPh sb="16" eb="18">
      <t>クイキ</t>
    </rPh>
    <phoneticPr fontId="3"/>
  </si>
  <si>
    <t>都市計画区域内　(</t>
    <rPh sb="0" eb="2">
      <t>トシ</t>
    </rPh>
    <rPh sb="2" eb="4">
      <t>ケイカク</t>
    </rPh>
    <rPh sb="4" eb="6">
      <t>クイキ</t>
    </rPh>
    <rPh sb="6" eb="7">
      <t>ナイ</t>
    </rPh>
    <phoneticPr fontId="3"/>
  </si>
  <si>
    <t>準都市計画区域内</t>
    <rPh sb="0" eb="1">
      <t>ジュン</t>
    </rPh>
    <rPh sb="1" eb="3">
      <t>トシ</t>
    </rPh>
    <rPh sb="3" eb="5">
      <t>ケイカク</t>
    </rPh>
    <rPh sb="5" eb="7">
      <t>クイキ</t>
    </rPh>
    <rPh sb="7" eb="8">
      <t>ナイ</t>
    </rPh>
    <phoneticPr fontId="3"/>
  </si>
  <si>
    <t>対面する位置に欠き込み設置なし</t>
    <rPh sb="0" eb="2">
      <t>トイメン</t>
    </rPh>
    <rPh sb="4" eb="6">
      <t>イチ</t>
    </rPh>
    <rPh sb="7" eb="8">
      <t>カ</t>
    </rPh>
    <rPh sb="9" eb="10">
      <t>コ</t>
    </rPh>
    <rPh sb="11" eb="13">
      <t>セッチ</t>
    </rPh>
    <phoneticPr fontId="3"/>
  </si>
  <si>
    <t>界壁の仕上げ材（ﾎﾞｰﾄﾞ類）</t>
    <rPh sb="0" eb="2">
      <t>カイヘキ</t>
    </rPh>
    <rPh sb="3" eb="5">
      <t>シア</t>
    </rPh>
    <rPh sb="6" eb="7">
      <t>ザイ</t>
    </rPh>
    <rPh sb="13" eb="14">
      <t>ルイ</t>
    </rPh>
    <phoneticPr fontId="3"/>
  </si>
  <si>
    <t>柱等の箇所</t>
    <rPh sb="0" eb="1">
      <t>ハシラ</t>
    </rPh>
    <rPh sb="1" eb="2">
      <t>ナド</t>
    </rPh>
    <rPh sb="3" eb="5">
      <t>カショ</t>
    </rPh>
    <phoneticPr fontId="3"/>
  </si>
  <si>
    <t>mm）</t>
    <phoneticPr fontId="3"/>
  </si>
  <si>
    <t>幅員</t>
    <rPh sb="0" eb="2">
      <t>フクイン</t>
    </rPh>
    <phoneticPr fontId="3"/>
  </si>
  <si>
    <t>出入口の幅員</t>
    <rPh sb="0" eb="2">
      <t>デイリ</t>
    </rPh>
    <rPh sb="2" eb="3">
      <t>グチ</t>
    </rPh>
    <rPh sb="4" eb="6">
      <t>フクイン</t>
    </rPh>
    <phoneticPr fontId="3"/>
  </si>
  <si>
    <t>（</t>
    <phoneticPr fontId="3"/>
  </si>
  <si>
    <t>mm）</t>
    <phoneticPr fontId="3"/>
  </si>
  <si>
    <t>mm）</t>
    <phoneticPr fontId="3"/>
  </si>
  <si>
    <t>650以上</t>
    <rPh sb="3" eb="5">
      <t>イジョウ</t>
    </rPh>
    <phoneticPr fontId="3"/>
  </si>
  <si>
    <t>600以上</t>
    <rPh sb="3" eb="5">
      <t>イジョウ</t>
    </rPh>
    <phoneticPr fontId="3"/>
  </si>
  <si>
    <t>600未満</t>
    <rPh sb="3" eb="5">
      <t>ミマン</t>
    </rPh>
    <phoneticPr fontId="3"/>
  </si>
  <si>
    <t>玄関浴室出入口以外の出入口</t>
    <rPh sb="0" eb="2">
      <t>ゲンカン</t>
    </rPh>
    <rPh sb="2" eb="4">
      <t>ヨクシツ</t>
    </rPh>
    <rPh sb="4" eb="6">
      <t>デイリ</t>
    </rPh>
    <rPh sb="6" eb="7">
      <t>グチ</t>
    </rPh>
    <rPh sb="7" eb="9">
      <t>イガイ</t>
    </rPh>
    <rPh sb="10" eb="12">
      <t>デイリ</t>
    </rPh>
    <rPh sb="12" eb="13">
      <t>グチ</t>
    </rPh>
    <phoneticPr fontId="3"/>
  </si>
  <si>
    <t>工事を伴わない撤去により対応可</t>
    <rPh sb="0" eb="2">
      <t>コウジ</t>
    </rPh>
    <rPh sb="3" eb="4">
      <t>トモナ</t>
    </rPh>
    <rPh sb="7" eb="9">
      <t>テッキョ</t>
    </rPh>
    <rPh sb="12" eb="14">
      <t>タイオウ</t>
    </rPh>
    <rPh sb="14" eb="15">
      <t>カ</t>
    </rPh>
    <phoneticPr fontId="3"/>
  </si>
  <si>
    <t>□</t>
    <phoneticPr fontId="3"/>
  </si>
  <si>
    <t>軽微な改造により対応可</t>
    <rPh sb="0" eb="2">
      <t>ケイビ</t>
    </rPh>
    <rPh sb="3" eb="5">
      <t>カイゾウ</t>
    </rPh>
    <rPh sb="8" eb="10">
      <t>タイオウ</t>
    </rPh>
    <rPh sb="10" eb="11">
      <t>カ</t>
    </rPh>
    <phoneticPr fontId="3"/>
  </si>
  <si>
    <t>寝室、便</t>
    <rPh sb="0" eb="2">
      <t>シンシツ</t>
    </rPh>
    <rPh sb="3" eb="4">
      <t>ビン</t>
    </rPh>
    <phoneticPr fontId="3"/>
  </si>
  <si>
    <t>浴室の寸法</t>
    <rPh sb="0" eb="2">
      <t>ヨクシツ</t>
    </rPh>
    <rPh sb="3" eb="5">
      <t>スンポウ</t>
    </rPh>
    <phoneticPr fontId="3"/>
  </si>
  <si>
    <t>・</t>
    <phoneticPr fontId="3"/>
  </si>
  <si>
    <t>内法の短辺寸法</t>
    <rPh sb="0" eb="2">
      <t>ウチノリ</t>
    </rPh>
    <rPh sb="3" eb="5">
      <t>タンペン</t>
    </rPh>
    <rPh sb="5" eb="7">
      <t>スンポウ</t>
    </rPh>
    <phoneticPr fontId="3"/>
  </si>
  <si>
    <t>（</t>
    <phoneticPr fontId="3"/>
  </si>
  <si>
    <t>mm）</t>
    <phoneticPr fontId="3"/>
  </si>
  <si>
    <t>1400以上</t>
    <rPh sb="4" eb="6">
      <t>イジョウ</t>
    </rPh>
    <phoneticPr fontId="3"/>
  </si>
  <si>
    <t>1300以上</t>
    <rPh sb="4" eb="6">
      <t>イジョウ</t>
    </rPh>
    <phoneticPr fontId="3"/>
  </si>
  <si>
    <t>1200以上</t>
    <rPh sb="4" eb="6">
      <t>イジョウ</t>
    </rPh>
    <phoneticPr fontId="3"/>
  </si>
  <si>
    <t>☐</t>
  </si>
  <si>
    <t>換気方式</t>
    <rPh sb="0" eb="2">
      <t>カンキ</t>
    </rPh>
    <rPh sb="2" eb="4">
      <t>ホウシキ</t>
    </rPh>
    <phoneticPr fontId="3"/>
  </si>
  <si>
    <t>給気機＋排気機（第１種）</t>
    <rPh sb="0" eb="2">
      <t>キュウキ</t>
    </rPh>
    <rPh sb="2" eb="3">
      <t>キ</t>
    </rPh>
    <rPh sb="4" eb="6">
      <t>ハイキ</t>
    </rPh>
    <rPh sb="6" eb="7">
      <t>キ</t>
    </rPh>
    <rPh sb="8" eb="9">
      <t>ダイ</t>
    </rPh>
    <rPh sb="10" eb="11">
      <t>シュ</t>
    </rPh>
    <phoneticPr fontId="3"/>
  </si>
  <si>
    <t>給気機＋排気口（第２種）</t>
    <rPh sb="0" eb="2">
      <t>キュウキ</t>
    </rPh>
    <rPh sb="2" eb="3">
      <t>キ</t>
    </rPh>
    <rPh sb="4" eb="6">
      <t>ハイキ</t>
    </rPh>
    <rPh sb="6" eb="7">
      <t>クチ</t>
    </rPh>
    <rPh sb="8" eb="9">
      <t>ダイ</t>
    </rPh>
    <rPh sb="10" eb="11">
      <t>シュ</t>
    </rPh>
    <phoneticPr fontId="3"/>
  </si>
  <si>
    <t>給気口＋排気機（第３種）</t>
    <rPh sb="0" eb="2">
      <t>キュウキ</t>
    </rPh>
    <rPh sb="2" eb="3">
      <t>クチ</t>
    </rPh>
    <rPh sb="4" eb="6">
      <t>ハイキ</t>
    </rPh>
    <rPh sb="6" eb="7">
      <t>キ</t>
    </rPh>
    <rPh sb="8" eb="9">
      <t>ダイ</t>
    </rPh>
    <rPh sb="10" eb="11">
      <t>シュ</t>
    </rPh>
    <phoneticPr fontId="3"/>
  </si>
  <si>
    <t>居室出入口の通気措置</t>
    <rPh sb="0" eb="2">
      <t>キョシツ</t>
    </rPh>
    <rPh sb="2" eb="4">
      <t>デイリ</t>
    </rPh>
    <rPh sb="4" eb="5">
      <t>グチ</t>
    </rPh>
    <rPh sb="6" eb="8">
      <t>ツウキ</t>
    </rPh>
    <rPh sb="8" eb="10">
      <t>ソチ</t>
    </rPh>
    <phoneticPr fontId="3"/>
  </si>
  <si>
    <t>（</t>
    <phoneticPr fontId="3"/>
  </si>
  <si>
    <t>結露防止</t>
    <rPh sb="0" eb="2">
      <t>ケツロ</t>
    </rPh>
    <rPh sb="2" eb="4">
      <t>ボウシ</t>
    </rPh>
    <phoneticPr fontId="3"/>
  </si>
  <si>
    <t>（</t>
    <phoneticPr fontId="3"/>
  </si>
  <si>
    <t>（</t>
    <phoneticPr fontId="3"/>
  </si>
  <si>
    <t>㎡）</t>
    <phoneticPr fontId="3"/>
  </si>
  <si>
    <t>cm</t>
    <phoneticPr fontId="3"/>
  </si>
  <si>
    <t>その他）</t>
    <rPh sb="2" eb="3">
      <t>ホカ</t>
    </rPh>
    <phoneticPr fontId="3"/>
  </si>
  <si>
    <t>火災発生住戸等の感知器から評価対象住戸等の警報機への連絡方法</t>
    <rPh sb="0" eb="2">
      <t>カサイ</t>
    </rPh>
    <rPh sb="2" eb="4">
      <t>ハッセイ</t>
    </rPh>
    <rPh sb="4" eb="5">
      <t>ジュウ</t>
    </rPh>
    <rPh sb="5" eb="6">
      <t>コ</t>
    </rPh>
    <rPh sb="6" eb="7">
      <t>ナド</t>
    </rPh>
    <rPh sb="8" eb="10">
      <t>カンチ</t>
    </rPh>
    <rPh sb="10" eb="11">
      <t>キ</t>
    </rPh>
    <rPh sb="13" eb="15">
      <t>ヒョウカ</t>
    </rPh>
    <rPh sb="15" eb="17">
      <t>タイショウ</t>
    </rPh>
    <rPh sb="17" eb="18">
      <t>ジュウ</t>
    </rPh>
    <rPh sb="18" eb="19">
      <t>コ</t>
    </rPh>
    <rPh sb="19" eb="20">
      <t>ナド</t>
    </rPh>
    <rPh sb="21" eb="24">
      <t>ケイホウキ</t>
    </rPh>
    <rPh sb="26" eb="28">
      <t>レンラク</t>
    </rPh>
    <rPh sb="28" eb="30">
      <t>ホウホウ</t>
    </rPh>
    <phoneticPr fontId="3"/>
  </si>
  <si>
    <t>ﾀﾌﾃｯﾄﾞｶｰﾍﾟｯﾄJIS-L-4405</t>
    <phoneticPr fontId="3"/>
  </si>
  <si>
    <t>畳JIS-A-5902</t>
    <rPh sb="0" eb="1">
      <t>タタミ</t>
    </rPh>
    <phoneticPr fontId="3"/>
  </si>
  <si>
    <t>建材畳JIS-A-5914</t>
    <rPh sb="0" eb="2">
      <t>ケンザイ</t>
    </rPh>
    <rPh sb="2" eb="3">
      <t>タタミ</t>
    </rPh>
    <phoneticPr fontId="3"/>
  </si>
  <si>
    <t>木質ﾌﾛｰﾘﾝｸﾞ材</t>
    <rPh sb="0" eb="2">
      <t>モクシツ</t>
    </rPh>
    <rPh sb="9" eb="10">
      <t>ザイ</t>
    </rPh>
    <phoneticPr fontId="3"/>
  </si>
  <si>
    <t>ﾋﾞﾆﾙ系床材JIS-A-5705</t>
    <rPh sb="4" eb="5">
      <t>ケイ</t>
    </rPh>
    <rPh sb="5" eb="6">
      <t>ユカ</t>
    </rPh>
    <rPh sb="6" eb="7">
      <t>ザイ</t>
    </rPh>
    <phoneticPr fontId="3"/>
  </si>
  <si>
    <t>耐震等級</t>
    <rPh sb="0" eb="2">
      <t>タイシン</t>
    </rPh>
    <rPh sb="2" eb="4">
      <t>トウキュウ</t>
    </rPh>
    <phoneticPr fontId="3"/>
  </si>
  <si>
    <t>一の居室</t>
    <rPh sb="0" eb="1">
      <t>ヒト</t>
    </rPh>
    <rPh sb="2" eb="4">
      <t>キョシツ</t>
    </rPh>
    <phoneticPr fontId="3"/>
  </si>
  <si>
    <t>その他</t>
    <rPh sb="2" eb="3">
      <t>タ</t>
    </rPh>
    <phoneticPr fontId="3"/>
  </si>
  <si>
    <t>記載図書</t>
    <rPh sb="0" eb="2">
      <t>キサイ</t>
    </rPh>
    <rPh sb="2" eb="4">
      <t>トショ</t>
    </rPh>
    <phoneticPr fontId="3"/>
  </si>
  <si>
    <t>□</t>
    <phoneticPr fontId="3"/>
  </si>
  <si>
    <t>□</t>
    <phoneticPr fontId="3"/>
  </si>
  <si>
    <t>□</t>
    <phoneticPr fontId="3"/>
  </si>
  <si>
    <t>構造形式</t>
    <rPh sb="0" eb="2">
      <t>コウゾウ</t>
    </rPh>
    <rPh sb="2" eb="4">
      <t>ケイシキ</t>
    </rPh>
    <phoneticPr fontId="3"/>
  </si>
  <si>
    <t>透過損失</t>
    <rPh sb="0" eb="2">
      <t>トウカ</t>
    </rPh>
    <rPh sb="2" eb="4">
      <t>ソンシツ</t>
    </rPh>
    <phoneticPr fontId="3"/>
  </si>
  <si>
    <t>音性能</t>
    <rPh sb="0" eb="1">
      <t>オト</t>
    </rPh>
    <rPh sb="1" eb="3">
      <t>セイノウ</t>
    </rPh>
    <phoneticPr fontId="3"/>
  </si>
  <si>
    <t>仕様（最も性</t>
    <rPh sb="0" eb="2">
      <t>シヨウ</t>
    </rPh>
    <rPh sb="3" eb="4">
      <t>モット</t>
    </rPh>
    <rPh sb="5" eb="6">
      <t>セイ</t>
    </rPh>
    <phoneticPr fontId="3"/>
  </si>
  <si>
    <t>鉄筋ｺﾝｸﾘｰﾄ造</t>
    <rPh sb="0" eb="2">
      <t>テッキン</t>
    </rPh>
    <rPh sb="8" eb="9">
      <t>ゾウ</t>
    </rPh>
    <phoneticPr fontId="3"/>
  </si>
  <si>
    <t>（</t>
    <phoneticPr fontId="3"/>
  </si>
  <si>
    <t>mm）</t>
    <phoneticPr fontId="3"/>
  </si>
  <si>
    <t>最低</t>
    <rPh sb="0" eb="2">
      <t>サイテイ</t>
    </rPh>
    <phoneticPr fontId="3"/>
  </si>
  <si>
    <t>等価厚さ</t>
    <rPh sb="0" eb="2">
      <t>トウカ</t>
    </rPh>
    <rPh sb="2" eb="3">
      <t>アツ</t>
    </rPh>
    <phoneticPr fontId="3"/>
  </si>
  <si>
    <t>・</t>
    <phoneticPr fontId="3"/>
  </si>
  <si>
    <t>□</t>
    <phoneticPr fontId="3"/>
  </si>
  <si>
    <t>ﾎﾞｲﾄﾞｽﾗﾌﾞ</t>
    <phoneticPr fontId="3"/>
  </si>
  <si>
    <t>8-1ロ</t>
    <phoneticPr fontId="3"/>
  </si>
  <si>
    <t>端部拘束条件（最高）</t>
    <rPh sb="0" eb="1">
      <t>タン</t>
    </rPh>
    <rPh sb="1" eb="2">
      <t>ブ</t>
    </rPh>
    <rPh sb="2" eb="4">
      <t>コウソク</t>
    </rPh>
    <rPh sb="4" eb="6">
      <t>ジョウケン</t>
    </rPh>
    <rPh sb="7" eb="9">
      <t>サイコウ</t>
    </rPh>
    <phoneticPr fontId="3"/>
  </si>
  <si>
    <t>辺）</t>
    <rPh sb="0" eb="1">
      <t>ヘン</t>
    </rPh>
    <phoneticPr fontId="3"/>
  </si>
  <si>
    <t>４－１</t>
    <phoneticPr fontId="3"/>
  </si>
  <si>
    <t>維持管理対策等級（専用配管）</t>
    <rPh sb="0" eb="2">
      <t>イジ</t>
    </rPh>
    <rPh sb="2" eb="4">
      <t>カンリ</t>
    </rPh>
    <rPh sb="4" eb="6">
      <t>タイサク</t>
    </rPh>
    <rPh sb="6" eb="8">
      <t>トウキュウ</t>
    </rPh>
    <rPh sb="9" eb="11">
      <t>センヨウ</t>
    </rPh>
    <rPh sb="11" eb="13">
      <t>ハイカン</t>
    </rPh>
    <phoneticPr fontId="3"/>
  </si>
  <si>
    <t>共同住宅等に係る設計住宅性能評価の申請にあっては、第四面を申請に係る住戸ごとに作成した場合、この申請書を共同住宅等一棟又は複数の住戸につき一部とすることができます。</t>
    <phoneticPr fontId="3"/>
  </si>
  <si>
    <t>H寸法(m)</t>
    <rPh sb="1" eb="3">
      <t>スンポウ</t>
    </rPh>
    <phoneticPr fontId="3"/>
  </si>
  <si>
    <t>形式</t>
    <rPh sb="0" eb="2">
      <t>ケイシキ</t>
    </rPh>
    <phoneticPr fontId="3"/>
  </si>
  <si>
    <t>腰高(m)</t>
    <rPh sb="0" eb="2">
      <t>コシダカ</t>
    </rPh>
    <phoneticPr fontId="3"/>
  </si>
  <si>
    <t>ｶﾞﾗｽ・仕様</t>
    <rPh sb="5" eb="7">
      <t>シヨウ</t>
    </rPh>
    <phoneticPr fontId="3"/>
  </si>
  <si>
    <t>開口面積</t>
    <rPh sb="0" eb="2">
      <t>カイコウ</t>
    </rPh>
    <rPh sb="2" eb="4">
      <t>メンセキ</t>
    </rPh>
    <phoneticPr fontId="3"/>
  </si>
  <si>
    <t>方位別開口面積合計</t>
    <rPh sb="0" eb="2">
      <t>ホウイ</t>
    </rPh>
    <rPh sb="2" eb="3">
      <t>ベツ</t>
    </rPh>
    <rPh sb="3" eb="5">
      <t>カイコウ</t>
    </rPh>
    <rPh sb="5" eb="7">
      <t>メンセキ</t>
    </rPh>
    <rPh sb="7" eb="9">
      <t>ゴウケイ</t>
    </rPh>
    <phoneticPr fontId="3"/>
  </si>
  <si>
    <t>北向開口</t>
    <rPh sb="0" eb="1">
      <t>キタ</t>
    </rPh>
    <rPh sb="1" eb="2">
      <t>ム</t>
    </rPh>
    <rPh sb="2" eb="4">
      <t>カイコウ</t>
    </rPh>
    <phoneticPr fontId="3"/>
  </si>
  <si>
    <t>Ａn</t>
    <phoneticPr fontId="3"/>
  </si>
  <si>
    <t>平面図</t>
  </si>
  <si>
    <t>（第11面）</t>
    <rPh sb="1" eb="2">
      <t>ダイ</t>
    </rPh>
    <rPh sb="4" eb="5">
      <t>メン</t>
    </rPh>
    <phoneticPr fontId="3"/>
  </si>
  <si>
    <t>便所、浴室＋他</t>
    <rPh sb="0" eb="2">
      <t>ベンジョ</t>
    </rPh>
    <rPh sb="3" eb="5">
      <t>ヨクシツ</t>
    </rPh>
    <rPh sb="6" eb="7">
      <t>ホカ</t>
    </rPh>
    <phoneticPr fontId="3"/>
  </si>
  <si>
    <t>便所＋他</t>
    <rPh sb="0" eb="2">
      <t>ベンジョ</t>
    </rPh>
    <rPh sb="3" eb="4">
      <t>ホカ</t>
    </rPh>
    <phoneticPr fontId="3"/>
  </si>
  <si>
    <t>ﾎｰﾑｴﾚﾍﾞｰﾀｰ</t>
    <phoneticPr fontId="3"/>
  </si>
  <si>
    <t>あり</t>
    <phoneticPr fontId="3"/>
  </si>
  <si>
    <t>【郵便番号】</t>
    <phoneticPr fontId="3"/>
  </si>
  <si>
    <t>【住　　所】</t>
    <phoneticPr fontId="3"/>
  </si>
  <si>
    <t>【電話番号】</t>
    <phoneticPr fontId="3"/>
  </si>
  <si>
    <t>（</t>
    <phoneticPr fontId="3"/>
  </si>
  <si>
    <t>【氏名】</t>
    <phoneticPr fontId="3"/>
  </si>
  <si>
    <t>（</t>
    <phoneticPr fontId="3"/>
  </si>
  <si>
    <t>）</t>
    <phoneticPr fontId="3"/>
  </si>
  <si>
    <t>建築士事務所　　</t>
    <phoneticPr fontId="3"/>
  </si>
  <si>
    <t>・</t>
    <phoneticPr fontId="3"/>
  </si>
  <si>
    <t>・</t>
    <phoneticPr fontId="3"/>
  </si>
  <si>
    <t>・</t>
    <phoneticPr fontId="3"/>
  </si>
  <si>
    <t>（</t>
    <phoneticPr fontId="3"/>
  </si>
  <si>
    <t>住戸タイプ</t>
  </si>
  <si>
    <t>防犯</t>
    <rPh sb="0" eb="2">
      <t>ボウハン</t>
    </rPh>
    <phoneticPr fontId="3"/>
  </si>
  <si>
    <t>部屋番号</t>
  </si>
  <si>
    <t>Ｎｏ</t>
  </si>
  <si>
    <t>自己評価</t>
    <rPh sb="0" eb="2">
      <t>ジコ</t>
    </rPh>
    <rPh sb="2" eb="4">
      <t>ヒョウカ</t>
    </rPh>
    <phoneticPr fontId="3"/>
  </si>
  <si>
    <t>確認
項目</t>
  </si>
  <si>
    <t>設計内容説明欄※</t>
  </si>
  <si>
    <t>設計内容　　確認</t>
  </si>
  <si>
    <t>設計内容</t>
  </si>
  <si>
    <t>記載図書</t>
  </si>
  <si>
    <t>区分ａ</t>
    <phoneticPr fontId="2"/>
  </si>
  <si>
    <t>戸及び錠に</t>
    <rPh sb="0" eb="1">
      <t>ト</t>
    </rPh>
    <rPh sb="1" eb="2">
      <t>オヨ</t>
    </rPh>
    <rPh sb="3" eb="4">
      <t>ジョウ</t>
    </rPh>
    <phoneticPr fontId="2"/>
  </si>
  <si>
    <t>・</t>
    <phoneticPr fontId="2"/>
  </si>
  <si>
    <t>対象 (</t>
    <rPh sb="0" eb="2">
      <t>タイショウ</t>
    </rPh>
    <phoneticPr fontId="2"/>
  </si>
  <si>
    <t>階：</t>
    <rPh sb="0" eb="1">
      <t>カイ</t>
    </rPh>
    <phoneticPr fontId="2"/>
  </si>
  <si>
    <t>)</t>
  </si>
  <si>
    <t>建具表</t>
    <rPh sb="0" eb="2">
      <t>タテグ</t>
    </rPh>
    <rPh sb="2" eb="3">
      <t>ヒョウ</t>
    </rPh>
    <phoneticPr fontId="2"/>
  </si>
  <si>
    <t>適</t>
  </si>
  <si>
    <t>防犯に関すること</t>
    <rPh sb="0" eb="2">
      <t>ボウハン</t>
    </rPh>
    <rPh sb="3" eb="4">
      <t>カン</t>
    </rPh>
    <phoneticPr fontId="2"/>
  </si>
  <si>
    <t>よる対策</t>
    <rPh sb="2" eb="4">
      <t>タイサク</t>
    </rPh>
    <phoneticPr fontId="2"/>
  </si>
  <si>
    <t>階：</t>
  </si>
  <si>
    <t>６－２</t>
    <phoneticPr fontId="3"/>
  </si>
  <si>
    <t>局所換気対策</t>
    <rPh sb="0" eb="2">
      <t>キョクショ</t>
    </rPh>
    <rPh sb="2" eb="4">
      <t>カンキ</t>
    </rPh>
    <rPh sb="4" eb="6">
      <t>タイサク</t>
    </rPh>
    <phoneticPr fontId="3"/>
  </si>
  <si>
    <t>７．光・視環境に関すること</t>
    <rPh sb="2" eb="3">
      <t>ヒカリ</t>
    </rPh>
    <rPh sb="4" eb="5">
      <t>シ</t>
    </rPh>
    <rPh sb="5" eb="7">
      <t>カンキョウ</t>
    </rPh>
    <rPh sb="8" eb="9">
      <t>カン</t>
    </rPh>
    <phoneticPr fontId="3"/>
  </si>
  <si>
    <t>７－１</t>
    <phoneticPr fontId="3"/>
  </si>
  <si>
    <t>７－２</t>
    <phoneticPr fontId="3"/>
  </si>
  <si>
    <t>９．高齢者等への配慮に関すること</t>
    <rPh sb="2" eb="5">
      <t>コウレイシャ</t>
    </rPh>
    <rPh sb="5" eb="6">
      <t>トウ</t>
    </rPh>
    <rPh sb="8" eb="10">
      <t>ハイリョ</t>
    </rPh>
    <rPh sb="11" eb="12">
      <t>カン</t>
    </rPh>
    <phoneticPr fontId="3"/>
  </si>
  <si>
    <t>９－１</t>
    <phoneticPr fontId="3"/>
  </si>
  <si>
    <t>（第９面）</t>
    <rPh sb="1" eb="2">
      <t>ダイ</t>
    </rPh>
    <rPh sb="3" eb="4">
      <t>メン</t>
    </rPh>
    <phoneticPr fontId="3"/>
  </si>
  <si>
    <t>）</t>
    <phoneticPr fontId="3"/>
  </si>
  <si>
    <t>対策等級</t>
    <rPh sb="0" eb="2">
      <t>タイサク</t>
    </rPh>
    <rPh sb="2" eb="4">
      <t>トウキュウ</t>
    </rPh>
    <phoneticPr fontId="3"/>
  </si>
  <si>
    <t>有無</t>
    <rPh sb="0" eb="2">
      <t>ウム</t>
    </rPh>
    <phoneticPr fontId="3"/>
  </si>
  <si>
    <t>給湯管</t>
    <rPh sb="0" eb="2">
      <t>キュウトウ</t>
    </rPh>
    <rPh sb="2" eb="3">
      <t>カン</t>
    </rPh>
    <phoneticPr fontId="3"/>
  </si>
  <si>
    <r>
      <t>I</t>
    </r>
    <r>
      <rPr>
        <vertAlign val="subscript"/>
        <sz val="10"/>
        <rFont val="ＭＳ 明朝"/>
        <family val="1"/>
        <charset val="128"/>
      </rPr>
      <t>i</t>
    </r>
    <r>
      <rPr>
        <sz val="10"/>
        <rFont val="ＭＳ 明朝"/>
        <family val="1"/>
        <charset val="128"/>
      </rPr>
      <t>：幅１ｍ当りの断面2次モーメント</t>
    </r>
    <rPh sb="3" eb="4">
      <t>ハバ</t>
    </rPh>
    <rPh sb="6" eb="7">
      <t>アタ</t>
    </rPh>
    <rPh sb="9" eb="11">
      <t>ダンメン</t>
    </rPh>
    <rPh sb="12" eb="13">
      <t>ジ</t>
    </rPh>
    <phoneticPr fontId="3"/>
  </si>
  <si>
    <r>
      <t>m</t>
    </r>
    <r>
      <rPr>
        <vertAlign val="superscript"/>
        <sz val="10"/>
        <rFont val="ＭＳ 明朝"/>
        <family val="1"/>
        <charset val="128"/>
      </rPr>
      <t>4</t>
    </r>
    <r>
      <rPr>
        <sz val="10"/>
        <rFont val="ＭＳ 明朝"/>
        <family val="1"/>
        <charset val="128"/>
      </rPr>
      <t>/m)</t>
    </r>
    <phoneticPr fontId="3"/>
  </si>
  <si>
    <t>*</t>
    <phoneticPr fontId="3"/>
  </si>
  <si>
    <t>空気環境に関すること</t>
    <rPh sb="0" eb="2">
      <t>クウキ</t>
    </rPh>
    <rPh sb="2" eb="4">
      <t>カンキョウ</t>
    </rPh>
    <rPh sb="5" eb="6">
      <t>カン</t>
    </rPh>
    <phoneticPr fontId="3"/>
  </si>
  <si>
    <t>居室の内装材及び天井裏等の下地材等</t>
    <rPh sb="0" eb="2">
      <t>キョシツ</t>
    </rPh>
    <rPh sb="3" eb="5">
      <t>ナイソウ</t>
    </rPh>
    <rPh sb="5" eb="6">
      <t>ザイ</t>
    </rPh>
    <rPh sb="6" eb="7">
      <t>オヨ</t>
    </rPh>
    <rPh sb="8" eb="10">
      <t>テンジョウ</t>
    </rPh>
    <rPh sb="10" eb="11">
      <t>ウラ</t>
    </rPh>
    <rPh sb="11" eb="12">
      <t>ナド</t>
    </rPh>
    <rPh sb="13" eb="16">
      <t>シタジザイ</t>
    </rPh>
    <rPh sb="16" eb="17">
      <t>ナド</t>
    </rPh>
    <phoneticPr fontId="3"/>
  </si>
  <si>
    <t>ﾎﾙﾑｱﾙﾃﾞﾋﾄﾞ対策(内装及び天井裏等)</t>
    <rPh sb="10" eb="12">
      <t>タイサク</t>
    </rPh>
    <rPh sb="13" eb="15">
      <t>ナイソウ</t>
    </rPh>
    <rPh sb="15" eb="16">
      <t>オヨ</t>
    </rPh>
    <rPh sb="17" eb="19">
      <t>テンジョウ</t>
    </rPh>
    <rPh sb="19" eb="20">
      <t>ウラ</t>
    </rPh>
    <rPh sb="20" eb="21">
      <t>ナド</t>
    </rPh>
    <phoneticPr fontId="3"/>
  </si>
  <si>
    <t>特定建材</t>
    <rPh sb="0" eb="2">
      <t>トクテイ</t>
    </rPh>
    <rPh sb="2" eb="4">
      <t>ケンザイ</t>
    </rPh>
    <phoneticPr fontId="3"/>
  </si>
  <si>
    <t>（箇所</t>
    <rPh sb="1" eb="3">
      <t>カショ</t>
    </rPh>
    <phoneticPr fontId="3"/>
  </si>
  <si>
    <t>）</t>
    <phoneticPr fontId="3"/>
  </si>
  <si>
    <t>内装</t>
    <rPh sb="0" eb="2">
      <t>ナイソウ</t>
    </rPh>
    <phoneticPr fontId="3"/>
  </si>
  <si>
    <t>内装の仕上げにおける特定建材の使用</t>
    <rPh sb="0" eb="2">
      <t>ナイソウ</t>
    </rPh>
    <rPh sb="3" eb="5">
      <t>シア</t>
    </rPh>
    <rPh sb="10" eb="12">
      <t>トクテイ</t>
    </rPh>
    <rPh sb="12" eb="14">
      <t>ケンザイ</t>
    </rPh>
    <rPh sb="15" eb="17">
      <t>シヨウ</t>
    </rPh>
    <phoneticPr fontId="3"/>
  </si>
  <si>
    <t>内装の仕上げに使用する</t>
    <rPh sb="0" eb="2">
      <t>ナイソウ</t>
    </rPh>
    <rPh sb="3" eb="5">
      <t>シア</t>
    </rPh>
    <rPh sb="7" eb="9">
      <t>シヨウ</t>
    </rPh>
    <phoneticPr fontId="3"/>
  </si>
  <si>
    <t>全ての特定建材のうち、最大のﾎﾙﾑｱﾙﾃﾞﾋﾄﾞ発散量</t>
    <rPh sb="0" eb="1">
      <t>ゼン</t>
    </rPh>
    <rPh sb="3" eb="5">
      <t>トクテイ</t>
    </rPh>
    <rPh sb="5" eb="7">
      <t>ケンザイ</t>
    </rPh>
    <rPh sb="11" eb="13">
      <t>サイダイ</t>
    </rPh>
    <rPh sb="24" eb="26">
      <t>ハッサン</t>
    </rPh>
    <rPh sb="26" eb="27">
      <t>リョウ</t>
    </rPh>
    <phoneticPr fontId="3"/>
  </si>
  <si>
    <t>計算書</t>
    <rPh sb="0" eb="3">
      <t>ケイサンショ</t>
    </rPh>
    <phoneticPr fontId="3"/>
  </si>
  <si>
    <t>鉄筋コンクリート</t>
    <rPh sb="0" eb="2">
      <t>テッキン</t>
    </rPh>
    <phoneticPr fontId="3"/>
  </si>
  <si>
    <t>鉄骨鉄筋コンクリート</t>
    <rPh sb="0" eb="2">
      <t>テッコツ</t>
    </rPh>
    <rPh sb="2" eb="4">
      <t>テッキン</t>
    </rPh>
    <phoneticPr fontId="3"/>
  </si>
  <si>
    <t>鉄骨</t>
    <rPh sb="0" eb="2">
      <t>テッコツ</t>
    </rPh>
    <phoneticPr fontId="3"/>
  </si>
  <si>
    <t>PS点検口</t>
    <rPh sb="2" eb="4">
      <t>テンケン</t>
    </rPh>
    <rPh sb="4" eb="5">
      <t>コウ</t>
    </rPh>
    <phoneticPr fontId="3"/>
  </si>
  <si>
    <t>露出配管</t>
    <rPh sb="0" eb="2">
      <t>ロシュツ</t>
    </rPh>
    <rPh sb="2" eb="4">
      <t>ハイカン</t>
    </rPh>
    <phoneticPr fontId="3"/>
  </si>
  <si>
    <t>ＭＢ扉</t>
    <rPh sb="2" eb="3">
      <t>トビラ</t>
    </rPh>
    <phoneticPr fontId="3"/>
  </si>
  <si>
    <t>）</t>
    <phoneticPr fontId="3"/>
  </si>
  <si>
    <t>横主管</t>
    <rPh sb="0" eb="1">
      <t>ヨコ</t>
    </rPh>
    <rPh sb="1" eb="3">
      <t>シュカン</t>
    </rPh>
    <phoneticPr fontId="3"/>
  </si>
  <si>
    <t>掃除口の間隔</t>
    <rPh sb="0" eb="2">
      <t>ソウジ</t>
    </rPh>
    <rPh sb="2" eb="3">
      <t>クチ</t>
    </rPh>
    <rPh sb="4" eb="6">
      <t>カンカク</t>
    </rPh>
    <phoneticPr fontId="3"/>
  </si>
  <si>
    <t>（</t>
    <phoneticPr fontId="3"/>
  </si>
  <si>
    <t>ﾋﾟｯﾄ内露出</t>
    <rPh sb="5" eb="7">
      <t>ロシュツ</t>
    </rPh>
    <phoneticPr fontId="3"/>
  </si>
  <si>
    <t>天井露出</t>
    <rPh sb="0" eb="2">
      <t>テンジョウ</t>
    </rPh>
    <rPh sb="2" eb="4">
      <t>ロシュツ</t>
    </rPh>
    <phoneticPr fontId="3"/>
  </si>
  <si>
    <t>２欄は、該当するチェックボックスに「レ」マークを入れてください。ただし、建築物の敷地が都市計画区域の内外にわたる場合においては、当該敷地の過半の属する区域について記入してください。</t>
    <phoneticPr fontId="3"/>
  </si>
  <si>
    <t>維持管理対策等級（共用配管）</t>
    <rPh sb="0" eb="2">
      <t>イジ</t>
    </rPh>
    <rPh sb="2" eb="4">
      <t>カンリ</t>
    </rPh>
    <rPh sb="4" eb="6">
      <t>タイサク</t>
    </rPh>
    <rPh sb="6" eb="8">
      <t>トウキュウ</t>
    </rPh>
    <rPh sb="9" eb="11">
      <t>キョウヨウ</t>
    </rPh>
    <rPh sb="11" eb="13">
      <t>ハイカン</t>
    </rPh>
    <phoneticPr fontId="3"/>
  </si>
  <si>
    <t>２－１</t>
    <phoneticPr fontId="3"/>
  </si>
  <si>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3"/>
  </si>
  <si>
    <t>２－２</t>
  </si>
  <si>
    <t>感知警報装置設置等級（他住戸等火災時）</t>
    <rPh sb="0" eb="2">
      <t>カンチ</t>
    </rPh>
    <rPh sb="2" eb="4">
      <t>ケイホウ</t>
    </rPh>
    <rPh sb="4" eb="6">
      <t>ソウチ</t>
    </rPh>
    <rPh sb="6" eb="8">
      <t>セッチ</t>
    </rPh>
    <rPh sb="8" eb="10">
      <t>トウキュウ</t>
    </rPh>
    <rPh sb="11" eb="12">
      <t>タ</t>
    </rPh>
    <rPh sb="12" eb="14">
      <t>ジュウコ</t>
    </rPh>
    <rPh sb="14" eb="15">
      <t>トウ</t>
    </rPh>
    <rPh sb="15" eb="17">
      <t>カサイ</t>
    </rPh>
    <rPh sb="17" eb="18">
      <t>ジ</t>
    </rPh>
    <phoneticPr fontId="3"/>
  </si>
  <si>
    <t>２－３</t>
  </si>
  <si>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3"/>
  </si>
  <si>
    <t>２－４</t>
  </si>
  <si>
    <t>脱出対策（火災時）</t>
    <rPh sb="0" eb="2">
      <t>ダッシュツ</t>
    </rPh>
    <rPh sb="2" eb="4">
      <t>タイサク</t>
    </rPh>
    <rPh sb="5" eb="7">
      <t>カサイ</t>
    </rPh>
    <rPh sb="7" eb="8">
      <t>ジ</t>
    </rPh>
    <phoneticPr fontId="3"/>
  </si>
  <si>
    <t>２－７</t>
  </si>
  <si>
    <t>耐火等級（界壁及び界床）</t>
    <rPh sb="0" eb="2">
      <t>タイカ</t>
    </rPh>
    <rPh sb="2" eb="4">
      <t>トウキュウ</t>
    </rPh>
    <rPh sb="5" eb="6">
      <t>カイ</t>
    </rPh>
    <rPh sb="6" eb="7">
      <t>ヘキ</t>
    </rPh>
    <rPh sb="7" eb="8">
      <t>オヨ</t>
    </rPh>
    <rPh sb="9" eb="10">
      <t>カイ</t>
    </rPh>
    <rPh sb="10" eb="11">
      <t>ショウ</t>
    </rPh>
    <phoneticPr fontId="3"/>
  </si>
  <si>
    <t>出入口の</t>
    <rPh sb="0" eb="2">
      <t>デイリ</t>
    </rPh>
    <rPh sb="2" eb="3">
      <t>グチ</t>
    </rPh>
    <phoneticPr fontId="3"/>
  </si>
  <si>
    <t>年</t>
    <rPh sb="0" eb="1">
      <t>ネン</t>
    </rPh>
    <phoneticPr fontId="3"/>
  </si>
  <si>
    <t>月</t>
    <rPh sb="0" eb="1">
      <t>ツキ</t>
    </rPh>
    <phoneticPr fontId="3"/>
  </si>
  <si>
    <t>☐</t>
    <phoneticPr fontId="3"/>
  </si>
  <si>
    <t>１級</t>
    <rPh sb="1" eb="2">
      <t>キュウ</t>
    </rPh>
    <phoneticPr fontId="3"/>
  </si>
  <si>
    <t>ＪＡＳＳ５－７節に準拠</t>
    <rPh sb="7" eb="8">
      <t>セツ</t>
    </rPh>
    <rPh sb="9" eb="11">
      <t>ジュンキョ</t>
    </rPh>
    <phoneticPr fontId="3"/>
  </si>
  <si>
    <t>なし</t>
    <phoneticPr fontId="3"/>
  </si>
  <si>
    <t>・</t>
    <phoneticPr fontId="3"/>
  </si>
  <si>
    <t>）</t>
    <phoneticPr fontId="3"/>
  </si>
  <si>
    <t>直線階段</t>
    <rPh sb="0" eb="2">
      <t>チョクセン</t>
    </rPh>
    <rPh sb="2" eb="4">
      <t>カイダン</t>
    </rPh>
    <phoneticPr fontId="3"/>
  </si>
  <si>
    <t>折り返し階段</t>
    <rPh sb="0" eb="1">
      <t>オ</t>
    </rPh>
    <rPh sb="2" eb="3">
      <t>カエ</t>
    </rPh>
    <rPh sb="4" eb="6">
      <t>カイダン</t>
    </rPh>
    <phoneticPr fontId="3"/>
  </si>
  <si>
    <t>回り階段</t>
    <rPh sb="0" eb="1">
      <t>マワ</t>
    </rPh>
    <rPh sb="2" eb="4">
      <t>カイダン</t>
    </rPh>
    <phoneticPr fontId="3"/>
  </si>
  <si>
    <t>曲がり階段</t>
    <rPh sb="0" eb="1">
      <t>マ</t>
    </rPh>
    <rPh sb="3" eb="5">
      <t>カイダン</t>
    </rPh>
    <phoneticPr fontId="3"/>
  </si>
  <si>
    <t>その他（日常</t>
    <rPh sb="2" eb="3">
      <t>ホカ</t>
    </rPh>
    <rPh sb="4" eb="6">
      <t>ニチジョウ</t>
    </rPh>
    <phoneticPr fontId="3"/>
  </si>
  <si>
    <t>室名</t>
    <rPh sb="0" eb="2">
      <t>シツメイ</t>
    </rPh>
    <phoneticPr fontId="3"/>
  </si>
  <si>
    <t>）</t>
    <phoneticPr fontId="3"/>
  </si>
  <si>
    <t>mm）</t>
    <phoneticPr fontId="3"/>
  </si>
  <si>
    <t>生活空間外）</t>
    <rPh sb="0" eb="2">
      <t>セイカツ</t>
    </rPh>
    <rPh sb="2" eb="4">
      <t>クウカン</t>
    </rPh>
    <rPh sb="4" eb="5">
      <t>ソト</t>
    </rPh>
    <phoneticPr fontId="3"/>
  </si>
  <si>
    <t>勾配等</t>
    <rPh sb="0" eb="2">
      <t>コウバイ</t>
    </rPh>
    <rPh sb="2" eb="3">
      <t>ナド</t>
    </rPh>
    <phoneticPr fontId="3"/>
  </si>
  <si>
    <t>けあげ</t>
    <phoneticPr fontId="3"/>
  </si>
  <si>
    <t>踏面</t>
    <rPh sb="0" eb="1">
      <t>フ</t>
    </rPh>
    <rPh sb="1" eb="2">
      <t>ヅラ</t>
    </rPh>
    <phoneticPr fontId="3"/>
  </si>
  <si>
    <t>mm）</t>
    <phoneticPr fontId="3"/>
  </si>
  <si>
    <t>勾配</t>
    <rPh sb="0" eb="2">
      <t>コウバイ</t>
    </rPh>
    <phoneticPr fontId="3"/>
  </si>
  <si>
    <t>／</t>
    <phoneticPr fontId="3"/>
  </si>
  <si>
    <t>２Ｒ＋Ｔ</t>
    <phoneticPr fontId="3"/>
  </si>
  <si>
    <t>蹴込み</t>
    <rPh sb="0" eb="2">
      <t>ケコ</t>
    </rPh>
    <phoneticPr fontId="3"/>
  </si>
  <si>
    <t>蹴込み寸法</t>
    <rPh sb="0" eb="2">
      <t>ケコ</t>
    </rPh>
    <rPh sb="3" eb="5">
      <t>スンポウ</t>
    </rPh>
    <phoneticPr fontId="3"/>
  </si>
  <si>
    <t>30以下</t>
    <rPh sb="2" eb="4">
      <t>イカ</t>
    </rPh>
    <phoneticPr fontId="3"/>
  </si>
  <si>
    <t>30超</t>
    <rPh sb="2" eb="3">
      <t>チョウ</t>
    </rPh>
    <phoneticPr fontId="3"/>
  </si>
  <si>
    <t>蹴込み板</t>
    <rPh sb="0" eb="2">
      <t>ケコ</t>
    </rPh>
    <rPh sb="3" eb="4">
      <t>イタ</t>
    </rPh>
    <phoneticPr fontId="3"/>
  </si>
  <si>
    <t>形式等</t>
    <rPh sb="0" eb="2">
      <t>ケイシキ</t>
    </rPh>
    <rPh sb="2" eb="3">
      <t>ナド</t>
    </rPh>
    <phoneticPr fontId="3"/>
  </si>
  <si>
    <t>階段の形式</t>
    <rPh sb="0" eb="2">
      <t>カイダン</t>
    </rPh>
    <rPh sb="3" eb="5">
      <t>ケイシキ</t>
    </rPh>
    <phoneticPr fontId="3"/>
  </si>
  <si>
    <t>製材等</t>
    <rPh sb="0" eb="2">
      <t>セイザイ</t>
    </rPh>
    <rPh sb="2" eb="3">
      <t>ナド</t>
    </rPh>
    <phoneticPr fontId="3"/>
  </si>
  <si>
    <t>(</t>
    <phoneticPr fontId="3"/>
  </si>
  <si>
    <t>（</t>
    <phoneticPr fontId="3"/>
  </si>
  <si>
    <t>開口部の侵入防止対策</t>
    <rPh sb="6" eb="8">
      <t>ボウシ</t>
    </rPh>
    <rPh sb="8" eb="10">
      <t>タイサク</t>
    </rPh>
    <phoneticPr fontId="2"/>
  </si>
  <si>
    <t>（建物出入口の存する階の住戸）</t>
    <rPh sb="1" eb="3">
      <t>タテモノ</t>
    </rPh>
    <rPh sb="3" eb="5">
      <t>デイリ</t>
    </rPh>
    <rPh sb="5" eb="6">
      <t>グチ</t>
    </rPh>
    <rPh sb="7" eb="8">
      <t>ソン</t>
    </rPh>
    <rPh sb="10" eb="11">
      <t>カイ</t>
    </rPh>
    <rPh sb="12" eb="13">
      <t>ジュウ</t>
    </rPh>
    <rPh sb="13" eb="14">
      <t>コ</t>
    </rPh>
    <phoneticPr fontId="3"/>
  </si>
  <si>
    <t>10.防犯に関すること</t>
    <rPh sb="3" eb="5">
      <t>ボウハン</t>
    </rPh>
    <rPh sb="6" eb="7">
      <t>カン</t>
    </rPh>
    <phoneticPr fontId="2"/>
  </si>
  <si>
    <t>〔</t>
    <phoneticPr fontId="3"/>
  </si>
  <si>
    <t>階〕</t>
    <rPh sb="0" eb="1">
      <t>カイ</t>
    </rPh>
    <phoneticPr fontId="3"/>
  </si>
  <si>
    <t>10-1</t>
    <phoneticPr fontId="2"/>
  </si>
  <si>
    <t>特定寝室と同</t>
    <rPh sb="0" eb="2">
      <t>トクテイ</t>
    </rPh>
    <rPh sb="2" eb="4">
      <t>シンシツ</t>
    </rPh>
    <rPh sb="5" eb="6">
      <t>ドウ</t>
    </rPh>
    <phoneticPr fontId="3"/>
  </si>
  <si>
    <t>特定寝室</t>
    <rPh sb="0" eb="2">
      <t>トクテイ</t>
    </rPh>
    <rPh sb="2" eb="4">
      <t>シンシツ</t>
    </rPh>
    <phoneticPr fontId="3"/>
  </si>
  <si>
    <t>室名：</t>
    <rPh sb="0" eb="1">
      <t>シツ</t>
    </rPh>
    <rPh sb="1" eb="2">
      <t>メイ</t>
    </rPh>
    <phoneticPr fontId="3"/>
  </si>
  <si>
    <t>置等</t>
    <rPh sb="0" eb="1">
      <t>チ</t>
    </rPh>
    <rPh sb="1" eb="2">
      <t>ナド</t>
    </rPh>
    <phoneticPr fontId="3"/>
  </si>
  <si>
    <t>設置場所</t>
    <rPh sb="0" eb="2">
      <t>セッチ</t>
    </rPh>
    <rPh sb="2" eb="4">
      <t>バショ</t>
    </rPh>
    <phoneticPr fontId="3"/>
  </si>
  <si>
    <t>種別</t>
    <rPh sb="0" eb="2">
      <t>シュベツ</t>
    </rPh>
    <phoneticPr fontId="3"/>
  </si>
  <si>
    <t>全ての居室</t>
    <rPh sb="0" eb="1">
      <t>スベ</t>
    </rPh>
    <rPh sb="3" eb="5">
      <t>キョシツ</t>
    </rPh>
    <phoneticPr fontId="3"/>
  </si>
  <si>
    <t>種）</t>
    <rPh sb="0" eb="1">
      <t>シュ</t>
    </rPh>
    <phoneticPr fontId="3"/>
  </si>
  <si>
    <t>特記仕様書</t>
    <rPh sb="0" eb="2">
      <t>トッキ</t>
    </rPh>
    <rPh sb="2" eb="5">
      <t>シヨウショ</t>
    </rPh>
    <phoneticPr fontId="3"/>
  </si>
  <si>
    <t>設計値</t>
    <rPh sb="0" eb="2">
      <t>セッケイ</t>
    </rPh>
    <rPh sb="2" eb="3">
      <t>チ</t>
    </rPh>
    <phoneticPr fontId="3"/>
  </si>
  <si>
    <t>表示値</t>
    <rPh sb="0" eb="2">
      <t>ヒョウジ</t>
    </rPh>
    <rPh sb="2" eb="3">
      <t>チ</t>
    </rPh>
    <phoneticPr fontId="3"/>
  </si>
  <si>
    <t>上段設計値、下段表示値</t>
    <rPh sb="0" eb="2">
      <t>ジョウダン</t>
    </rPh>
    <rPh sb="2" eb="4">
      <t>セッケイ</t>
    </rPh>
    <rPh sb="4" eb="5">
      <t>チ</t>
    </rPh>
    <rPh sb="6" eb="8">
      <t>ゲダン</t>
    </rPh>
    <rPh sb="8" eb="10">
      <t>ヒョウジ</t>
    </rPh>
    <rPh sb="10" eb="11">
      <t>チ</t>
    </rPh>
    <phoneticPr fontId="3"/>
  </si>
  <si>
    <t>ＬＤＫ</t>
    <phoneticPr fontId="3"/>
  </si>
  <si>
    <t>ＬＤ</t>
    <phoneticPr fontId="3"/>
  </si>
  <si>
    <t>洋室（1）</t>
    <rPh sb="0" eb="2">
      <t>ヨウシツ</t>
    </rPh>
    <phoneticPr fontId="3"/>
  </si>
  <si>
    <t>洋室（2）</t>
    <rPh sb="0" eb="2">
      <t>ヨウシツ</t>
    </rPh>
    <phoneticPr fontId="3"/>
  </si>
  <si>
    <t>洋室（3）</t>
    <rPh sb="0" eb="2">
      <t>ヨウシツ</t>
    </rPh>
    <phoneticPr fontId="3"/>
  </si>
  <si>
    <t>洋室（４）</t>
    <rPh sb="0" eb="2">
      <t>ヨウシツ</t>
    </rPh>
    <phoneticPr fontId="3"/>
  </si>
  <si>
    <t>Ｌ</t>
    <phoneticPr fontId="3"/>
  </si>
  <si>
    <t>Ｄ</t>
    <phoneticPr fontId="3"/>
  </si>
  <si>
    <t>Ｋ</t>
    <phoneticPr fontId="3"/>
  </si>
  <si>
    <t>■</t>
    <phoneticPr fontId="3"/>
  </si>
  <si>
    <t>全</t>
    <rPh sb="0" eb="1">
      <t>ゼン</t>
    </rPh>
    <phoneticPr fontId="3"/>
  </si>
  <si>
    <t>部屋番号</t>
    <rPh sb="0" eb="2">
      <t>ヘヤ</t>
    </rPh>
    <rPh sb="2" eb="4">
      <t>バンゴウ</t>
    </rPh>
    <phoneticPr fontId="3"/>
  </si>
  <si>
    <t>タイプ</t>
    <phoneticPr fontId="3"/>
  </si>
  <si>
    <t>構造設計</t>
    <rPh sb="0" eb="2">
      <t>コウゾウ</t>
    </rPh>
    <rPh sb="2" eb="4">
      <t>セッケイ</t>
    </rPh>
    <phoneticPr fontId="3"/>
  </si>
  <si>
    <t>標準仕様</t>
    <rPh sb="0" eb="2">
      <t>ヒョウジュン</t>
    </rPh>
    <rPh sb="2" eb="4">
      <t>シヨウ</t>
    </rPh>
    <phoneticPr fontId="3"/>
  </si>
  <si>
    <t>構造図</t>
    <rPh sb="0" eb="2">
      <t>コウゾウ</t>
    </rPh>
    <rPh sb="2" eb="3">
      <t>ズ</t>
    </rPh>
    <phoneticPr fontId="3"/>
  </si>
  <si>
    <t>（</t>
    <phoneticPr fontId="3"/>
  </si>
  <si>
    <t>）</t>
    <phoneticPr fontId="3"/>
  </si>
  <si>
    <t>（</t>
    <phoneticPr fontId="3"/>
  </si>
  <si>
    <t>【３．専用部分の床面積】</t>
    <phoneticPr fontId="3"/>
  </si>
  <si>
    <t>【居室部分の面積】</t>
    <phoneticPr fontId="3"/>
  </si>
  <si>
    <t>日</t>
    <rPh sb="0" eb="1">
      <t>ヒ</t>
    </rPh>
    <phoneticPr fontId="3"/>
  </si>
  <si>
    <t>耐風等級</t>
    <rPh sb="0" eb="1">
      <t>タイ</t>
    </rPh>
    <rPh sb="1" eb="2">
      <t>フウ</t>
    </rPh>
    <rPh sb="2" eb="4">
      <t>トウキュウ</t>
    </rPh>
    <phoneticPr fontId="3"/>
  </si>
  <si>
    <t>あり</t>
    <phoneticPr fontId="3"/>
  </si>
  <si>
    <t>（</t>
    <phoneticPr fontId="3"/>
  </si>
  <si>
    <t>）</t>
    <phoneticPr fontId="3"/>
  </si>
  <si>
    <t>（</t>
    <phoneticPr fontId="3"/>
  </si>
  <si>
    <t>）</t>
    <phoneticPr fontId="3"/>
  </si>
  <si>
    <t>たわみなし</t>
    <phoneticPr fontId="3"/>
  </si>
  <si>
    <t>）</t>
    <phoneticPr fontId="3"/>
  </si>
  <si>
    <t>耐風等級（構造躯体の倒壊等防止及び損傷防止）</t>
    <rPh sb="0" eb="1">
      <t>タイ</t>
    </rPh>
    <rPh sb="1" eb="2">
      <t>カゼ</t>
    </rPh>
    <rPh sb="2" eb="4">
      <t>トウキュウ</t>
    </rPh>
    <rPh sb="5" eb="7">
      <t>コウゾウ</t>
    </rPh>
    <rPh sb="7" eb="8">
      <t>ムクロ</t>
    </rPh>
    <rPh sb="8" eb="9">
      <t>カラダ</t>
    </rPh>
    <rPh sb="10" eb="13">
      <t>トウカイナド</t>
    </rPh>
    <rPh sb="13" eb="15">
      <t>ボウシ</t>
    </rPh>
    <rPh sb="15" eb="16">
      <t>オヨ</t>
    </rPh>
    <rPh sb="17" eb="19">
      <t>ソンショウ</t>
    </rPh>
    <rPh sb="19" eb="21">
      <t>ボウシ</t>
    </rPh>
    <phoneticPr fontId="3"/>
  </si>
  <si>
    <t>住戸用自動火災報知設備＋共用部警報ﾈｯﾄﾜｰｸ化</t>
    <rPh sb="0" eb="1">
      <t>ジュウ</t>
    </rPh>
    <rPh sb="1" eb="2">
      <t>コ</t>
    </rPh>
    <rPh sb="2" eb="3">
      <t>ヨウ</t>
    </rPh>
    <rPh sb="3" eb="5">
      <t>ジドウ</t>
    </rPh>
    <rPh sb="5" eb="7">
      <t>カサイ</t>
    </rPh>
    <rPh sb="7" eb="9">
      <t>ホウチ</t>
    </rPh>
    <rPh sb="9" eb="11">
      <t>セツビ</t>
    </rPh>
    <rPh sb="12" eb="14">
      <t>キョウヨウ</t>
    </rPh>
    <rPh sb="14" eb="15">
      <t>ブ</t>
    </rPh>
    <rPh sb="15" eb="17">
      <t>ケイホウ</t>
    </rPh>
    <rPh sb="23" eb="24">
      <t>カ</t>
    </rPh>
    <phoneticPr fontId="3"/>
  </si>
  <si>
    <t>（避難階）</t>
    <rPh sb="1" eb="3">
      <t>ヒナン</t>
    </rPh>
    <rPh sb="3" eb="4">
      <t>カイ</t>
    </rPh>
    <phoneticPr fontId="3"/>
  </si>
  <si>
    <t>【床面積合計】</t>
    <phoneticPr fontId="3"/>
  </si>
  <si>
    <t>【４．当該住戸への経路】</t>
    <phoneticPr fontId="3"/>
  </si>
  <si>
    <t>【共用階段】</t>
    <phoneticPr fontId="3"/>
  </si>
  <si>
    <t>【共用廊下】</t>
    <phoneticPr fontId="3"/>
  </si>
  <si>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phoneticPr fontId="3"/>
  </si>
  <si>
    <t>ここに書き表せない事項で、評価に当たり特に注意を要する事項は、10欄又は別紙に記載して添えてください。</t>
    <phoneticPr fontId="3"/>
  </si>
  <si>
    <t>変更設計住宅性能評価に係る申請の際は、11欄に第三面に係る部分の変更の概要について記入してください。</t>
    <phoneticPr fontId="3"/>
  </si>
  <si>
    <t>mm）</t>
    <phoneticPr fontId="3"/>
  </si>
  <si>
    <t>850以上</t>
    <rPh sb="3" eb="5">
      <t>イジョウ</t>
    </rPh>
    <phoneticPr fontId="3"/>
  </si>
  <si>
    <t>800以上</t>
    <rPh sb="3" eb="5">
      <t>イジョウ</t>
    </rPh>
    <phoneticPr fontId="3"/>
  </si>
  <si>
    <t>780以上</t>
    <rPh sb="3" eb="5">
      <t>イジョウ</t>
    </rPh>
    <phoneticPr fontId="3"/>
  </si>
  <si>
    <t>750以上</t>
    <rPh sb="3" eb="5">
      <t>イジョウ</t>
    </rPh>
    <phoneticPr fontId="3"/>
  </si>
  <si>
    <t>750未満</t>
    <rPh sb="3" eb="5">
      <t>ミマン</t>
    </rPh>
    <phoneticPr fontId="3"/>
  </si>
  <si>
    <t>段差</t>
    <rPh sb="0" eb="2">
      <t>ダンサ</t>
    </rPh>
    <phoneticPr fontId="3"/>
  </si>
  <si>
    <t>出入口等（日常</t>
    <rPh sb="0" eb="2">
      <t>デイリ</t>
    </rPh>
    <rPh sb="2" eb="3">
      <t>グチ</t>
    </rPh>
    <rPh sb="3" eb="4">
      <t>ナド</t>
    </rPh>
    <rPh sb="5" eb="7">
      <t>ニチジョウ</t>
    </rPh>
    <phoneticPr fontId="3"/>
  </si>
  <si>
    <t>高齢者配慮対策等級（専用部分）</t>
    <rPh sb="0" eb="3">
      <t>コウレイシャ</t>
    </rPh>
    <rPh sb="3" eb="5">
      <t>ハイリョ</t>
    </rPh>
    <rPh sb="5" eb="7">
      <t>タイサク</t>
    </rPh>
    <rPh sb="7" eb="9">
      <t>トウキュウ</t>
    </rPh>
    <rPh sb="10" eb="12">
      <t>センヨウ</t>
    </rPh>
    <rPh sb="12" eb="14">
      <t>ブブン</t>
    </rPh>
    <phoneticPr fontId="3"/>
  </si>
  <si>
    <t>８．音環境に関すること</t>
    <rPh sb="2" eb="3">
      <t>オト</t>
    </rPh>
    <rPh sb="3" eb="5">
      <t>カンキョウ</t>
    </rPh>
    <rPh sb="6" eb="7">
      <t>カン</t>
    </rPh>
    <phoneticPr fontId="3"/>
  </si>
  <si>
    <t>８－１</t>
    <phoneticPr fontId="3"/>
  </si>
  <si>
    <t>重量床衝撃音対策</t>
    <rPh sb="0" eb="2">
      <t>ジュウリョウ</t>
    </rPh>
    <rPh sb="2" eb="3">
      <t>ユカ</t>
    </rPh>
    <rPh sb="3" eb="5">
      <t>ショウゲキ</t>
    </rPh>
    <rPh sb="5" eb="6">
      <t>オン</t>
    </rPh>
    <rPh sb="6" eb="8">
      <t>タイサク</t>
    </rPh>
    <phoneticPr fontId="3"/>
  </si>
  <si>
    <t>平面詳細図</t>
    <rPh sb="0" eb="2">
      <t>ヘイメン</t>
    </rPh>
    <rPh sb="2" eb="4">
      <t>ショウサイ</t>
    </rPh>
    <rPh sb="4" eb="5">
      <t>ズ</t>
    </rPh>
    <phoneticPr fontId="3"/>
  </si>
  <si>
    <t>洗面所</t>
    <rPh sb="0" eb="2">
      <t>センメン</t>
    </rPh>
    <rPh sb="2" eb="3">
      <t>ジョ</t>
    </rPh>
    <phoneticPr fontId="3"/>
  </si>
  <si>
    <t>一覧表</t>
    <rPh sb="0" eb="2">
      <t>イチラン</t>
    </rPh>
    <rPh sb="2" eb="3">
      <t>ヒョウ</t>
    </rPh>
    <phoneticPr fontId="3"/>
  </si>
  <si>
    <t>□</t>
    <phoneticPr fontId="3"/>
  </si>
  <si>
    <t>※等級3</t>
    <rPh sb="1" eb="3">
      <t>トウキュウ</t>
    </rPh>
    <phoneticPr fontId="3"/>
  </si>
  <si>
    <t>洗濯機</t>
    <rPh sb="0" eb="3">
      <t>センタクキ</t>
    </rPh>
    <phoneticPr fontId="3"/>
  </si>
  <si>
    <t>のみ記入</t>
    <rPh sb="2" eb="4">
      <t>キニュウ</t>
    </rPh>
    <phoneticPr fontId="3"/>
  </si>
  <si>
    <t>ﾊﾟﾝ</t>
    <phoneticPr fontId="3"/>
  </si>
  <si>
    <t>配管点検</t>
    <rPh sb="0" eb="2">
      <t>ハイカン</t>
    </rPh>
    <rPh sb="2" eb="4">
      <t>テンケン</t>
    </rPh>
    <phoneticPr fontId="3"/>
  </si>
  <si>
    <t>主要接合部等</t>
    <rPh sb="0" eb="2">
      <t>シュヨウ</t>
    </rPh>
    <rPh sb="2" eb="4">
      <t>セツゴウ</t>
    </rPh>
    <rPh sb="4" eb="5">
      <t>ブ</t>
    </rPh>
    <rPh sb="5" eb="6">
      <t>ナド</t>
    </rPh>
    <phoneticPr fontId="3"/>
  </si>
  <si>
    <t>・</t>
    <phoneticPr fontId="3"/>
  </si>
  <si>
    <t>排水管と設備機器の接合部</t>
    <rPh sb="0" eb="3">
      <t>ハイスイカン</t>
    </rPh>
    <rPh sb="4" eb="6">
      <t>セツビ</t>
    </rPh>
    <rPh sb="6" eb="8">
      <t>キキ</t>
    </rPh>
    <rPh sb="9" eb="11">
      <t>セツゴウ</t>
    </rPh>
    <rPh sb="11" eb="12">
      <t>ブ</t>
    </rPh>
    <phoneticPr fontId="3"/>
  </si>
  <si>
    <t>取外可</t>
    <phoneticPr fontId="3"/>
  </si>
  <si>
    <t>ｷｬﾋﾞﾈｯﾄ扉</t>
    <rPh sb="7" eb="8">
      <t>トビラ</t>
    </rPh>
    <phoneticPr fontId="3"/>
  </si>
  <si>
    <t>ＤＫ</t>
    <phoneticPr fontId="3"/>
  </si>
  <si>
    <r>
      <t>S</t>
    </r>
    <r>
      <rPr>
        <sz val="11"/>
        <rFont val="ＭＳ Ｐゴシック"/>
        <family val="3"/>
        <charset val="128"/>
      </rPr>
      <t>RC造</t>
    </r>
    <rPh sb="3" eb="4">
      <t>ゾウ</t>
    </rPh>
    <phoneticPr fontId="3"/>
  </si>
  <si>
    <t>木造</t>
    <rPh sb="0" eb="1">
      <t>キ</t>
    </rPh>
    <rPh sb="1" eb="2">
      <t>ゾウ</t>
    </rPh>
    <phoneticPr fontId="3"/>
  </si>
  <si>
    <t>1200未満</t>
    <rPh sb="4" eb="6">
      <t>ミマン</t>
    </rPh>
    <phoneticPr fontId="3"/>
  </si>
  <si>
    <t>所及び浴</t>
    <rPh sb="0" eb="1">
      <t>トコロ</t>
    </rPh>
    <rPh sb="1" eb="2">
      <t>オヨ</t>
    </rPh>
    <rPh sb="3" eb="4">
      <t>ヨク</t>
    </rPh>
    <phoneticPr fontId="3"/>
  </si>
  <si>
    <t>内法面積</t>
    <rPh sb="0" eb="2">
      <t>ウチノリ</t>
    </rPh>
    <rPh sb="2" eb="4">
      <t>メンセキ</t>
    </rPh>
    <phoneticPr fontId="3"/>
  </si>
  <si>
    <t>㎡）</t>
    <phoneticPr fontId="3"/>
  </si>
  <si>
    <t>2.5以上</t>
    <rPh sb="3" eb="5">
      <t>イジョウ</t>
    </rPh>
    <phoneticPr fontId="3"/>
  </si>
  <si>
    <t>2.0以上</t>
    <rPh sb="3" eb="5">
      <t>イジョウ</t>
    </rPh>
    <phoneticPr fontId="3"/>
  </si>
  <si>
    <t>1.8以上</t>
    <rPh sb="3" eb="5">
      <t>イジョウ</t>
    </rPh>
    <phoneticPr fontId="3"/>
  </si>
  <si>
    <t>1.8未満</t>
    <rPh sb="3" eb="5">
      <t>ミマン</t>
    </rPh>
    <phoneticPr fontId="3"/>
  </si>
  <si>
    <t>室（日常</t>
    <rPh sb="0" eb="1">
      <t>シツ</t>
    </rPh>
    <rPh sb="2" eb="4">
      <t>ニチジョウ</t>
    </rPh>
    <phoneticPr fontId="3"/>
  </si>
  <si>
    <t>便所の寸法</t>
    <rPh sb="0" eb="2">
      <t>ベンジョ</t>
    </rPh>
    <rPh sb="3" eb="5">
      <t>スンポウ</t>
    </rPh>
    <phoneticPr fontId="3"/>
  </si>
  <si>
    <t>腰掛け式</t>
    <rPh sb="0" eb="2">
      <t>コシカ</t>
    </rPh>
    <rPh sb="3" eb="4">
      <t>シキ</t>
    </rPh>
    <phoneticPr fontId="3"/>
  </si>
  <si>
    <t>軽量床衝撃音対策</t>
    <rPh sb="0" eb="2">
      <t>ケイリョウ</t>
    </rPh>
    <rPh sb="2" eb="3">
      <t>ユカ</t>
    </rPh>
    <rPh sb="3" eb="5">
      <t>ショウゲキ</t>
    </rPh>
    <rPh sb="5" eb="6">
      <t>オン</t>
    </rPh>
    <rPh sb="6" eb="8">
      <t>タイサク</t>
    </rPh>
    <phoneticPr fontId="3"/>
  </si>
  <si>
    <t>８－３</t>
    <phoneticPr fontId="3"/>
  </si>
  <si>
    <t>透過損失等級（界壁）</t>
    <rPh sb="0" eb="2">
      <t>トウカ</t>
    </rPh>
    <rPh sb="2" eb="4">
      <t>ソンシツ</t>
    </rPh>
    <rPh sb="4" eb="6">
      <t>トウキュウ</t>
    </rPh>
    <rPh sb="7" eb="8">
      <t>カイ</t>
    </rPh>
    <rPh sb="8" eb="9">
      <t>ヘキ</t>
    </rPh>
    <phoneticPr fontId="3"/>
  </si>
  <si>
    <t>８－４</t>
    <phoneticPr fontId="3"/>
  </si>
  <si>
    <t>透過損失等級（外壁開口部）</t>
    <rPh sb="0" eb="2">
      <t>トウカ</t>
    </rPh>
    <rPh sb="2" eb="4">
      <t>ソンシツ</t>
    </rPh>
    <rPh sb="4" eb="6">
      <t>トウキュウ</t>
    </rPh>
    <rPh sb="7" eb="8">
      <t>ソト</t>
    </rPh>
    <rPh sb="8" eb="9">
      <t>ベト</t>
    </rPh>
    <rPh sb="9" eb="12">
      <t>カイコウブ</t>
    </rPh>
    <phoneticPr fontId="3"/>
  </si>
  <si>
    <t>１－２</t>
    <phoneticPr fontId="3"/>
  </si>
  <si>
    <t>２－６</t>
    <phoneticPr fontId="3"/>
  </si>
  <si>
    <t>９－２</t>
    <phoneticPr fontId="3"/>
  </si>
  <si>
    <t>共用階段の幅</t>
    <rPh sb="0" eb="2">
      <t>キョウヨウ</t>
    </rPh>
    <rPh sb="2" eb="4">
      <t>カイダン</t>
    </rPh>
    <rPh sb="5" eb="6">
      <t>ハバ</t>
    </rPh>
    <phoneticPr fontId="3"/>
  </si>
  <si>
    <t>員（ｴﾚﾍﾞｰﾀｰを</t>
    <rPh sb="0" eb="1">
      <t>イン</t>
    </rPh>
    <phoneticPr fontId="3"/>
  </si>
  <si>
    <t>利用できない</t>
    <rPh sb="0" eb="2">
      <t>リヨウ</t>
    </rPh>
    <phoneticPr fontId="3"/>
  </si>
  <si>
    <t>場合）</t>
    <rPh sb="0" eb="2">
      <t>バアイ</t>
    </rPh>
    <phoneticPr fontId="3"/>
  </si>
  <si>
    <t>高齢者（共用）2/2</t>
    <rPh sb="0" eb="3">
      <t>コウレイシャ</t>
    </rPh>
    <rPh sb="4" eb="6">
      <t>キョウヨウ</t>
    </rPh>
    <phoneticPr fontId="3"/>
  </si>
  <si>
    <t>（第14面）</t>
    <rPh sb="1" eb="2">
      <t>ダイ</t>
    </rPh>
    <rPh sb="4" eb="5">
      <t>メン</t>
    </rPh>
    <phoneticPr fontId="3"/>
  </si>
  <si>
    <t>ｴﾚﾍﾞｰﾀｰ</t>
    <phoneticPr fontId="3"/>
  </si>
  <si>
    <t>ｴﾚﾍﾞｰﾀｰの利用</t>
    <rPh sb="7" eb="9">
      <t>リヨウ</t>
    </rPh>
    <rPh sb="9" eb="10">
      <t>ヨウ</t>
    </rPh>
    <phoneticPr fontId="3"/>
  </si>
  <si>
    <t>・</t>
    <phoneticPr fontId="3"/>
  </si>
  <si>
    <t>住戸位置</t>
    <rPh sb="0" eb="2">
      <t>ジュウコ</t>
    </rPh>
    <rPh sb="2" eb="4">
      <t>イチ</t>
    </rPh>
    <phoneticPr fontId="3"/>
  </si>
  <si>
    <t>建物出入口の存する階</t>
    <rPh sb="0" eb="2">
      <t>タテモノ</t>
    </rPh>
    <rPh sb="2" eb="4">
      <t>デイリ</t>
    </rPh>
    <rPh sb="4" eb="5">
      <t>グチ</t>
    </rPh>
    <rPh sb="6" eb="7">
      <t>ゾン</t>
    </rPh>
    <rPh sb="9" eb="10">
      <t>カイ</t>
    </rPh>
    <phoneticPr fontId="3"/>
  </si>
  <si>
    <t>左記以外</t>
    <rPh sb="0" eb="2">
      <t>サキ</t>
    </rPh>
    <rPh sb="2" eb="4">
      <t>イガイ</t>
    </rPh>
    <phoneticPr fontId="3"/>
  </si>
  <si>
    <t>ｴﾚﾍﾞｰﾀｰ設置</t>
    <rPh sb="7" eb="9">
      <t>セッチ</t>
    </rPh>
    <phoneticPr fontId="3"/>
  </si>
  <si>
    <t>□</t>
    <phoneticPr fontId="3"/>
  </si>
  <si>
    <t>あり</t>
    <phoneticPr fontId="3"/>
  </si>
  <si>
    <t>なし</t>
    <phoneticPr fontId="3"/>
  </si>
  <si>
    <t>エレベーター</t>
    <phoneticPr fontId="3"/>
  </si>
  <si>
    <t>ｴﾚﾍﾞｰﾀｰの仕様</t>
    <rPh sb="9" eb="10">
      <t>ヨウ</t>
    </rPh>
    <phoneticPr fontId="3"/>
  </si>
  <si>
    <t>・</t>
    <phoneticPr fontId="3"/>
  </si>
  <si>
    <t>出入口の有効範囲</t>
    <rPh sb="0" eb="2">
      <t>デイリ</t>
    </rPh>
    <rPh sb="2" eb="3">
      <t>グチ</t>
    </rPh>
    <rPh sb="4" eb="6">
      <t>ユウコウ</t>
    </rPh>
    <rPh sb="6" eb="8">
      <t>ハンイ</t>
    </rPh>
    <phoneticPr fontId="3"/>
  </si>
  <si>
    <t>かごの奥行き寸法</t>
    <rPh sb="3" eb="5">
      <t>オクユ</t>
    </rPh>
    <rPh sb="6" eb="8">
      <t>スンポウ</t>
    </rPh>
    <phoneticPr fontId="3"/>
  </si>
  <si>
    <t>ｴﾚﾍﾞｰﾀｰﾎｰﾙの広さ</t>
    <rPh sb="11" eb="12">
      <t>ヒロ</t>
    </rPh>
    <phoneticPr fontId="3"/>
  </si>
  <si>
    <t>ｴﾚﾍﾞｰﾀｰﾎｰﾙの寸法</t>
    <rPh sb="11" eb="13">
      <t>スンポウ</t>
    </rPh>
    <phoneticPr fontId="3"/>
  </si>
  <si>
    <t>□</t>
    <phoneticPr fontId="3"/>
  </si>
  <si>
    <t>なし</t>
    <phoneticPr fontId="3"/>
  </si>
  <si>
    <t>あり</t>
    <phoneticPr fontId="3"/>
  </si>
  <si>
    <t>（</t>
    <phoneticPr fontId="3"/>
  </si>
  <si>
    <t>mm）</t>
    <phoneticPr fontId="3"/>
  </si>
  <si>
    <t>／</t>
    <phoneticPr fontId="3"/>
  </si>
  <si>
    <t>）</t>
    <phoneticPr fontId="3"/>
  </si>
  <si>
    <t>２Ｒ＋Ｔ</t>
    <phoneticPr fontId="3"/>
  </si>
  <si>
    <t>網入板ガラス</t>
    <rPh sb="0" eb="1">
      <t>アミ</t>
    </rPh>
    <rPh sb="1" eb="2">
      <t>イ</t>
    </rPh>
    <rPh sb="2" eb="3">
      <t>イタ</t>
    </rPh>
    <phoneticPr fontId="3"/>
  </si>
  <si>
    <t>フロート板ガラス</t>
    <rPh sb="4" eb="5">
      <t>イタ</t>
    </rPh>
    <phoneticPr fontId="3"/>
  </si>
  <si>
    <t>型板ガラス</t>
    <rPh sb="0" eb="1">
      <t>カタ</t>
    </rPh>
    <rPh sb="1" eb="2">
      <t>イタ</t>
    </rPh>
    <phoneticPr fontId="3"/>
  </si>
  <si>
    <t>均質単板ｽﾗﾌﾞ</t>
    <rPh sb="0" eb="2">
      <t>キンシツ</t>
    </rPh>
    <rPh sb="2" eb="3">
      <t>タン</t>
    </rPh>
    <rPh sb="3" eb="4">
      <t>バン</t>
    </rPh>
    <phoneticPr fontId="3"/>
  </si>
  <si>
    <t>（</t>
    <phoneticPr fontId="3"/>
  </si>
  <si>
    <t>mm）</t>
    <phoneticPr fontId="3"/>
  </si>
  <si>
    <t>□</t>
    <phoneticPr fontId="3"/>
  </si>
  <si>
    <t>設計者氏名</t>
    <rPh sb="0" eb="3">
      <t>セッケイシャ</t>
    </rPh>
    <rPh sb="3" eb="5">
      <t>シメイ</t>
    </rPh>
    <phoneticPr fontId="3"/>
  </si>
  <si>
    <t>Ａ</t>
    <phoneticPr fontId="3"/>
  </si>
  <si>
    <t>Ｂ</t>
    <phoneticPr fontId="3"/>
  </si>
  <si>
    <t>Ｃ</t>
    <phoneticPr fontId="3"/>
  </si>
  <si>
    <t>Ｄ</t>
    <phoneticPr fontId="3"/>
  </si>
  <si>
    <t>タイプは48タイプまで可</t>
    <rPh sb="11" eb="12">
      <t>カ</t>
    </rPh>
    <phoneticPr fontId="3"/>
  </si>
  <si>
    <t>注）</t>
    <rPh sb="0" eb="1">
      <t>チュウ</t>
    </rPh>
    <phoneticPr fontId="3"/>
  </si>
  <si>
    <t>相当スラブ厚による場合は、記入不要</t>
    <rPh sb="0" eb="2">
      <t>ソウトウ</t>
    </rPh>
    <rPh sb="5" eb="6">
      <t>アツ</t>
    </rPh>
    <rPh sb="9" eb="11">
      <t>バアイ</t>
    </rPh>
    <rPh sb="13" eb="15">
      <t>キニュウ</t>
    </rPh>
    <rPh sb="15" eb="17">
      <t>フヨウ</t>
    </rPh>
    <phoneticPr fontId="3"/>
  </si>
  <si>
    <t>杭状改良地盤</t>
    <rPh sb="0" eb="1">
      <t>クイ</t>
    </rPh>
    <rPh sb="1" eb="2">
      <t>ジョウ</t>
    </rPh>
    <rPh sb="2" eb="4">
      <t>カイリョウ</t>
    </rPh>
    <rPh sb="4" eb="6">
      <t>ジバン</t>
    </rPh>
    <phoneticPr fontId="3"/>
  </si>
  <si>
    <t>15m以内毎</t>
    <rPh sb="3" eb="5">
      <t>イナイ</t>
    </rPh>
    <rPh sb="5" eb="6">
      <t>ゴト</t>
    </rPh>
    <phoneticPr fontId="3"/>
  </si>
  <si>
    <t>※清掃に支障が生じる場合を除く</t>
    <rPh sb="1" eb="3">
      <t>セイソウ</t>
    </rPh>
    <rPh sb="4" eb="6">
      <t>シショウ</t>
    </rPh>
    <rPh sb="7" eb="8">
      <t>ショウ</t>
    </rPh>
    <rPh sb="10" eb="12">
      <t>バアイ</t>
    </rPh>
    <rPh sb="13" eb="14">
      <t>ノゾ</t>
    </rPh>
    <phoneticPr fontId="3"/>
  </si>
  <si>
    <t>第二面（別紙）による</t>
    <rPh sb="0" eb="1">
      <t>ダイ</t>
    </rPh>
    <rPh sb="1" eb="2">
      <t>２</t>
    </rPh>
    <rPh sb="2" eb="3">
      <t>メン</t>
    </rPh>
    <rPh sb="4" eb="6">
      <t>ベッシ</t>
    </rPh>
    <phoneticPr fontId="3"/>
  </si>
  <si>
    <t>第二面（別紙）</t>
    <rPh sb="0" eb="1">
      <t>ダイ</t>
    </rPh>
    <rPh sb="1" eb="2">
      <t>２</t>
    </rPh>
    <rPh sb="2" eb="3">
      <t>メン</t>
    </rPh>
    <rPh sb="4" eb="6">
      <t>ベッシ</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</si>
  <si>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</si>
  <si>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１－４　耐風等級（構造躯体の倒壊防止及び損傷防止）</t>
    <rPh sb="4" eb="5">
      <t>タイ</t>
    </rPh>
    <rPh sb="5" eb="6">
      <t>カゼ</t>
    </rPh>
    <rPh sb="6" eb="8">
      <t>トウキュウ</t>
    </rPh>
    <rPh sb="9" eb="11">
      <t>コウゾウ</t>
    </rPh>
    <rPh sb="11" eb="13">
      <t>クタイ</t>
    </rPh>
    <rPh sb="14" eb="16">
      <t>トウカイ</t>
    </rPh>
    <rPh sb="16" eb="18">
      <t>ボウシ</t>
    </rPh>
    <rPh sb="18" eb="19">
      <t>オヨ</t>
    </rPh>
    <rPh sb="20" eb="22">
      <t>ソンショウ</t>
    </rPh>
    <rPh sb="22" eb="24">
      <t>ボウシ</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</si>
  <si>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</si>
  <si>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１－５　耐積雪等級（構造躯体の倒壊防止及び損傷防止）</t>
    <rPh sb="4" eb="5">
      <t>タイ</t>
    </rPh>
    <rPh sb="5" eb="7">
      <t>セキセツ</t>
    </rPh>
    <rPh sb="7" eb="9">
      <t>トウキュウ</t>
    </rPh>
    <rPh sb="10" eb="12">
      <t>コウゾウ</t>
    </rPh>
    <rPh sb="12" eb="14">
      <t>クタイ</t>
    </rPh>
    <rPh sb="15" eb="17">
      <t>トウカイ</t>
    </rPh>
    <rPh sb="17" eb="19">
      <t>ボウシ</t>
    </rPh>
    <rPh sb="19" eb="20">
      <t>オヨ</t>
    </rPh>
    <rPh sb="21" eb="23">
      <t>ソンショウ</t>
    </rPh>
    <rPh sb="23" eb="25">
      <t>ボウシ</t>
    </rPh>
    <phoneticPr fontId="3"/>
  </si>
  <si>
    <t>２－１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3"/>
  </si>
  <si>
    <t>２－２　感知警報装置設置等級（他住戸火災時）</t>
    <rPh sb="4" eb="6">
      <t>カンチ</t>
    </rPh>
    <rPh sb="6" eb="8">
      <t>ケイホウ</t>
    </rPh>
    <rPh sb="8" eb="10">
      <t>ソウチ</t>
    </rPh>
    <rPh sb="10" eb="12">
      <t>セッチ</t>
    </rPh>
    <rPh sb="12" eb="14">
      <t>トウキュウ</t>
    </rPh>
    <rPh sb="15" eb="16">
      <t>ホカ</t>
    </rPh>
    <rPh sb="16" eb="17">
      <t>ジュウ</t>
    </rPh>
    <rPh sb="17" eb="18">
      <t>コ</t>
    </rPh>
    <rPh sb="18" eb="20">
      <t>カサイ</t>
    </rPh>
    <rPh sb="20" eb="21">
      <t>ジ</t>
    </rPh>
    <phoneticPr fontId="3"/>
  </si>
  <si>
    <t>２－３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3"/>
  </si>
  <si>
    <t>２－４　脱出対策（火災時）</t>
    <rPh sb="4" eb="6">
      <t>ダッシュツ</t>
    </rPh>
    <rPh sb="6" eb="8">
      <t>タイサク</t>
    </rPh>
    <rPh sb="9" eb="11">
      <t>カサイ</t>
    </rPh>
    <rPh sb="11" eb="12">
      <t>ジ</t>
    </rPh>
    <phoneticPr fontId="3"/>
  </si>
  <si>
    <t>４．維持管理・更新への配慮に関すること</t>
    <rPh sb="2" eb="4">
      <t>イジ</t>
    </rPh>
    <rPh sb="4" eb="6">
      <t>カンリ</t>
    </rPh>
    <rPh sb="7" eb="9">
      <t>コウシン</t>
    </rPh>
    <rPh sb="11" eb="13">
      <t>ハイリョ</t>
    </rPh>
    <rPh sb="14" eb="15">
      <t>カン</t>
    </rPh>
    <phoneticPr fontId="3"/>
  </si>
  <si>
    <t>４－４　更新対策（住戸専用部）</t>
    <rPh sb="4" eb="6">
      <t>コウシン</t>
    </rPh>
    <rPh sb="6" eb="8">
      <t>タイサク</t>
    </rPh>
    <rPh sb="9" eb="10">
      <t>ジュウ</t>
    </rPh>
    <rPh sb="10" eb="11">
      <t>コ</t>
    </rPh>
    <rPh sb="11" eb="13">
      <t>センヨウ</t>
    </rPh>
    <rPh sb="13" eb="14">
      <t>ブ</t>
    </rPh>
    <phoneticPr fontId="3"/>
  </si>
  <si>
    <t>６－１　ホルムアルデヒト対策（内装及び天井裏等）</t>
    <rPh sb="12" eb="14">
      <t>タイサク</t>
    </rPh>
    <rPh sb="15" eb="17">
      <t>ナイソウ</t>
    </rPh>
    <rPh sb="17" eb="18">
      <t>オヨ</t>
    </rPh>
    <rPh sb="19" eb="21">
      <t>テンジョウ</t>
    </rPh>
    <rPh sb="21" eb="22">
      <t>ウラ</t>
    </rPh>
    <rPh sb="22" eb="23">
      <t>トウ</t>
    </rPh>
    <phoneticPr fontId="3"/>
  </si>
  <si>
    <t>６－２　換気対策</t>
    <rPh sb="4" eb="6">
      <t>カンキ</t>
    </rPh>
    <rPh sb="6" eb="8">
      <t>タイサク</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</si>
  <si>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</si>
  <si>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</si>
  <si>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</si>
  <si>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</si>
  <si>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透過損失等級（界壁）</t>
    <rPh sb="4" eb="6">
      <t>トウカ</t>
    </rPh>
    <rPh sb="6" eb="8">
      <t>ソンシツ</t>
    </rPh>
    <rPh sb="8" eb="10">
      <t>トウキュウ</t>
    </rPh>
    <rPh sb="11" eb="12">
      <t>カイ</t>
    </rPh>
    <rPh sb="12" eb="13">
      <t>ヘキ</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</si>
  <si>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</si>
  <si>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4">
      <t>コウレイ</t>
    </rPh>
    <rPh sb="4" eb="5">
      <t>シャ</t>
    </rPh>
    <rPh sb="5" eb="6">
      <t>トウ</t>
    </rPh>
    <rPh sb="8" eb="10">
      <t>ハイリョ</t>
    </rPh>
    <rPh sb="11" eb="12">
      <t>カン</t>
    </rPh>
    <phoneticPr fontId="3"/>
  </si>
  <si>
    <t>９－１　高齢者等配慮対策等級（専用部分）</t>
    <rPh sb="4" eb="8">
      <t>コウレイシャトウ</t>
    </rPh>
    <rPh sb="8" eb="10">
      <t>ハイリョ</t>
    </rPh>
    <rPh sb="10" eb="12">
      <t>タイサク</t>
    </rPh>
    <rPh sb="12" eb="14">
      <t>トウキュウ</t>
    </rPh>
    <rPh sb="15" eb="17">
      <t>センヨウ</t>
    </rPh>
    <rPh sb="17" eb="19">
      <t>ブブン</t>
    </rPh>
    <phoneticPr fontId="3"/>
  </si>
  <si>
    <t>９－２　高齢者等配慮対策等級（共用部分）</t>
    <rPh sb="4" eb="8">
      <t>コウレイシャトウ</t>
    </rPh>
    <rPh sb="8" eb="10">
      <t>ハイリョ</t>
    </rPh>
    <rPh sb="10" eb="12">
      <t>タイサク</t>
    </rPh>
    <rPh sb="12" eb="14">
      <t>トウキュウ</t>
    </rPh>
    <rPh sb="15" eb="17">
      <t>キョウヨウ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</si>
  <si>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</si>
  <si>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</si>
  <si>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</si>
  <si>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rPh sb="30" eb="32">
      <t>ベッテン</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</si>
  <si>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</si>
  <si>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（注意）</t>
    <rPh sb="1" eb="3">
      <t>チュウイ</t>
    </rPh>
    <phoneticPr fontId="3"/>
  </si>
  <si>
    <t>①選択を希望する性能表示事項にチェックしてください。</t>
    <rPh sb="1" eb="3">
      <t>センタク</t>
    </rPh>
    <rPh sb="4" eb="6">
      <t>キボウ</t>
    </rPh>
    <rPh sb="8" eb="10">
      <t>セイノウ</t>
    </rPh>
    <rPh sb="10" eb="12">
      <t>ヒョウジ</t>
    </rPh>
    <rPh sb="12" eb="14">
      <t>ジコウ</t>
    </rPh>
    <phoneticPr fontId="3"/>
  </si>
  <si>
    <t>選択しない</t>
    <rPh sb="0" eb="2">
      <t>センタク</t>
    </rPh>
    <phoneticPr fontId="3"/>
  </si>
  <si>
    <t>(延焼の恐れのある部分）（開口部）</t>
    <rPh sb="1" eb="3">
      <t>エンショウ</t>
    </rPh>
    <rPh sb="4" eb="5">
      <t>オソ</t>
    </rPh>
    <rPh sb="9" eb="11">
      <t>ブブン</t>
    </rPh>
    <rPh sb="13" eb="16">
      <t>カイコウブ</t>
    </rPh>
    <phoneticPr fontId="3"/>
  </si>
  <si>
    <t>(延焼の恐れのある部分）（開口部以外）</t>
    <rPh sb="1" eb="3">
      <t>エンショウ</t>
    </rPh>
    <rPh sb="4" eb="5">
      <t>オソ</t>
    </rPh>
    <rPh sb="9" eb="11">
      <t>ブブン</t>
    </rPh>
    <rPh sb="13" eb="16">
      <t>カイコウブ</t>
    </rPh>
    <rPh sb="16" eb="18">
      <t>イガイ</t>
    </rPh>
    <phoneticPr fontId="3"/>
  </si>
  <si>
    <t>・共用廊下）</t>
    <rPh sb="1" eb="3">
      <t>キョウヨウ</t>
    </rPh>
    <rPh sb="3" eb="4">
      <t>ロウ</t>
    </rPh>
    <rPh sb="4" eb="5">
      <t>シタ</t>
    </rPh>
    <phoneticPr fontId="3"/>
  </si>
  <si>
    <t>2-4脱出対策</t>
    <rPh sb="3" eb="5">
      <t>ダッシュツ</t>
    </rPh>
    <rPh sb="5" eb="7">
      <t>タイサク</t>
    </rPh>
    <phoneticPr fontId="3"/>
  </si>
  <si>
    <t>高齢者等配慮</t>
    <rPh sb="0" eb="3">
      <t>コウレイシャ</t>
    </rPh>
    <rPh sb="3" eb="4">
      <t>ナド</t>
    </rPh>
    <rPh sb="4" eb="6">
      <t>ハイリョ</t>
    </rPh>
    <phoneticPr fontId="3"/>
  </si>
  <si>
    <t>（専用部分）</t>
    <rPh sb="1" eb="2">
      <t>セン</t>
    </rPh>
    <rPh sb="2" eb="3">
      <t>ヨウ</t>
    </rPh>
    <rPh sb="3" eb="5">
      <t>ブブン</t>
    </rPh>
    <phoneticPr fontId="3"/>
  </si>
  <si>
    <t>（共用部分）</t>
    <rPh sb="1" eb="2">
      <t>キョウ</t>
    </rPh>
    <rPh sb="2" eb="3">
      <t>ヨウ</t>
    </rPh>
    <rPh sb="3" eb="5">
      <t>ブブン</t>
    </rPh>
    <phoneticPr fontId="3"/>
  </si>
  <si>
    <t>9-2</t>
    <phoneticPr fontId="3"/>
  </si>
  <si>
    <t>9-2</t>
    <phoneticPr fontId="3"/>
  </si>
  <si>
    <t>相当ｽﾗﾌﾞ厚</t>
    <rPh sb="0" eb="2">
      <t>ソウトウ</t>
    </rPh>
    <rPh sb="6" eb="7">
      <t>アツ</t>
    </rPh>
    <phoneticPr fontId="3"/>
  </si>
  <si>
    <t>重量床衝撃</t>
    <rPh sb="0" eb="2">
      <t>ジュウリョウ</t>
    </rPh>
    <rPh sb="2" eb="3">
      <t>ユカ</t>
    </rPh>
    <rPh sb="3" eb="5">
      <t>ショウゲキ</t>
    </rPh>
    <phoneticPr fontId="3"/>
  </si>
  <si>
    <t>音対策等級</t>
    <rPh sb="0" eb="1">
      <t>オト</t>
    </rPh>
    <rPh sb="1" eb="3">
      <t>タイサク</t>
    </rPh>
    <rPh sb="3" eb="5">
      <t>トウキュウ</t>
    </rPh>
    <phoneticPr fontId="3"/>
  </si>
  <si>
    <t>軽量床衝撃</t>
    <rPh sb="0" eb="2">
      <t>ケイリョウ</t>
    </rPh>
    <rPh sb="2" eb="3">
      <t>ユカ</t>
    </rPh>
    <rPh sb="3" eb="5">
      <t>ショウゲキ</t>
    </rPh>
    <phoneticPr fontId="3"/>
  </si>
  <si>
    <t>音ﾚﾍﾞﾙ低減</t>
    <rPh sb="0" eb="1">
      <t>オト</t>
    </rPh>
    <rPh sb="5" eb="7">
      <t>テイゲン</t>
    </rPh>
    <phoneticPr fontId="3"/>
  </si>
  <si>
    <t>量（床仕上げ</t>
    <rPh sb="0" eb="1">
      <t>リョウ</t>
    </rPh>
    <rPh sb="2" eb="3">
      <t>ユカ</t>
    </rPh>
    <rPh sb="3" eb="5">
      <t>シア</t>
    </rPh>
    <phoneticPr fontId="3"/>
  </si>
  <si>
    <t>透過損失等級</t>
    <rPh sb="0" eb="2">
      <t>トウカ</t>
    </rPh>
    <rPh sb="2" eb="4">
      <t>ソンシツ</t>
    </rPh>
    <rPh sb="4" eb="6">
      <t>トウキュウ</t>
    </rPh>
    <phoneticPr fontId="3"/>
  </si>
  <si>
    <t>該当しない</t>
    <rPh sb="0" eb="2">
      <t>ガイトウ</t>
    </rPh>
    <phoneticPr fontId="3"/>
  </si>
  <si>
    <t>２－７　耐火等級（界壁及び界床）</t>
    <rPh sb="4" eb="6">
      <t>タイカ</t>
    </rPh>
    <rPh sb="6" eb="8">
      <t>トウキュウ</t>
    </rPh>
    <rPh sb="9" eb="10">
      <t>カイ</t>
    </rPh>
    <rPh sb="10" eb="11">
      <t>ヘキ</t>
    </rPh>
    <rPh sb="11" eb="12">
      <t>オヨ</t>
    </rPh>
    <rPh sb="13" eb="14">
      <t>カイ</t>
    </rPh>
    <rPh sb="14" eb="15">
      <t>ユカ</t>
    </rPh>
    <phoneticPr fontId="3"/>
  </si>
  <si>
    <t>【新築住宅】</t>
    <rPh sb="1" eb="3">
      <t>シンチク</t>
    </rPh>
    <rPh sb="3" eb="5">
      <t>ジュウタク</t>
    </rPh>
    <phoneticPr fontId="3"/>
  </si>
  <si>
    <t>内容（参考情報）</t>
    <rPh sb="0" eb="2">
      <t>ナイヨウ</t>
    </rPh>
    <rPh sb="3" eb="5">
      <t>サンコウ</t>
    </rPh>
    <rPh sb="5" eb="7">
      <t>ジョウホウ</t>
    </rPh>
    <phoneticPr fontId="3"/>
  </si>
  <si>
    <t>液状化に関すること</t>
    <rPh sb="0" eb="3">
      <t>エキジョウカ</t>
    </rPh>
    <rPh sb="4" eb="5">
      <t>カン</t>
    </rPh>
    <phoneticPr fontId="3"/>
  </si>
  <si>
    <t>（イ）液状化に関する広域的情報</t>
    <rPh sb="3" eb="6">
      <t>エキジョウカ</t>
    </rPh>
    <rPh sb="7" eb="8">
      <t>カン</t>
    </rPh>
    <rPh sb="10" eb="13">
      <t>コウイキテキ</t>
    </rPh>
    <rPh sb="13" eb="15">
      <t>ジョウホウ</t>
    </rPh>
    <phoneticPr fontId="3"/>
  </si>
  <si>
    <t>液状化マップ</t>
    <rPh sb="0" eb="3">
      <t>エキジョウカ</t>
    </rPh>
    <phoneticPr fontId="3"/>
  </si>
  <si>
    <t>【液状化に関する表記】</t>
    <rPh sb="1" eb="4">
      <t>エキジョウカ</t>
    </rPh>
    <rPh sb="5" eb="6">
      <t>カン</t>
    </rPh>
    <rPh sb="8" eb="10">
      <t>ヒョウキ</t>
    </rPh>
    <phoneticPr fontId="3"/>
  </si>
  <si>
    <t>（表記：</t>
    <rPh sb="1" eb="3">
      <t>ヒョウキ</t>
    </rPh>
    <phoneticPr fontId="3"/>
  </si>
  <si>
    <t>不明</t>
    <rPh sb="0" eb="2">
      <t>フメイ</t>
    </rPh>
    <phoneticPr fontId="3"/>
  </si>
  <si>
    <t>【備考・出典】</t>
    <rPh sb="1" eb="3">
      <t>ビコウ</t>
    </rPh>
    <rPh sb="4" eb="6">
      <t>シュッテン</t>
    </rPh>
    <phoneticPr fontId="3"/>
  </si>
  <si>
    <t>液状化履歴に関する情報</t>
    <rPh sb="0" eb="3">
      <t>エキジョウカ</t>
    </rPh>
    <rPh sb="3" eb="5">
      <t>リレキ</t>
    </rPh>
    <rPh sb="6" eb="7">
      <t>カン</t>
    </rPh>
    <rPh sb="9" eb="11">
      <t>ジョウホウ</t>
    </rPh>
    <phoneticPr fontId="3"/>
  </si>
  <si>
    <t>【住宅敷地周辺の液状化履歴】</t>
    <rPh sb="1" eb="3">
      <t>ジュウタク</t>
    </rPh>
    <rPh sb="3" eb="5">
      <t>シキチ</t>
    </rPh>
    <rPh sb="5" eb="7">
      <t>シュウヘン</t>
    </rPh>
    <rPh sb="8" eb="11">
      <t>エキジョウカ</t>
    </rPh>
    <rPh sb="11" eb="13">
      <t>リレキ</t>
    </rPh>
    <phoneticPr fontId="3"/>
  </si>
  <si>
    <t>地形分類</t>
    <rPh sb="0" eb="2">
      <t>チケイ</t>
    </rPh>
    <rPh sb="2" eb="4">
      <t>ブンルイ</t>
    </rPh>
    <phoneticPr fontId="3"/>
  </si>
  <si>
    <t>【該当する地形名称】</t>
    <rPh sb="1" eb="3">
      <t>ガイトウ</t>
    </rPh>
    <rPh sb="5" eb="7">
      <t>チケイ</t>
    </rPh>
    <rPh sb="7" eb="9">
      <t>メイショウ</t>
    </rPh>
    <phoneticPr fontId="3"/>
  </si>
  <si>
    <t>その他土地利用履歴に関する資料</t>
    <rPh sb="2" eb="3">
      <t>タ</t>
    </rPh>
    <rPh sb="3" eb="5">
      <t>トチ</t>
    </rPh>
    <rPh sb="5" eb="7">
      <t>リヨウ</t>
    </rPh>
    <rPh sb="7" eb="9">
      <t>リレキ</t>
    </rPh>
    <rPh sb="10" eb="11">
      <t>カン</t>
    </rPh>
    <rPh sb="13" eb="15">
      <t>シリョウ</t>
    </rPh>
    <phoneticPr fontId="3"/>
  </si>
  <si>
    <t>【旧土地利用】</t>
    <rPh sb="1" eb="2">
      <t>キュウ</t>
    </rPh>
    <rPh sb="2" eb="4">
      <t>トチ</t>
    </rPh>
    <rPh sb="4" eb="6">
      <t>リヨウ</t>
    </rPh>
    <phoneticPr fontId="3"/>
  </si>
  <si>
    <t>(種別：</t>
    <rPh sb="1" eb="3">
      <t>シュベツ</t>
    </rPh>
    <phoneticPr fontId="3"/>
  </si>
  <si>
    <t>水田</t>
    <rPh sb="0" eb="2">
      <t>スイデン</t>
    </rPh>
    <phoneticPr fontId="3"/>
  </si>
  <si>
    <t>池沼・川</t>
    <rPh sb="0" eb="1">
      <t>イケ</t>
    </rPh>
    <rPh sb="1" eb="2">
      <t>ヌマ</t>
    </rPh>
    <rPh sb="3" eb="4">
      <t>カワ</t>
    </rPh>
    <phoneticPr fontId="3"/>
  </si>
  <si>
    <t>海</t>
    <rPh sb="0" eb="1">
      <t>ウミ</t>
    </rPh>
    <phoneticPr fontId="3"/>
  </si>
  <si>
    <t>その他（</t>
    <rPh sb="2" eb="3">
      <t>タ</t>
    </rPh>
    <phoneticPr fontId="3"/>
  </si>
  <si>
    <t>（ロ）液状化に関する個別の住宅敷地の情報</t>
    <rPh sb="3" eb="6">
      <t>エキジョウカ</t>
    </rPh>
    <rPh sb="7" eb="8">
      <t>カン</t>
    </rPh>
    <rPh sb="10" eb="12">
      <t>コベツ</t>
    </rPh>
    <rPh sb="13" eb="15">
      <t>ジュウタク</t>
    </rPh>
    <rPh sb="15" eb="17">
      <t>シキチ</t>
    </rPh>
    <rPh sb="18" eb="20">
      <t>ジョウホウ</t>
    </rPh>
    <phoneticPr fontId="3"/>
  </si>
  <si>
    <t>敷地の地盤調査の記録</t>
    <rPh sb="0" eb="2">
      <t>シキチ</t>
    </rPh>
    <rPh sb="3" eb="5">
      <t>ジバン</t>
    </rPh>
    <rPh sb="5" eb="7">
      <t>チョウサ</t>
    </rPh>
    <rPh sb="8" eb="10">
      <t>キロク</t>
    </rPh>
    <phoneticPr fontId="3"/>
  </si>
  <si>
    <t>【地盤調査】</t>
    <rPh sb="1" eb="3">
      <t>ジバン</t>
    </rPh>
    <rPh sb="3" eb="5">
      <t>チョウサ</t>
    </rPh>
    <phoneticPr fontId="3"/>
  </si>
  <si>
    <t>（方法：</t>
    <rPh sb="1" eb="3">
      <t>ホウホウ</t>
    </rPh>
    <phoneticPr fontId="3"/>
  </si>
  <si>
    <t>標準貫入試験</t>
    <rPh sb="0" eb="2">
      <t>ヒョウジュン</t>
    </rPh>
    <rPh sb="2" eb="3">
      <t>ツラヌ</t>
    </rPh>
    <rPh sb="3" eb="4">
      <t>ニュウ</t>
    </rPh>
    <rPh sb="4" eb="6">
      <t>シケン</t>
    </rPh>
    <phoneticPr fontId="3"/>
  </si>
  <si>
    <t>（仕様：</t>
    <rPh sb="1" eb="3">
      <t>シヨウ</t>
    </rPh>
    <phoneticPr fontId="3"/>
  </si>
  <si>
    <t>【試料採取】</t>
    <rPh sb="1" eb="3">
      <t>シリョウ</t>
    </rPh>
    <rPh sb="3" eb="5">
      <t>サイシュ</t>
    </rPh>
    <phoneticPr fontId="3"/>
  </si>
  <si>
    <t>【備考】（</t>
    <rPh sb="1" eb="3">
      <t>ビコウ</t>
    </rPh>
    <phoneticPr fontId="3"/>
  </si>
  <si>
    <t>地下水位の情報</t>
    <rPh sb="0" eb="2">
      <t>チカ</t>
    </rPh>
    <rPh sb="2" eb="4">
      <t>スイイ</t>
    </rPh>
    <rPh sb="5" eb="7">
      <t>ジョウホウ</t>
    </rPh>
    <phoneticPr fontId="3"/>
  </si>
  <si>
    <t>【地下水位】（</t>
    <rPh sb="1" eb="3">
      <t>チカ</t>
    </rPh>
    <rPh sb="3" eb="5">
      <t>スイイ</t>
    </rPh>
    <phoneticPr fontId="3"/>
  </si>
  <si>
    <t>【測定方法】（</t>
    <rPh sb="1" eb="3">
      <t>ソクテイ</t>
    </rPh>
    <rPh sb="3" eb="5">
      <t>ホウホウ</t>
    </rPh>
    <phoneticPr fontId="3"/>
  </si>
  <si>
    <t>地盤調査から得た液状化に関する指標</t>
    <rPh sb="0" eb="2">
      <t>ジバン</t>
    </rPh>
    <rPh sb="2" eb="4">
      <t>チョウサ</t>
    </rPh>
    <rPh sb="6" eb="7">
      <t>エ</t>
    </rPh>
    <rPh sb="8" eb="11">
      <t>エキジョウカ</t>
    </rPh>
    <rPh sb="12" eb="13">
      <t>カン</t>
    </rPh>
    <rPh sb="15" eb="17">
      <t>シヒョウ</t>
    </rPh>
    <phoneticPr fontId="3"/>
  </si>
  <si>
    <t>【指標・備考】</t>
    <rPh sb="1" eb="3">
      <t>シヒョウ</t>
    </rPh>
    <rPh sb="4" eb="6">
      <t>ビコウ</t>
    </rPh>
    <phoneticPr fontId="3"/>
  </si>
  <si>
    <t>宅地造成工事の記録</t>
    <rPh sb="0" eb="2">
      <t>タクチ</t>
    </rPh>
    <rPh sb="2" eb="4">
      <t>ゾウセイ</t>
    </rPh>
    <rPh sb="4" eb="6">
      <t>コウジ</t>
    </rPh>
    <rPh sb="7" eb="9">
      <t>キロク</t>
    </rPh>
    <phoneticPr fontId="3"/>
  </si>
  <si>
    <t>【造成図面】</t>
    <rPh sb="1" eb="3">
      <t>ゾウセイ</t>
    </rPh>
    <rPh sb="3" eb="5">
      <t>ズメン</t>
    </rPh>
    <phoneticPr fontId="3"/>
  </si>
  <si>
    <t>液状化に関連して行う地盤に関する工事の記録・計画</t>
    <rPh sb="0" eb="3">
      <t>エキジョウカ</t>
    </rPh>
    <rPh sb="4" eb="6">
      <t>カンレン</t>
    </rPh>
    <rPh sb="8" eb="9">
      <t>オコナ</t>
    </rPh>
    <rPh sb="10" eb="12">
      <t>ジバン</t>
    </rPh>
    <rPh sb="13" eb="14">
      <t>カン</t>
    </rPh>
    <rPh sb="16" eb="18">
      <t>コウジ</t>
    </rPh>
    <rPh sb="19" eb="21">
      <t>キロク</t>
    </rPh>
    <rPh sb="22" eb="24">
      <t>ケイカク</t>
    </rPh>
    <phoneticPr fontId="3"/>
  </si>
  <si>
    <t>【工法分類】（</t>
    <rPh sb="1" eb="3">
      <t>コウホウ</t>
    </rPh>
    <rPh sb="3" eb="5">
      <t>ブンルイ</t>
    </rPh>
    <phoneticPr fontId="3"/>
  </si>
  <si>
    <t>【工法名称】（</t>
    <rPh sb="1" eb="3">
      <t>コウホウ</t>
    </rPh>
    <rPh sb="3" eb="5">
      <t>メイショウ</t>
    </rPh>
    <phoneticPr fontId="3"/>
  </si>
  <si>
    <t>【施工時期】（</t>
    <rPh sb="1" eb="3">
      <t>セコウ</t>
    </rPh>
    <rPh sb="3" eb="5">
      <t>ジキ</t>
    </rPh>
    <phoneticPr fontId="3"/>
  </si>
  <si>
    <t>【工事内容】（</t>
    <rPh sb="1" eb="3">
      <t>コウジ</t>
    </rPh>
    <rPh sb="3" eb="5">
      <t>ナイヨウ</t>
    </rPh>
    <phoneticPr fontId="3"/>
  </si>
  <si>
    <t>【工事報告書】</t>
    <rPh sb="1" eb="3">
      <t>コウジ</t>
    </rPh>
    <rPh sb="3" eb="5">
      <t>ホウコク</t>
    </rPh>
    <rPh sb="5" eb="6">
      <t>ショ</t>
    </rPh>
    <phoneticPr fontId="3"/>
  </si>
  <si>
    <t>その他地盤に関する工事の記録・計画</t>
    <rPh sb="2" eb="3">
      <t>タ</t>
    </rPh>
    <rPh sb="3" eb="5">
      <t>ジバン</t>
    </rPh>
    <rPh sb="6" eb="7">
      <t>カン</t>
    </rPh>
    <rPh sb="9" eb="11">
      <t>コウジ</t>
    </rPh>
    <rPh sb="12" eb="14">
      <t>キロク</t>
    </rPh>
    <rPh sb="15" eb="17">
      <t>ケイカク</t>
    </rPh>
    <phoneticPr fontId="3"/>
  </si>
  <si>
    <t>（ハ)液状化に関する当該住宅基礎等における工事の情報</t>
    <rPh sb="3" eb="6">
      <t>エキジョウカ</t>
    </rPh>
    <rPh sb="7" eb="8">
      <t>カン</t>
    </rPh>
    <rPh sb="10" eb="12">
      <t>トウガイ</t>
    </rPh>
    <rPh sb="12" eb="14">
      <t>ジュウタク</t>
    </rPh>
    <rPh sb="14" eb="16">
      <t>キソ</t>
    </rPh>
    <rPh sb="16" eb="17">
      <t>ナド</t>
    </rPh>
    <rPh sb="21" eb="23">
      <t>コウジ</t>
    </rPh>
    <rPh sb="24" eb="26">
      <t>ジョウホウ</t>
    </rPh>
    <phoneticPr fontId="3"/>
  </si>
  <si>
    <t>液状化に関連して行う住宅基礎等に関する工事の記録・計画</t>
    <rPh sb="0" eb="3">
      <t>エキジョウカ</t>
    </rPh>
    <rPh sb="4" eb="6">
      <t>カンレン</t>
    </rPh>
    <rPh sb="8" eb="9">
      <t>オコナ</t>
    </rPh>
    <rPh sb="10" eb="12">
      <t>ジュウタク</t>
    </rPh>
    <rPh sb="12" eb="14">
      <t>キソ</t>
    </rPh>
    <rPh sb="14" eb="15">
      <t>ナド</t>
    </rPh>
    <rPh sb="16" eb="17">
      <t>カン</t>
    </rPh>
    <rPh sb="19" eb="21">
      <t>コウジ</t>
    </rPh>
    <rPh sb="22" eb="24">
      <t>キロク</t>
    </rPh>
    <rPh sb="25" eb="27">
      <t>ケイカク</t>
    </rPh>
    <phoneticPr fontId="3"/>
  </si>
  <si>
    <t>未定</t>
    <rPh sb="0" eb="2">
      <t>ミテイ</t>
    </rPh>
    <phoneticPr fontId="3"/>
  </si>
  <si>
    <t>【備考】</t>
    <rPh sb="1" eb="3">
      <t>ビコウ</t>
    </rPh>
    <phoneticPr fontId="3"/>
  </si>
  <si>
    <t>性能　　区分</t>
    <rPh sb="0" eb="2">
      <t>セイノウ</t>
    </rPh>
    <rPh sb="4" eb="6">
      <t>クブン</t>
    </rPh>
    <phoneticPr fontId="3"/>
  </si>
  <si>
    <t>設計内容
確 認 欄</t>
    <rPh sb="0" eb="2">
      <t>セッケイ</t>
    </rPh>
    <rPh sb="2" eb="4">
      <t>ナイヨウ</t>
    </rPh>
    <rPh sb="5" eb="6">
      <t>アキラ</t>
    </rPh>
    <rPh sb="7" eb="8">
      <t>シノブ</t>
    </rPh>
    <rPh sb="9" eb="10">
      <t>ラン</t>
    </rPh>
    <phoneticPr fontId="3"/>
  </si>
  <si>
    <t>設 計 内 容</t>
    <rPh sb="0" eb="1">
      <t>セツ</t>
    </rPh>
    <rPh sb="2" eb="3">
      <t>ケイ</t>
    </rPh>
    <rPh sb="4" eb="5">
      <t>ナイ</t>
    </rPh>
    <rPh sb="6" eb="7">
      <t>カタチ</t>
    </rPh>
    <phoneticPr fontId="3"/>
  </si>
  <si>
    <t>記 載 図 書</t>
    <rPh sb="0" eb="1">
      <t>キ</t>
    </rPh>
    <rPh sb="2" eb="3">
      <t>ミツル</t>
    </rPh>
    <rPh sb="4" eb="5">
      <t>ズ</t>
    </rPh>
    <rPh sb="6" eb="7">
      <t>ショ</t>
    </rPh>
    <phoneticPr fontId="3"/>
  </si>
  <si>
    <t>適　用　す　る　基　準</t>
    <rPh sb="0" eb="1">
      <t>テキ</t>
    </rPh>
    <rPh sb="2" eb="3">
      <t>ヨウ</t>
    </rPh>
    <rPh sb="8" eb="9">
      <t>モト</t>
    </rPh>
    <rPh sb="10" eb="11">
      <t>ジュン</t>
    </rPh>
    <phoneticPr fontId="3"/>
  </si>
  <si>
    <t>平面図</t>
    <rPh sb="0" eb="2">
      <t>ヘイメン</t>
    </rPh>
    <rPh sb="2" eb="3">
      <t>ズ</t>
    </rPh>
    <phoneticPr fontId="3"/>
  </si>
  <si>
    <t>立面図</t>
    <rPh sb="0" eb="1">
      <t>リツ</t>
    </rPh>
    <rPh sb="1" eb="2">
      <t>メン</t>
    </rPh>
    <rPh sb="2" eb="3">
      <t>ズ</t>
    </rPh>
    <phoneticPr fontId="3"/>
  </si>
  <si>
    <t>）地域</t>
    <rPh sb="1" eb="3">
      <t>チイキ</t>
    </rPh>
    <phoneticPr fontId="3"/>
  </si>
  <si>
    <t>外　皮　平　均</t>
    <rPh sb="0" eb="1">
      <t>ガイ</t>
    </rPh>
    <rPh sb="2" eb="3">
      <t>カワ</t>
    </rPh>
    <rPh sb="4" eb="5">
      <t>ヒラ</t>
    </rPh>
    <rPh sb="6" eb="7">
      <t>ヒトシ</t>
    </rPh>
    <phoneticPr fontId="3"/>
  </si>
  <si>
    <t>外皮平均熱貫流率ＵＡの基準に適合</t>
    <rPh sb="0" eb="2">
      <t>ガイヒ</t>
    </rPh>
    <rPh sb="2" eb="4">
      <t>ヘイキン</t>
    </rPh>
    <rPh sb="4" eb="5">
      <t>ネツ</t>
    </rPh>
    <rPh sb="5" eb="7">
      <t>カンリュウ</t>
    </rPh>
    <rPh sb="7" eb="8">
      <t>リツ</t>
    </rPh>
    <rPh sb="11" eb="13">
      <t>キジュン</t>
    </rPh>
    <rPh sb="14" eb="16">
      <t>テキゴウ</t>
    </rPh>
    <phoneticPr fontId="3"/>
  </si>
  <si>
    <t>矩計図</t>
    <rPh sb="0" eb="1">
      <t>ク</t>
    </rPh>
    <rPh sb="1" eb="2">
      <t>ケイ</t>
    </rPh>
    <rPh sb="2" eb="3">
      <t>ズ</t>
    </rPh>
    <phoneticPr fontId="3"/>
  </si>
  <si>
    <t>熱　貫　流　率</t>
    <rPh sb="0" eb="1">
      <t>ネツ</t>
    </rPh>
    <rPh sb="2" eb="3">
      <t>カン</t>
    </rPh>
    <rPh sb="4" eb="5">
      <t>リュウ</t>
    </rPh>
    <rPh sb="6" eb="7">
      <t>リツ</t>
    </rPh>
    <phoneticPr fontId="3"/>
  </si>
  <si>
    <t>冷房期の平均</t>
    <rPh sb="0" eb="2">
      <t>レイボウ</t>
    </rPh>
    <rPh sb="2" eb="3">
      <t>キ</t>
    </rPh>
    <rPh sb="4" eb="6">
      <t>ヘイキン</t>
    </rPh>
    <phoneticPr fontId="3"/>
  </si>
  <si>
    <t>日射熱取得率</t>
    <rPh sb="0" eb="2">
      <t>ニッシャ</t>
    </rPh>
    <rPh sb="2" eb="3">
      <t>ネツ</t>
    </rPh>
    <rPh sb="3" eb="5">
      <t>シュトク</t>
    </rPh>
    <rPh sb="5" eb="6">
      <t>リツ</t>
    </rPh>
    <phoneticPr fontId="3"/>
  </si>
  <si>
    <t>開口部の断熱</t>
    <rPh sb="0" eb="3">
      <t>カイコウブ</t>
    </rPh>
    <rPh sb="4" eb="6">
      <t>ダンネツ</t>
    </rPh>
    <phoneticPr fontId="3"/>
  </si>
  <si>
    <t>緩和措置あり</t>
    <rPh sb="0" eb="2">
      <t>カンワ</t>
    </rPh>
    <rPh sb="2" eb="4">
      <t>ソチ</t>
    </rPh>
    <phoneticPr fontId="3"/>
  </si>
  <si>
    <t>窓の断熱(２％緩和）</t>
    <rPh sb="0" eb="1">
      <t>マド</t>
    </rPh>
    <rPh sb="7" eb="9">
      <t>カンワ</t>
    </rPh>
    <phoneticPr fontId="3"/>
  </si>
  <si>
    <t>窓の日射(４％緩和）</t>
    <rPh sb="0" eb="1">
      <t>マド</t>
    </rPh>
    <rPh sb="7" eb="9">
      <t>カンワ</t>
    </rPh>
    <phoneticPr fontId="3"/>
  </si>
  <si>
    <t>繊維系断熱材</t>
    <rPh sb="0" eb="2">
      <t>センイ</t>
    </rPh>
    <rPh sb="2" eb="3">
      <t>ケイ</t>
    </rPh>
    <rPh sb="3" eb="6">
      <t>ダンネツザイ</t>
    </rPh>
    <phoneticPr fontId="3"/>
  </si>
  <si>
    <t>繊維系断熱材等の使用 　（</t>
    <rPh sb="0" eb="3">
      <t>センイケイ</t>
    </rPh>
    <rPh sb="3" eb="6">
      <t>ダンネツザイ</t>
    </rPh>
    <rPh sb="6" eb="7">
      <t>トウ</t>
    </rPh>
    <rPh sb="8" eb="10">
      <t>シヨウ</t>
    </rPh>
    <phoneticPr fontId="3"/>
  </si>
  <si>
    <t>無　）</t>
    <rPh sb="0" eb="1">
      <t>ナシ</t>
    </rPh>
    <phoneticPr fontId="3"/>
  </si>
  <si>
    <t>防湿層</t>
    <rPh sb="0" eb="2">
      <t>ボウシツ</t>
    </rPh>
    <rPh sb="2" eb="3">
      <t>ソウ</t>
    </rPh>
    <phoneticPr fontId="3"/>
  </si>
  <si>
    <t>防湿層の設置有り</t>
    <rPh sb="0" eb="2">
      <t>ボウシツ</t>
    </rPh>
    <rPh sb="2" eb="3">
      <t>ソウ</t>
    </rPh>
    <rPh sb="4" eb="6">
      <t>セッチ</t>
    </rPh>
    <rPh sb="6" eb="7">
      <t>ア</t>
    </rPh>
    <phoneticPr fontId="3"/>
  </si>
  <si>
    <t>の設置</t>
    <rPh sb="1" eb="3">
      <t>セッチ</t>
    </rPh>
    <phoneticPr fontId="3"/>
  </si>
  <si>
    <t>除外規定適用</t>
    <rPh sb="0" eb="2">
      <t>ジョガイ</t>
    </rPh>
    <rPh sb="2" eb="4">
      <t>キテイ</t>
    </rPh>
    <rPh sb="4" eb="6">
      <t>テキヨウ</t>
    </rPh>
    <phoneticPr fontId="3"/>
  </si>
  <si>
    <t>通気層</t>
    <rPh sb="0" eb="2">
      <t>ツウキ</t>
    </rPh>
    <rPh sb="2" eb="3">
      <t>ソウ</t>
    </rPh>
    <phoneticPr fontId="3"/>
  </si>
  <si>
    <t>通気層の設置有り（繊維系断熱材を使用する場合は防風層設置）</t>
    <rPh sb="0" eb="2">
      <t>ツウキ</t>
    </rPh>
    <rPh sb="2" eb="3">
      <t>ソウ</t>
    </rPh>
    <rPh sb="4" eb="6">
      <t>セッチ</t>
    </rPh>
    <rPh sb="6" eb="7">
      <t>ア</t>
    </rPh>
    <phoneticPr fontId="3"/>
  </si>
  <si>
    <t>断熱等性能</t>
    <rPh sb="0" eb="2">
      <t>ダンネツ</t>
    </rPh>
    <rPh sb="2" eb="3">
      <t>トウ</t>
    </rPh>
    <rPh sb="3" eb="5">
      <t>セイノウ</t>
    </rPh>
    <phoneticPr fontId="3"/>
  </si>
  <si>
    <t>等　　　級</t>
    <rPh sb="0" eb="1">
      <t>トウ</t>
    </rPh>
    <rPh sb="4" eb="5">
      <t>キュウ</t>
    </rPh>
    <phoneticPr fontId="3"/>
  </si>
  <si>
    <t>NO</t>
    <phoneticPr fontId="3"/>
  </si>
  <si>
    <t>断熱等性能等級</t>
    <rPh sb="0" eb="2">
      <t>ダンネツ</t>
    </rPh>
    <rPh sb="2" eb="3">
      <t>トウ</t>
    </rPh>
    <rPh sb="3" eb="5">
      <t>セイノウ</t>
    </rPh>
    <rPh sb="5" eb="7">
      <t>トウキュウ</t>
    </rPh>
    <phoneticPr fontId="3"/>
  </si>
  <si>
    <t>住戸タイプ</t>
    <rPh sb="0" eb="1">
      <t>ジュウ</t>
    </rPh>
    <rPh sb="1" eb="2">
      <t>コ</t>
    </rPh>
    <phoneticPr fontId="3"/>
  </si>
  <si>
    <t>温熱環境・エネルギー消費量に関すること</t>
    <rPh sb="0" eb="2">
      <t>オンネツ</t>
    </rPh>
    <rPh sb="2" eb="4">
      <t>カンキョウ</t>
    </rPh>
    <rPh sb="10" eb="13">
      <t>ショウヒリョウ</t>
    </rPh>
    <rPh sb="14" eb="15">
      <t>カン</t>
    </rPh>
    <phoneticPr fontId="3"/>
  </si>
  <si>
    <t>設 計 内 容 説 明 欄　　　　　　　　　　　　　　　</t>
    <rPh sb="0" eb="1">
      <t>セツ</t>
    </rPh>
    <rPh sb="2" eb="3">
      <t>ケイ</t>
    </rPh>
    <rPh sb="4" eb="5">
      <t>ナイ</t>
    </rPh>
    <rPh sb="6" eb="7">
      <t>カタチ</t>
    </rPh>
    <rPh sb="8" eb="9">
      <t>セツ</t>
    </rPh>
    <rPh sb="10" eb="11">
      <t>メイ</t>
    </rPh>
    <rPh sb="12" eb="13">
      <t>ラン</t>
    </rPh>
    <phoneticPr fontId="3"/>
  </si>
  <si>
    <t>※の欄を設計者が記入のこと</t>
    <rPh sb="2" eb="3">
      <t>ラン</t>
    </rPh>
    <rPh sb="4" eb="7">
      <t>セッケイシャ</t>
    </rPh>
    <rPh sb="8" eb="10">
      <t>キニュウ</t>
    </rPh>
    <phoneticPr fontId="3"/>
  </si>
  <si>
    <t>適用する基準</t>
    <rPh sb="0" eb="2">
      <t>テキヨウ</t>
    </rPh>
    <rPh sb="4" eb="6">
      <t>キジュン</t>
    </rPh>
    <phoneticPr fontId="3"/>
  </si>
  <si>
    <t>外皮熱損失量</t>
    <rPh sb="0" eb="2">
      <t>ガイヒ</t>
    </rPh>
    <rPh sb="2" eb="3">
      <t>ネツ</t>
    </rPh>
    <rPh sb="3" eb="5">
      <t>ソンシツ</t>
    </rPh>
    <rPh sb="5" eb="6">
      <t>リョウ</t>
    </rPh>
    <phoneticPr fontId="3"/>
  </si>
  <si>
    <t>５－２</t>
    <phoneticPr fontId="3"/>
  </si>
  <si>
    <t>一次エネルギー消費量等級</t>
    <rPh sb="0" eb="2">
      <t>イチジ</t>
    </rPh>
    <rPh sb="7" eb="10">
      <t>ショウヒリョウ</t>
    </rPh>
    <rPh sb="10" eb="12">
      <t>トウキュウ</t>
    </rPh>
    <phoneticPr fontId="3"/>
  </si>
  <si>
    <t>一次エネルギー</t>
    <rPh sb="0" eb="2">
      <t>イチジ</t>
    </rPh>
    <phoneticPr fontId="3"/>
  </si>
  <si>
    <t>消費量等級</t>
    <rPh sb="0" eb="3">
      <t>ショウヒリョウ</t>
    </rPh>
    <rPh sb="3" eb="4">
      <t>トウ</t>
    </rPh>
    <rPh sb="4" eb="5">
      <t>キュウ</t>
    </rPh>
    <phoneticPr fontId="3"/>
  </si>
  <si>
    <t>（第８ー２面）</t>
    <rPh sb="1" eb="2">
      <t>ダイ</t>
    </rPh>
    <rPh sb="5" eb="6">
      <t>メン</t>
    </rPh>
    <phoneticPr fontId="3"/>
  </si>
  <si>
    <t>W/（㎡K））</t>
    <phoneticPr fontId="3"/>
  </si>
  <si>
    <t>ＵＡの値を評価書に記載する　</t>
    <rPh sb="3" eb="4">
      <t>アタイ</t>
    </rPh>
    <rPh sb="5" eb="8">
      <t>ヒョウカショ</t>
    </rPh>
    <rPh sb="9" eb="11">
      <t>キサイ</t>
    </rPh>
    <phoneticPr fontId="3"/>
  </si>
  <si>
    <t>※１</t>
    <phoneticPr fontId="3"/>
  </si>
  <si>
    <t>※２</t>
    <phoneticPr fontId="3"/>
  </si>
  <si>
    <t>地域区分等</t>
    <rPh sb="0" eb="2">
      <t>チイキ</t>
    </rPh>
    <rPh sb="2" eb="4">
      <t>クブン</t>
    </rPh>
    <rPh sb="4" eb="5">
      <t>トウ</t>
    </rPh>
    <phoneticPr fontId="3"/>
  </si>
  <si>
    <t>必要な設備機器を用いる場合のみ以下入力</t>
    <rPh sb="0" eb="2">
      <t>ヒツヨウ</t>
    </rPh>
    <rPh sb="3" eb="5">
      <t>セツビ</t>
    </rPh>
    <rPh sb="5" eb="7">
      <t>キキ</t>
    </rPh>
    <rPh sb="8" eb="9">
      <t>モチ</t>
    </rPh>
    <rPh sb="11" eb="13">
      <t>バアイ</t>
    </rPh>
    <rPh sb="15" eb="17">
      <t>イカ</t>
    </rPh>
    <rPh sb="17" eb="19">
      <t>ニュウリョク</t>
    </rPh>
    <phoneticPr fontId="3"/>
  </si>
  <si>
    <t>年間日射地域区分</t>
    <rPh sb="0" eb="2">
      <t>ネンカン</t>
    </rPh>
    <rPh sb="2" eb="4">
      <t>ニッシャ</t>
    </rPh>
    <rPh sb="4" eb="6">
      <t>チイキ</t>
    </rPh>
    <rPh sb="6" eb="8">
      <t>クブン</t>
    </rPh>
    <phoneticPr fontId="3"/>
  </si>
  <si>
    <t>暖房期日射地域区分</t>
    <rPh sb="0" eb="2">
      <t>ダンボウ</t>
    </rPh>
    <rPh sb="2" eb="3">
      <t>キ</t>
    </rPh>
    <rPh sb="3" eb="5">
      <t>ニッシャ</t>
    </rPh>
    <rPh sb="5" eb="7">
      <t>チイキ</t>
    </rPh>
    <rPh sb="7" eb="9">
      <t>クブン</t>
    </rPh>
    <phoneticPr fontId="3"/>
  </si>
  <si>
    <t>設計一次エネルギー消費量</t>
    <rPh sb="0" eb="2">
      <t>セッケイ</t>
    </rPh>
    <rPh sb="2" eb="4">
      <t>イチジ</t>
    </rPh>
    <rPh sb="9" eb="12">
      <t>ショウヒリョウ</t>
    </rPh>
    <phoneticPr fontId="3"/>
  </si>
  <si>
    <t>基準一次エネルギー消費量</t>
    <rPh sb="0" eb="2">
      <t>キジュン</t>
    </rPh>
    <rPh sb="2" eb="4">
      <t>イチジ</t>
    </rPh>
    <rPh sb="9" eb="12">
      <t>ショウヒリョウ</t>
    </rPh>
    <phoneticPr fontId="3"/>
  </si>
  <si>
    <t>MJ／（㎡・年）</t>
    <rPh sb="6" eb="7">
      <t>ネン</t>
    </rPh>
    <phoneticPr fontId="3"/>
  </si>
  <si>
    <t>面積等</t>
    <rPh sb="0" eb="2">
      <t>メンセキ</t>
    </rPh>
    <rPh sb="2" eb="3">
      <t>トウ</t>
    </rPh>
    <phoneticPr fontId="3"/>
  </si>
  <si>
    <t>主たる居室の面積</t>
    <rPh sb="0" eb="1">
      <t>シュ</t>
    </rPh>
    <rPh sb="3" eb="5">
      <t>キョシツ</t>
    </rPh>
    <rPh sb="6" eb="8">
      <t>メンセキ</t>
    </rPh>
    <phoneticPr fontId="3"/>
  </si>
  <si>
    <t>その他の居室の面積</t>
    <rPh sb="2" eb="3">
      <t>タ</t>
    </rPh>
    <rPh sb="4" eb="6">
      <t>キョシツ</t>
    </rPh>
    <rPh sb="7" eb="9">
      <t>メンセキ</t>
    </rPh>
    <phoneticPr fontId="3"/>
  </si>
  <si>
    <t>㎡</t>
    <phoneticPr fontId="3"/>
  </si>
  <si>
    <t>床面積の合計</t>
    <rPh sb="0" eb="3">
      <t>ユカメンセキ</t>
    </rPh>
    <rPh sb="4" eb="6">
      <t>ゴウケイ</t>
    </rPh>
    <phoneticPr fontId="3"/>
  </si>
  <si>
    <t>単位温度差当たりの外皮熱損失量（ｑ）</t>
    <rPh sb="0" eb="2">
      <t>タンイ</t>
    </rPh>
    <rPh sb="2" eb="5">
      <t>オンドサ</t>
    </rPh>
    <rPh sb="5" eb="6">
      <t>ア</t>
    </rPh>
    <rPh sb="9" eb="11">
      <t>ガイヒ</t>
    </rPh>
    <rPh sb="11" eb="12">
      <t>ネツ</t>
    </rPh>
    <rPh sb="12" eb="14">
      <t>ソンシツ</t>
    </rPh>
    <rPh sb="14" eb="15">
      <t>リョウ</t>
    </rPh>
    <phoneticPr fontId="3"/>
  </si>
  <si>
    <t>冷房期の日射</t>
    <rPh sb="0" eb="2">
      <t>レイボウ</t>
    </rPh>
    <rPh sb="2" eb="3">
      <t>キ</t>
    </rPh>
    <rPh sb="4" eb="6">
      <t>ニッシャ</t>
    </rPh>
    <phoneticPr fontId="3"/>
  </si>
  <si>
    <t>熱取得</t>
    <rPh sb="0" eb="1">
      <t>ネツ</t>
    </rPh>
    <rPh sb="1" eb="3">
      <t>シュトク</t>
    </rPh>
    <phoneticPr fontId="3"/>
  </si>
  <si>
    <t>単位日射強度当たりの冷房期の日射熱取得量（ｍｃ）</t>
    <rPh sb="0" eb="2">
      <t>タンイ</t>
    </rPh>
    <rPh sb="2" eb="4">
      <t>ニッシャ</t>
    </rPh>
    <rPh sb="4" eb="6">
      <t>キョウド</t>
    </rPh>
    <rPh sb="6" eb="7">
      <t>ア</t>
    </rPh>
    <rPh sb="10" eb="12">
      <t>レイボウ</t>
    </rPh>
    <rPh sb="12" eb="13">
      <t>キ</t>
    </rPh>
    <rPh sb="14" eb="16">
      <t>ニッシャ</t>
    </rPh>
    <rPh sb="16" eb="17">
      <t>ネツ</t>
    </rPh>
    <rPh sb="17" eb="19">
      <t>シュトク</t>
    </rPh>
    <rPh sb="19" eb="20">
      <t>リョウ</t>
    </rPh>
    <phoneticPr fontId="3"/>
  </si>
  <si>
    <t>暖房期の日射</t>
    <rPh sb="0" eb="2">
      <t>ダンボウ</t>
    </rPh>
    <rPh sb="2" eb="3">
      <t>キ</t>
    </rPh>
    <rPh sb="4" eb="6">
      <t>ニッシャ</t>
    </rPh>
    <phoneticPr fontId="3"/>
  </si>
  <si>
    <t>単位日射強度当たりの暖房期の日射熱取得量（ｍң）</t>
    <rPh sb="0" eb="2">
      <t>タンイ</t>
    </rPh>
    <rPh sb="2" eb="4">
      <t>ニッシャ</t>
    </rPh>
    <rPh sb="4" eb="6">
      <t>キョウド</t>
    </rPh>
    <rPh sb="6" eb="7">
      <t>ア</t>
    </rPh>
    <rPh sb="10" eb="12">
      <t>ダンボウ</t>
    </rPh>
    <rPh sb="12" eb="13">
      <t>キ</t>
    </rPh>
    <rPh sb="14" eb="16">
      <t>ニッシャ</t>
    </rPh>
    <rPh sb="16" eb="17">
      <t>ネツ</t>
    </rPh>
    <rPh sb="17" eb="19">
      <t>シュトク</t>
    </rPh>
    <rPh sb="19" eb="20">
      <t>リョウ</t>
    </rPh>
    <phoneticPr fontId="3"/>
  </si>
  <si>
    <t>単位床面積当たりの一次エネルギー消費量</t>
    <rPh sb="0" eb="2">
      <t>タンイ</t>
    </rPh>
    <rPh sb="2" eb="5">
      <t>ユカメンセキ</t>
    </rPh>
    <rPh sb="5" eb="6">
      <t>ア</t>
    </rPh>
    <rPh sb="9" eb="11">
      <t>イチジ</t>
    </rPh>
    <rPh sb="16" eb="19">
      <t>ショウヒリョウ</t>
    </rPh>
    <phoneticPr fontId="3"/>
  </si>
  <si>
    <t>暖房方式</t>
    <rPh sb="0" eb="2">
      <t>ダンボウ</t>
    </rPh>
    <rPh sb="2" eb="4">
      <t>ホウシキ</t>
    </rPh>
    <phoneticPr fontId="3"/>
  </si>
  <si>
    <t>冷房方式</t>
    <rPh sb="0" eb="2">
      <t>レイボウ</t>
    </rPh>
    <rPh sb="2" eb="4">
      <t>ホウシキ</t>
    </rPh>
    <phoneticPr fontId="3"/>
  </si>
  <si>
    <t>換気設備方式</t>
    <rPh sb="0" eb="2">
      <t>カンキ</t>
    </rPh>
    <rPh sb="2" eb="4">
      <t>セツビ</t>
    </rPh>
    <rPh sb="4" eb="6">
      <t>ホウシキ</t>
    </rPh>
    <phoneticPr fontId="3"/>
  </si>
  <si>
    <t>給湯設備</t>
    <rPh sb="0" eb="2">
      <t>キュウトウ</t>
    </rPh>
    <rPh sb="2" eb="4">
      <t>セツビ</t>
    </rPh>
    <phoneticPr fontId="3"/>
  </si>
  <si>
    <t>照明設備</t>
    <rPh sb="0" eb="2">
      <t>ショウメイ</t>
    </rPh>
    <rPh sb="2" eb="4">
      <t>セツビ</t>
    </rPh>
    <phoneticPr fontId="3"/>
  </si>
  <si>
    <t>太陽光発電設備</t>
    <rPh sb="0" eb="3">
      <t>タイヨウコウ</t>
    </rPh>
    <rPh sb="3" eb="5">
      <t>ハツデン</t>
    </rPh>
    <rPh sb="5" eb="7">
      <t>セツビ</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</si>
  <si>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</si>
  <si>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</si>
  <si>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地盤の液状化に関する情報提供申出書（別添）</t>
    <rPh sb="0" eb="2">
      <t>ジバン</t>
    </rPh>
    <rPh sb="3" eb="6">
      <t>エキジョウカ</t>
    </rPh>
    <rPh sb="7" eb="8">
      <t>カン</t>
    </rPh>
    <rPh sb="10" eb="12">
      <t>ジョウホウ</t>
    </rPh>
    <rPh sb="12" eb="14">
      <t>テイキョウ</t>
    </rPh>
    <rPh sb="14" eb="17">
      <t>モウシデショ</t>
    </rPh>
    <rPh sb="18" eb="20">
      <t>ベッテン</t>
    </rPh>
    <phoneticPr fontId="3"/>
  </si>
  <si>
    <t>―  ( 住 棟 ） ―</t>
    <rPh sb="5" eb="6">
      <t>ジュウ</t>
    </rPh>
    <rPh sb="7" eb="8">
      <t>ムネ</t>
    </rPh>
    <phoneticPr fontId="3"/>
  </si>
  <si>
    <t>―  ( 住 戸 ） ―</t>
    <rPh sb="5" eb="6">
      <t>ジュウ</t>
    </rPh>
    <rPh sb="7" eb="8">
      <t>コ</t>
    </rPh>
    <phoneticPr fontId="3"/>
  </si>
  <si>
    <t>●必須</t>
    <rPh sb="1" eb="3">
      <t>ヒッス</t>
    </rPh>
    <phoneticPr fontId="3"/>
  </si>
  <si>
    <t>（第８－１面）</t>
    <rPh sb="1" eb="2">
      <t>ダイ</t>
    </rPh>
    <rPh sb="5" eb="6">
      <t>メン</t>
    </rPh>
    <phoneticPr fontId="3"/>
  </si>
  <si>
    <t>W／K</t>
    <phoneticPr fontId="3"/>
  </si>
  <si>
    <t>単位床面積当たりの一次エネルギー消費量の値を評価書に記載。</t>
    <rPh sb="0" eb="2">
      <t>タンイ</t>
    </rPh>
    <rPh sb="2" eb="5">
      <t>ユカメンセキ</t>
    </rPh>
    <rPh sb="5" eb="6">
      <t>ア</t>
    </rPh>
    <rPh sb="9" eb="11">
      <t>イチジ</t>
    </rPh>
    <rPh sb="16" eb="19">
      <t>ショウヒリョウ</t>
    </rPh>
    <rPh sb="20" eb="21">
      <t>アタイ</t>
    </rPh>
    <rPh sb="22" eb="25">
      <t>ヒョウカショ</t>
    </rPh>
    <rPh sb="26" eb="28">
      <t>キサイ</t>
    </rPh>
    <phoneticPr fontId="3"/>
  </si>
  <si>
    <t>　　上記の記載情報を住宅の品質確保の促進等に関する法律施行規則第一条第十一号に基づいて提供しますので評価書に記載して下さい。</t>
    <rPh sb="2" eb="4">
      <t>ジョウキ</t>
    </rPh>
    <rPh sb="5" eb="7">
      <t>キサイ</t>
    </rPh>
    <rPh sb="7" eb="9">
      <t>ジョウホウ</t>
    </rPh>
    <rPh sb="10" eb="12">
      <t>ジュウタク</t>
    </rPh>
    <rPh sb="13" eb="15">
      <t>ヒンシツ</t>
    </rPh>
    <rPh sb="15" eb="17">
      <t>カクホ</t>
    </rPh>
    <rPh sb="18" eb="20">
      <t>ソクシン</t>
    </rPh>
    <rPh sb="20" eb="21">
      <t>ナド</t>
    </rPh>
    <rPh sb="22" eb="23">
      <t>カン</t>
    </rPh>
    <rPh sb="25" eb="27">
      <t>ホウリツ</t>
    </rPh>
    <rPh sb="27" eb="29">
      <t>セコウ</t>
    </rPh>
    <rPh sb="29" eb="31">
      <t>キソク</t>
    </rPh>
    <rPh sb="31" eb="32">
      <t>ダイ</t>
    </rPh>
    <rPh sb="32" eb="34">
      <t>イチジョウ</t>
    </rPh>
    <rPh sb="34" eb="35">
      <t>ダイ</t>
    </rPh>
    <rPh sb="35" eb="37">
      <t>１１</t>
    </rPh>
    <rPh sb="37" eb="38">
      <t>ゴウ</t>
    </rPh>
    <rPh sb="39" eb="40">
      <t>モト</t>
    </rPh>
    <rPh sb="43" eb="45">
      <t>テイキョウ</t>
    </rPh>
    <rPh sb="50" eb="53">
      <t>ヒョウカショ</t>
    </rPh>
    <rPh sb="54" eb="56">
      <t>キサイ</t>
    </rPh>
    <rPh sb="58" eb="59">
      <t>クダ</t>
    </rPh>
    <phoneticPr fontId="3"/>
  </si>
  <si>
    <t>－</t>
  </si>
  <si>
    <t>－</t>
    <phoneticPr fontId="3"/>
  </si>
  <si>
    <t>５．温熱環境・エネルギー消費量に関すること</t>
    <rPh sb="2" eb="3">
      <t>オン</t>
    </rPh>
    <rPh sb="3" eb="4">
      <t>ネツ</t>
    </rPh>
    <rPh sb="4" eb="6">
      <t>カンキョウ</t>
    </rPh>
    <rPh sb="12" eb="15">
      <t>ショウヒリョウ</t>
    </rPh>
    <rPh sb="16" eb="17">
      <t>カン</t>
    </rPh>
    <phoneticPr fontId="3"/>
  </si>
  <si>
    <t>一次エネルギー消費量等級</t>
    <rPh sb="0" eb="2">
      <t>イチジ</t>
    </rPh>
    <rPh sb="7" eb="9">
      <t>ショウヒ</t>
    </rPh>
    <rPh sb="9" eb="10">
      <t>リョウ</t>
    </rPh>
    <rPh sb="10" eb="12">
      <t>トウキュウ</t>
    </rPh>
    <phoneticPr fontId="3"/>
  </si>
  <si>
    <t>選択する</t>
    <rPh sb="0" eb="2">
      <t>センタク</t>
    </rPh>
    <phoneticPr fontId="3"/>
  </si>
  <si>
    <t>Webプログラム出力票による</t>
    <rPh sb="8" eb="10">
      <t>シュツリョク</t>
    </rPh>
    <rPh sb="10" eb="11">
      <t>ヒョウ</t>
    </rPh>
    <phoneticPr fontId="3"/>
  </si>
  <si>
    <t>冷房期の平均日射熱取得率ηACの基準に適合</t>
    <rPh sb="0" eb="2">
      <t>レイボウ</t>
    </rPh>
    <rPh sb="2" eb="3">
      <t>キ</t>
    </rPh>
    <rPh sb="4" eb="6">
      <t>ヘイキン</t>
    </rPh>
    <rPh sb="6" eb="8">
      <t>ニッシャ</t>
    </rPh>
    <rPh sb="8" eb="9">
      <t>ネツ</t>
    </rPh>
    <rPh sb="9" eb="11">
      <t>シュトク</t>
    </rPh>
    <rPh sb="11" eb="12">
      <t>リツ</t>
    </rPh>
    <rPh sb="16" eb="18">
      <t>キジュン</t>
    </rPh>
    <rPh sb="19" eb="21">
      <t>テキゴウ</t>
    </rPh>
    <phoneticPr fontId="3"/>
  </si>
  <si>
    <t>ηACの値を評価書に記載する　</t>
    <rPh sb="4" eb="5">
      <t>アタイ</t>
    </rPh>
    <rPh sb="6" eb="9">
      <t>ヒョウカショ</t>
    </rPh>
    <rPh sb="10" eb="12">
      <t>キサイ</t>
    </rPh>
    <phoneticPr fontId="3"/>
  </si>
  <si>
    <t>壁量計算等</t>
    <rPh sb="0" eb="1">
      <t>ヘキ</t>
    </rPh>
    <rPh sb="1" eb="2">
      <t>リョウ</t>
    </rPh>
    <rPh sb="2" eb="4">
      <t>ケイサン</t>
    </rPh>
    <rPh sb="4" eb="5">
      <t>トウ</t>
    </rPh>
    <phoneticPr fontId="3"/>
  </si>
  <si>
    <t>・横架材</t>
    <rPh sb="1" eb="2">
      <t>オウ</t>
    </rPh>
    <rPh sb="2" eb="3">
      <t>カ</t>
    </rPh>
    <rPh sb="3" eb="4">
      <t>ザイ</t>
    </rPh>
    <phoneticPr fontId="3"/>
  </si>
  <si>
    <t>許容応力度計算</t>
    <rPh sb="0" eb="2">
      <t>キョヨウ</t>
    </rPh>
    <rPh sb="2" eb="4">
      <t>オウリョク</t>
    </rPh>
    <rPh sb="4" eb="5">
      <t>ド</t>
    </rPh>
    <rPh sb="5" eb="7">
      <t>ケイサン</t>
    </rPh>
    <phoneticPr fontId="3"/>
  </si>
  <si>
    <t>スパン表</t>
    <rPh sb="3" eb="4">
      <t>ヒョウ</t>
    </rPh>
    <phoneticPr fontId="3"/>
  </si>
  <si>
    <t>・基礎</t>
    <rPh sb="1" eb="3">
      <t>キソ</t>
    </rPh>
    <phoneticPr fontId="3"/>
  </si>
  <si>
    <t>※軸組の場合に記入</t>
    <rPh sb="1" eb="2">
      <t>ジク</t>
    </rPh>
    <rPh sb="2" eb="3">
      <t>グ</t>
    </rPh>
    <rPh sb="4" eb="5">
      <t>バ</t>
    </rPh>
    <rPh sb="5" eb="6">
      <t>ゴウ</t>
    </rPh>
    <rPh sb="7" eb="9">
      <t>キニュウ</t>
    </rPh>
    <phoneticPr fontId="3"/>
  </si>
  <si>
    <t>偏心率0.3以下</t>
    <rPh sb="0" eb="1">
      <t>ヘン</t>
    </rPh>
    <rPh sb="1" eb="2">
      <t>シン</t>
    </rPh>
    <rPh sb="2" eb="3">
      <t>リツ</t>
    </rPh>
    <rPh sb="6" eb="8">
      <t>イカ</t>
    </rPh>
    <phoneticPr fontId="3"/>
  </si>
  <si>
    <t>□</t>
    <phoneticPr fontId="3"/>
  </si>
  <si>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3"/>
  </si>
  <si>
    <t>※枠組の場合に記入</t>
    <rPh sb="1" eb="2">
      <t>ワク</t>
    </rPh>
    <rPh sb="2" eb="3">
      <t>グ</t>
    </rPh>
    <rPh sb="4" eb="5">
      <t>バ</t>
    </rPh>
    <rPh sb="5" eb="6">
      <t>ゴウ</t>
    </rPh>
    <rPh sb="7" eb="9">
      <t>キニュウ</t>
    </rPh>
    <phoneticPr fontId="3"/>
  </si>
  <si>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3"/>
  </si>
  <si>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3"/>
  </si>
  <si>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3"/>
  </si>
  <si>
    <t>認定書等の活用(第四面に記入）</t>
    <rPh sb="0" eb="4">
      <t>ニンテイショトウ</t>
    </rPh>
    <rPh sb="5" eb="7">
      <t>カツヨウ</t>
    </rPh>
    <rPh sb="8" eb="9">
      <t>ダイ</t>
    </rPh>
    <rPh sb="9" eb="11">
      <t>４メン</t>
    </rPh>
    <rPh sb="12" eb="14">
      <t>キニュウ</t>
    </rPh>
    <phoneticPr fontId="3"/>
  </si>
  <si>
    <t>（１－１）</t>
    <phoneticPr fontId="3"/>
  </si>
  <si>
    <t>（１－２）</t>
    <phoneticPr fontId="3"/>
  </si>
  <si>
    <t>（１－４）</t>
    <phoneticPr fontId="3"/>
  </si>
  <si>
    <t>（１－５）</t>
    <phoneticPr fontId="3"/>
  </si>
  <si>
    <t>仕様書</t>
    <rPh sb="0" eb="2">
      <t>シヨウ</t>
    </rPh>
    <rPh sb="2" eb="3">
      <t>ショ</t>
    </rPh>
    <phoneticPr fontId="3"/>
  </si>
  <si>
    <t>伏図等</t>
    <rPh sb="0" eb="1">
      <t>フ</t>
    </rPh>
    <rPh sb="1" eb="2">
      <t>ズ</t>
    </rPh>
    <rPh sb="2" eb="3">
      <t>トウ</t>
    </rPh>
    <phoneticPr fontId="3"/>
  </si>
  <si>
    <t>（１－３）</t>
    <phoneticPr fontId="3"/>
  </si>
  <si>
    <t>免震建築物</t>
    <rPh sb="0" eb="1">
      <t>メン</t>
    </rPh>
    <rPh sb="1" eb="2">
      <t>シン</t>
    </rPh>
    <rPh sb="2" eb="4">
      <t>ケンチク</t>
    </rPh>
    <rPh sb="4" eb="5">
      <t>ブツ</t>
    </rPh>
    <phoneticPr fontId="3"/>
  </si>
  <si>
    <t>認定書等活用</t>
    <rPh sb="0" eb="2">
      <t>ニンテイ</t>
    </rPh>
    <rPh sb="2" eb="3">
      <t>ショ</t>
    </rPh>
    <rPh sb="3" eb="4">
      <t>トウ</t>
    </rPh>
    <rPh sb="4" eb="6">
      <t>カツヨウ</t>
    </rPh>
    <phoneticPr fontId="3"/>
  </si>
  <si>
    <t>免震</t>
    <rPh sb="0" eb="1">
      <t>メン</t>
    </rPh>
    <rPh sb="1" eb="2">
      <t>シン</t>
    </rPh>
    <phoneticPr fontId="3"/>
  </si>
  <si>
    <t>地盤の支持力度 [</t>
    <rPh sb="0" eb="2">
      <t>ジバン</t>
    </rPh>
    <rPh sb="3" eb="5">
      <t>シジ</t>
    </rPh>
    <rPh sb="5" eb="6">
      <t>リョク</t>
    </rPh>
    <rPh sb="6" eb="7">
      <t>ド</t>
    </rPh>
    <phoneticPr fontId="3"/>
  </si>
  <si>
    <t>※整数未満の端数切捨て</t>
    <rPh sb="1" eb="3">
      <t>セイスウ</t>
    </rPh>
    <rPh sb="3" eb="5">
      <t>ミマン</t>
    </rPh>
    <rPh sb="6" eb="8">
      <t>ハスウ</t>
    </rPh>
    <rPh sb="8" eb="10">
      <t>キリス</t>
    </rPh>
    <phoneticPr fontId="3"/>
  </si>
  <si>
    <r>
      <t>杭状地盤補強体の支持力</t>
    </r>
    <r>
      <rPr>
        <sz val="6"/>
        <color indexed="10"/>
        <rFont val="ＭＳ Ｐ明朝"/>
        <family val="1"/>
        <charset val="128"/>
      </rPr>
      <t>（認証の場合のみ記入）</t>
    </r>
    <r>
      <rPr>
        <sz val="9"/>
        <rFont val="ＭＳ Ｐ明朝"/>
        <family val="1"/>
        <charset val="128"/>
      </rPr>
      <t xml:space="preserve"> [</t>
    </r>
    <rPh sb="0" eb="1">
      <t>クイ</t>
    </rPh>
    <rPh sb="1" eb="2">
      <t>ジョウ</t>
    </rPh>
    <rPh sb="2" eb="4">
      <t>ジバン</t>
    </rPh>
    <rPh sb="4" eb="6">
      <t>ホキョウ</t>
    </rPh>
    <rPh sb="6" eb="7">
      <t>タイ</t>
    </rPh>
    <rPh sb="8" eb="10">
      <t>シジ</t>
    </rPh>
    <rPh sb="10" eb="11">
      <t>リョク</t>
    </rPh>
    <rPh sb="12" eb="14">
      <t>ニンショウ</t>
    </rPh>
    <rPh sb="15" eb="17">
      <t>バアイ</t>
    </rPh>
    <rPh sb="19" eb="21">
      <t>キニュウ</t>
    </rPh>
    <phoneticPr fontId="3"/>
  </si>
  <si>
    <t>kN/本]</t>
    <rPh sb="3" eb="4">
      <t>ホン</t>
    </rPh>
    <phoneticPr fontId="3"/>
  </si>
  <si>
    <t>調査書</t>
    <rPh sb="0" eb="2">
      <t>チョウサ</t>
    </rPh>
    <rPh sb="2" eb="3">
      <t>ショ</t>
    </rPh>
    <phoneticPr fontId="3"/>
  </si>
  <si>
    <t xml:space="preserve">許容支持力度 </t>
    <rPh sb="0" eb="2">
      <t>キョヨウ</t>
    </rPh>
    <rPh sb="2" eb="4">
      <t>シジ</t>
    </rPh>
    <rPh sb="4" eb="5">
      <t>リョク</t>
    </rPh>
    <rPh sb="5" eb="6">
      <t>ド</t>
    </rPh>
    <phoneticPr fontId="3"/>
  </si>
  <si>
    <t>許容支持力 [</t>
    <rPh sb="0" eb="2">
      <t>キョヨウ</t>
    </rPh>
    <rPh sb="2" eb="4">
      <t>シジ</t>
    </rPh>
    <rPh sb="4" eb="5">
      <t>リョク</t>
    </rPh>
    <phoneticPr fontId="3"/>
  </si>
  <si>
    <t>杭の許容支持力 [</t>
    <rPh sb="0" eb="1">
      <t>クイ</t>
    </rPh>
    <rPh sb="2" eb="4">
      <t>キョヨウ</t>
    </rPh>
    <rPh sb="4" eb="6">
      <t>シジ</t>
    </rPh>
    <rPh sb="6" eb="7">
      <t>リョク</t>
    </rPh>
    <phoneticPr fontId="3"/>
  </si>
  <si>
    <t>地盤改良有</t>
    <rPh sb="0" eb="2">
      <t>ジバン</t>
    </rPh>
    <rPh sb="2" eb="4">
      <t>カイリョウ</t>
    </rPh>
    <rPh sb="4" eb="5">
      <t>アリ</t>
    </rPh>
    <phoneticPr fontId="3"/>
  </si>
  <si>
    <t>方法（</t>
    <rPh sb="0" eb="2">
      <t>ホウホウ</t>
    </rPh>
    <phoneticPr fontId="3"/>
  </si>
  <si>
    <t>・基礎の構造方法</t>
    <rPh sb="1" eb="3">
      <t>キソ</t>
    </rPh>
    <rPh sb="4" eb="6">
      <t>コウゾウ</t>
    </rPh>
    <rPh sb="6" eb="8">
      <t>ホウホウ</t>
    </rPh>
    <phoneticPr fontId="3"/>
  </si>
  <si>
    <t>・基礎の形式</t>
    <rPh sb="1" eb="3">
      <t>キソ</t>
    </rPh>
    <rPh sb="4" eb="6">
      <t>ケイシキ</t>
    </rPh>
    <phoneticPr fontId="3"/>
  </si>
  <si>
    <t>・杭種</t>
    <rPh sb="1" eb="2">
      <t>クイ</t>
    </rPh>
    <rPh sb="2" eb="3">
      <t>シュ</t>
    </rPh>
    <phoneticPr fontId="3"/>
  </si>
  <si>
    <t>・杭径</t>
    <rPh sb="1" eb="2">
      <t>クイ</t>
    </rPh>
    <rPh sb="2" eb="3">
      <t>ケイ</t>
    </rPh>
    <phoneticPr fontId="3"/>
  </si>
  <si>
    <t>※整数未満の端数を切り捨てる・複数
   の数値のものが使用される場合は少
   なくとも最小値と最大値を記入</t>
    <rPh sb="1" eb="3">
      <t>セイスウ</t>
    </rPh>
    <rPh sb="3" eb="5">
      <t>ミマン</t>
    </rPh>
    <rPh sb="6" eb="8">
      <t>ハスウ</t>
    </rPh>
    <rPh sb="9" eb="10">
      <t>キ</t>
    </rPh>
    <rPh sb="11" eb="12">
      <t>ス</t>
    </rPh>
    <rPh sb="15" eb="17">
      <t>フクスウ</t>
    </rPh>
    <rPh sb="22" eb="24">
      <t>スウチ</t>
    </rPh>
    <rPh sb="28" eb="30">
      <t>シヨウ</t>
    </rPh>
    <rPh sb="33" eb="35">
      <t>バアイ</t>
    </rPh>
    <rPh sb="36" eb="37">
      <t>スク</t>
    </rPh>
    <rPh sb="45" eb="48">
      <t>サイショウチ</t>
    </rPh>
    <rPh sb="49" eb="52">
      <t>サイダイチ</t>
    </rPh>
    <rPh sb="53" eb="55">
      <t>キニュウ</t>
    </rPh>
    <phoneticPr fontId="3"/>
  </si>
  <si>
    <t>・杭長</t>
    <rPh sb="1" eb="2">
      <t>クイ</t>
    </rPh>
    <rPh sb="2" eb="3">
      <t>チョウ</t>
    </rPh>
    <phoneticPr fontId="3"/>
  </si>
  <si>
    <t>kN/㎡]</t>
    <phoneticPr fontId="3"/>
  </si>
  <si>
    <t>[</t>
    <phoneticPr fontId="3"/>
  </si>
  <si>
    <t>・</t>
    <phoneticPr fontId="3"/>
  </si>
  <si>
    <t>地盤調査方法等</t>
    <phoneticPr fontId="3"/>
  </si>
  <si>
    <t>（</t>
    <phoneticPr fontId="3"/>
  </si>
  <si>
    <t>）</t>
    <phoneticPr fontId="3"/>
  </si>
  <si>
    <t>cm]</t>
    <phoneticPr fontId="3"/>
  </si>
  <si>
    <t>m]</t>
    <phoneticPr fontId="3"/>
  </si>
  <si>
    <t>（１－６）</t>
    <phoneticPr fontId="3"/>
  </si>
  <si>
    <t>地盤又は杭の許容支持力等及びその設定方法</t>
    <rPh sb="0" eb="2">
      <t>ジバン</t>
    </rPh>
    <rPh sb="2" eb="3">
      <t>マタ</t>
    </rPh>
    <rPh sb="4" eb="5">
      <t>クイ</t>
    </rPh>
    <rPh sb="6" eb="8">
      <t>キョヨウ</t>
    </rPh>
    <rPh sb="8" eb="10">
      <t>シジ</t>
    </rPh>
    <rPh sb="10" eb="11">
      <t>リョク</t>
    </rPh>
    <rPh sb="11" eb="12">
      <t>トウ</t>
    </rPh>
    <rPh sb="12" eb="13">
      <t>オヨ</t>
    </rPh>
    <rPh sb="16" eb="18">
      <t>セッテイ</t>
    </rPh>
    <rPh sb="18" eb="20">
      <t>ホウホウ</t>
    </rPh>
    <phoneticPr fontId="3"/>
  </si>
  <si>
    <t>地　盤</t>
    <rPh sb="0" eb="1">
      <t>ジ</t>
    </rPh>
    <rPh sb="2" eb="3">
      <t>バン</t>
    </rPh>
    <phoneticPr fontId="3"/>
  </si>
  <si>
    <t>基　礎</t>
    <rPh sb="0" eb="1">
      <t>モト</t>
    </rPh>
    <rPh sb="2" eb="3">
      <t>イシズエ</t>
    </rPh>
    <phoneticPr fontId="3"/>
  </si>
  <si>
    <t>基礎の構造方法及び形式等</t>
    <rPh sb="0" eb="2">
      <t>キソ</t>
    </rPh>
    <rPh sb="3" eb="5">
      <t>コウゾウ</t>
    </rPh>
    <rPh sb="5" eb="7">
      <t>ホウホウ</t>
    </rPh>
    <rPh sb="7" eb="8">
      <t>オヨ</t>
    </rPh>
    <rPh sb="9" eb="12">
      <t>ケイシキトウ</t>
    </rPh>
    <phoneticPr fontId="3"/>
  </si>
  <si>
    <t>（１－７）</t>
    <phoneticPr fontId="3"/>
  </si>
  <si>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3"/>
  </si>
  <si>
    <t>・ 柱</t>
    <phoneticPr fontId="3"/>
  </si>
  <si>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3"/>
  </si>
  <si>
    <t>製材、集成材等＋小径13.5㎝</t>
    <rPh sb="0" eb="2">
      <t>セイザイ</t>
    </rPh>
    <rPh sb="3" eb="5">
      <t>シュウセイ</t>
    </rPh>
    <rPh sb="5" eb="6">
      <t>ザイ</t>
    </rPh>
    <rPh sb="6" eb="7">
      <t>トウ</t>
    </rPh>
    <rPh sb="8" eb="10">
      <t>ショウケイ</t>
    </rPh>
    <phoneticPr fontId="3"/>
  </si>
  <si>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3"/>
  </si>
  <si>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3"/>
  </si>
  <si>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3"/>
  </si>
  <si>
    <t>耐久性区分Ｄ１のうち、ヒノキ等の高耐久樹種</t>
    <rPh sb="0" eb="3">
      <t>タイキュウセイ</t>
    </rPh>
    <rPh sb="3" eb="5">
      <t>クブン</t>
    </rPh>
    <rPh sb="14" eb="15">
      <t>トウ</t>
    </rPh>
    <rPh sb="16" eb="17">
      <t>コウ</t>
    </rPh>
    <rPh sb="17" eb="19">
      <t>タイキュウ</t>
    </rPh>
    <rPh sb="19" eb="21">
      <t>ジュシュ</t>
    </rPh>
    <phoneticPr fontId="3"/>
  </si>
  <si>
    <t>・ 軸材
 下地材</t>
    <phoneticPr fontId="3"/>
  </si>
  <si>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3"/>
  </si>
  <si>
    <t>・合板</t>
    <phoneticPr fontId="3"/>
  </si>
  <si>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3"/>
  </si>
  <si>
    <t>Ｋ３以上の薬剤処理（工場処理）</t>
    <rPh sb="2" eb="4">
      <t>イジョウ</t>
    </rPh>
    <rPh sb="5" eb="7">
      <t>ヤクザイ</t>
    </rPh>
    <rPh sb="7" eb="9">
      <t>ショリ</t>
    </rPh>
    <rPh sb="10" eb="12">
      <t>コウジョウ</t>
    </rPh>
    <rPh sb="12" eb="14">
      <t>ショリ</t>
    </rPh>
    <phoneticPr fontId="3"/>
  </si>
  <si>
    <t>土台に接する外壁下端水切り</t>
    <phoneticPr fontId="3"/>
  </si>
  <si>
    <t>耐久性区分Ｄ１のうち、ヒノキ等の高耐久樹種</t>
    <rPh sb="0" eb="3">
      <t>タイキュウセイ</t>
    </rPh>
    <rPh sb="3" eb="5">
      <t>クブン</t>
    </rPh>
    <rPh sb="14" eb="15">
      <t>トウ</t>
    </rPh>
    <rPh sb="16" eb="19">
      <t>コウタイキュウ</t>
    </rPh>
    <rPh sb="19" eb="21">
      <t>ジュシュ</t>
    </rPh>
    <phoneticPr fontId="3"/>
  </si>
  <si>
    <t>　</t>
    <phoneticPr fontId="3"/>
  </si>
  <si>
    <t>浴室</t>
    <phoneticPr fontId="3"/>
  </si>
  <si>
    <t>浴室ユニット</t>
    <rPh sb="0" eb="2">
      <t>ヨクシツ</t>
    </rPh>
    <phoneticPr fontId="3"/>
  </si>
  <si>
    <t>外壁軸組等の防腐措置等</t>
    <rPh sb="0" eb="2">
      <t>ガイヘキ</t>
    </rPh>
    <rPh sb="2" eb="3">
      <t>ジク</t>
    </rPh>
    <rPh sb="3" eb="5">
      <t>クミトウ</t>
    </rPh>
    <rPh sb="6" eb="8">
      <t>ボウフ</t>
    </rPh>
    <rPh sb="8" eb="10">
      <t>ソチ</t>
    </rPh>
    <rPh sb="10" eb="11">
      <t>ナド</t>
    </rPh>
    <phoneticPr fontId="3"/>
  </si>
  <si>
    <t>方法：</t>
    <phoneticPr fontId="3"/>
  </si>
  <si>
    <t>脱衣室</t>
    <phoneticPr fontId="3"/>
  </si>
  <si>
    <t>防水上有効な仕上げ</t>
    <rPh sb="0" eb="2">
      <t>ボウスイ</t>
    </rPh>
    <rPh sb="2" eb="3">
      <t>ジョウ</t>
    </rPh>
    <rPh sb="3" eb="5">
      <t>ユウコウ</t>
    </rPh>
    <rPh sb="6" eb="8">
      <t>シア</t>
    </rPh>
    <phoneticPr fontId="3"/>
  </si>
  <si>
    <t>防蟻措置（</t>
    <rPh sb="2" eb="4">
      <t>ソチ</t>
    </rPh>
    <phoneticPr fontId="3"/>
  </si>
  <si>
    <t>有</t>
    <rPh sb="0" eb="1">
      <t>ア</t>
    </rPh>
    <phoneticPr fontId="3"/>
  </si>
  <si>
    <t>対象区域外）</t>
    <rPh sb="0" eb="2">
      <t>タイショウ</t>
    </rPh>
    <rPh sb="2" eb="4">
      <t>クイキ</t>
    </rPh>
    <rPh sb="4" eb="5">
      <t>ガイ</t>
    </rPh>
    <phoneticPr fontId="3"/>
  </si>
  <si>
    <t>べた基礎等</t>
    <rPh sb="2" eb="4">
      <t>キソ</t>
    </rPh>
    <rPh sb="4" eb="5">
      <t>ナド</t>
    </rPh>
    <phoneticPr fontId="3"/>
  </si>
  <si>
    <t>土壌処理</t>
    <rPh sb="0" eb="2">
      <t>ドジョウ</t>
    </rPh>
    <rPh sb="2" eb="4">
      <t>ショリ</t>
    </rPh>
    <phoneticPr fontId="3"/>
  </si>
  <si>
    <t>方法：</t>
    <phoneticPr fontId="3"/>
  </si>
  <si>
    <t>（</t>
    <phoneticPr fontId="3"/>
  </si>
  <si>
    <t>　</t>
    <phoneticPr fontId="3"/>
  </si>
  <si>
    <t>）</t>
    <phoneticPr fontId="3"/>
  </si>
  <si>
    <t>地面から基礎上端又は土台下端までの高さが400mm以上</t>
    <rPh sb="8" eb="9">
      <t>マタ</t>
    </rPh>
    <rPh sb="10" eb="12">
      <t>ドダイ</t>
    </rPh>
    <rPh sb="12" eb="13">
      <t>シタ</t>
    </rPh>
    <rPh sb="13" eb="14">
      <t>ハシ</t>
    </rPh>
    <rPh sb="25" eb="27">
      <t>イジョウ</t>
    </rPh>
    <phoneticPr fontId="3"/>
  </si>
  <si>
    <t>基礎断熱工法</t>
    <phoneticPr fontId="3"/>
  </si>
  <si>
    <t>基礎断熱工法以外</t>
    <rPh sb="6" eb="8">
      <t>イガイ</t>
    </rPh>
    <phoneticPr fontId="3"/>
  </si>
  <si>
    <t>防湿方法</t>
  </si>
  <si>
    <t>〔</t>
    <phoneticPr fontId="3"/>
  </si>
  <si>
    <t>コンクリート</t>
    <phoneticPr fontId="3"/>
  </si>
  <si>
    <t>防湿フィルム</t>
    <rPh sb="0" eb="2">
      <t>ボウシツ</t>
    </rPh>
    <phoneticPr fontId="3"/>
  </si>
  <si>
    <t>〕</t>
    <phoneticPr fontId="3"/>
  </si>
  <si>
    <t>換気措置</t>
    <rPh sb="0" eb="2">
      <t>カンキ</t>
    </rPh>
    <rPh sb="2" eb="4">
      <t>ソチ</t>
    </rPh>
    <phoneticPr fontId="3"/>
  </si>
  <si>
    <t>換気口</t>
    <rPh sb="0" eb="2">
      <t>カンキ</t>
    </rPh>
    <rPh sb="2" eb="3">
      <t>コウ</t>
    </rPh>
    <phoneticPr fontId="3"/>
  </si>
  <si>
    <t>ねこ土台</t>
    <phoneticPr fontId="3"/>
  </si>
  <si>
    <t>基礎断熱工法</t>
    <rPh sb="0" eb="2">
      <t>キソ</t>
    </rPh>
    <rPh sb="2" eb="4">
      <t>ダンネツ</t>
    </rPh>
    <rPh sb="4" eb="6">
      <t>コウホウ</t>
    </rPh>
    <phoneticPr fontId="3"/>
  </si>
  <si>
    <t>小屋裏 有 （換気措置による）</t>
    <rPh sb="0" eb="2">
      <t>コヤ</t>
    </rPh>
    <rPh sb="2" eb="3">
      <t>ウラ</t>
    </rPh>
    <rPh sb="4" eb="5">
      <t>ア</t>
    </rPh>
    <rPh sb="7" eb="9">
      <t>カンキ</t>
    </rPh>
    <rPh sb="9" eb="11">
      <t>ソチ</t>
    </rPh>
    <phoneticPr fontId="3"/>
  </si>
  <si>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3"/>
  </si>
  <si>
    <t>外壁の構造等</t>
    <rPh sb="0" eb="2">
      <t>ガイヘキ</t>
    </rPh>
    <rPh sb="3" eb="5">
      <t>コウゾウ</t>
    </rPh>
    <rPh sb="5" eb="6">
      <t>トウ</t>
    </rPh>
    <phoneticPr fontId="3"/>
  </si>
  <si>
    <t>防水上の措置</t>
    <rPh sb="0" eb="2">
      <t>ボウスイ</t>
    </rPh>
    <rPh sb="2" eb="3">
      <t>ジョウ</t>
    </rPh>
    <rPh sb="4" eb="6">
      <t>ソチ</t>
    </rPh>
    <phoneticPr fontId="3"/>
  </si>
  <si>
    <t>基礎高さ</t>
    <rPh sb="0" eb="2">
      <t>キソ</t>
    </rPh>
    <rPh sb="2" eb="3">
      <t>タカ</t>
    </rPh>
    <phoneticPr fontId="3"/>
  </si>
  <si>
    <t>床下地盤面の</t>
    <rPh sb="0" eb="2">
      <t>ユカシタ</t>
    </rPh>
    <rPh sb="2" eb="4">
      <t>ジバン</t>
    </rPh>
    <rPh sb="4" eb="5">
      <t>メン</t>
    </rPh>
    <phoneticPr fontId="3"/>
  </si>
  <si>
    <t>防湿措置</t>
    <rPh sb="0" eb="2">
      <t>ボウシツ</t>
    </rPh>
    <rPh sb="2" eb="4">
      <t>ソチ</t>
    </rPh>
    <phoneticPr fontId="3"/>
  </si>
  <si>
    <t>床下換気措置</t>
    <rPh sb="0" eb="2">
      <t>ユカシタ</t>
    </rPh>
    <rPh sb="2" eb="4">
      <t>カンキ</t>
    </rPh>
    <rPh sb="4" eb="6">
      <t>ソチ</t>
    </rPh>
    <phoneticPr fontId="3"/>
  </si>
  <si>
    <t>小屋裏換気</t>
    <rPh sb="0" eb="2">
      <t>コヤ</t>
    </rPh>
    <rPh sb="2" eb="3">
      <t>ウラ</t>
    </rPh>
    <rPh sb="3" eb="5">
      <t>カンキ</t>
    </rPh>
    <phoneticPr fontId="3"/>
  </si>
  <si>
    <t>外壁の</t>
    <rPh sb="0" eb="2">
      <t>ガイヘキ</t>
    </rPh>
    <phoneticPr fontId="3"/>
  </si>
  <si>
    <t>軸組等</t>
    <rPh sb="0" eb="1">
      <t>ジク</t>
    </rPh>
    <rPh sb="1" eb="2">
      <t>グ</t>
    </rPh>
    <rPh sb="2" eb="3">
      <t>トウ</t>
    </rPh>
    <phoneticPr fontId="3"/>
  </si>
  <si>
    <t>（地面から１ｍ）</t>
    <rPh sb="1" eb="3">
      <t>ジメン</t>
    </rPh>
    <phoneticPr fontId="3"/>
  </si>
  <si>
    <t>土台</t>
    <rPh sb="0" eb="2">
      <t>ドダイ</t>
    </rPh>
    <phoneticPr fontId="3"/>
  </si>
  <si>
    <t>防腐・防蟻処理</t>
    <rPh sb="0" eb="2">
      <t>ボウフ</t>
    </rPh>
    <rPh sb="3" eb="4">
      <t>ボウ</t>
    </rPh>
    <rPh sb="4" eb="5">
      <t>ギ</t>
    </rPh>
    <rPh sb="5" eb="7">
      <t>ショリ</t>
    </rPh>
    <phoneticPr fontId="3"/>
  </si>
  <si>
    <t>浴室・脱衣</t>
    <rPh sb="0" eb="2">
      <t>ヨクシツ</t>
    </rPh>
    <rPh sb="3" eb="5">
      <t>ダツイ</t>
    </rPh>
    <phoneticPr fontId="3"/>
  </si>
  <si>
    <t>地盤</t>
    <rPh sb="0" eb="2">
      <t>ジバン</t>
    </rPh>
    <phoneticPr fontId="3"/>
  </si>
  <si>
    <t>防蟻措置</t>
    <rPh sb="0" eb="1">
      <t>ボウ</t>
    </rPh>
    <rPh sb="1" eb="2">
      <t>ギ</t>
    </rPh>
    <rPh sb="2" eb="4">
      <t>ソチ</t>
    </rPh>
    <phoneticPr fontId="3"/>
  </si>
  <si>
    <t>床下防湿</t>
    <rPh sb="0" eb="2">
      <t>ユカシタ</t>
    </rPh>
    <rPh sb="2" eb="4">
      <t>ボウシツ</t>
    </rPh>
    <phoneticPr fontId="3"/>
  </si>
  <si>
    <t>措置等</t>
    <rPh sb="0" eb="2">
      <t>ソチ</t>
    </rPh>
    <rPh sb="2" eb="3">
      <t>トウ</t>
    </rPh>
    <phoneticPr fontId="3"/>
  </si>
  <si>
    <t>小屋裏</t>
    <rPh sb="0" eb="2">
      <t>コヤ</t>
    </rPh>
    <rPh sb="2" eb="3">
      <t>ウラ</t>
    </rPh>
    <phoneticPr fontId="3"/>
  </si>
  <si>
    <t>換気</t>
    <rPh sb="0" eb="2">
      <t>カンキ</t>
    </rPh>
    <phoneticPr fontId="3"/>
  </si>
  <si>
    <t>認定書等</t>
    <rPh sb="0" eb="2">
      <t>ニンテイ</t>
    </rPh>
    <rPh sb="2" eb="3">
      <t>ショ</t>
    </rPh>
    <rPh sb="3" eb="4">
      <t>トウ</t>
    </rPh>
    <phoneticPr fontId="3"/>
  </si>
  <si>
    <t>室の防水</t>
    <rPh sb="0" eb="1">
      <t>シツ</t>
    </rPh>
    <rPh sb="2" eb="4">
      <t>ボウスイ</t>
    </rPh>
    <phoneticPr fontId="3"/>
  </si>
  <si>
    <t>仕上表</t>
    <phoneticPr fontId="3"/>
  </si>
  <si>
    <t>矩計図</t>
    <phoneticPr fontId="3"/>
  </si>
  <si>
    <t>劣　化　対　策</t>
    <rPh sb="0" eb="1">
      <t>レツ</t>
    </rPh>
    <rPh sb="2" eb="3">
      <t>カ</t>
    </rPh>
    <rPh sb="4" eb="5">
      <t>ツイ</t>
    </rPh>
    <rPh sb="6" eb="7">
      <t>サク</t>
    </rPh>
    <phoneticPr fontId="3"/>
  </si>
  <si>
    <t>等　　　　　級</t>
    <rPh sb="0" eb="1">
      <t>トウ</t>
    </rPh>
    <rPh sb="6" eb="7">
      <t>キュウ</t>
    </rPh>
    <phoneticPr fontId="3"/>
  </si>
  <si>
    <t>自己評価書及び設計内容説明書【共同住宅等（木造軸組・枠組壁工法）】</t>
    <rPh sb="0" eb="2">
      <t>ジコ</t>
    </rPh>
    <rPh sb="2" eb="4">
      <t>ヒョウカ</t>
    </rPh>
    <rPh sb="4" eb="5">
      <t>ショ</t>
    </rPh>
    <rPh sb="5" eb="6">
      <t>オヨ</t>
    </rPh>
    <rPh sb="7" eb="9">
      <t>セッケイ</t>
    </rPh>
    <rPh sb="9" eb="11">
      <t>ナイヨウ</t>
    </rPh>
    <rPh sb="11" eb="14">
      <t>セツメイショ</t>
    </rPh>
    <rPh sb="15" eb="17">
      <t>キョウドウ</t>
    </rPh>
    <rPh sb="17" eb="19">
      <t>ジュウタク</t>
    </rPh>
    <rPh sb="19" eb="20">
      <t>ナド</t>
    </rPh>
    <rPh sb="21" eb="23">
      <t>モクゾウ</t>
    </rPh>
    <rPh sb="23" eb="24">
      <t>ジク</t>
    </rPh>
    <rPh sb="24" eb="25">
      <t>グ</t>
    </rPh>
    <rPh sb="26" eb="28">
      <t>ワクグ</t>
    </rPh>
    <rPh sb="28" eb="29">
      <t>カベ</t>
    </rPh>
    <rPh sb="29" eb="31">
      <t>コウホウ</t>
    </rPh>
    <phoneticPr fontId="3"/>
  </si>
  <si>
    <t>自己評価書及び設計内容説明書【共同住宅等（木造軸組・枠組壁工法）】</t>
    <rPh sb="0" eb="2">
      <t>ジコ</t>
    </rPh>
    <rPh sb="2" eb="4">
      <t>ヒョウカ</t>
    </rPh>
    <rPh sb="4" eb="5">
      <t>ショ</t>
    </rPh>
    <rPh sb="5" eb="6">
      <t>オヨ</t>
    </rPh>
    <rPh sb="7" eb="9">
      <t>セッケイ</t>
    </rPh>
    <rPh sb="9" eb="11">
      <t>ナイヨウ</t>
    </rPh>
    <rPh sb="11" eb="14">
      <t>セツメイショ</t>
    </rPh>
    <rPh sb="15" eb="17">
      <t>キョウドウ</t>
    </rPh>
    <rPh sb="17" eb="19">
      <t>ジュウタク</t>
    </rPh>
    <rPh sb="19" eb="20">
      <t>トウ</t>
    </rPh>
    <rPh sb="21" eb="23">
      <t>モクゾウ</t>
    </rPh>
    <rPh sb="23" eb="24">
      <t>ジク</t>
    </rPh>
    <rPh sb="24" eb="25">
      <t>グ</t>
    </rPh>
    <rPh sb="26" eb="28">
      <t>ワクグ</t>
    </rPh>
    <rPh sb="28" eb="29">
      <t>カベ</t>
    </rPh>
    <rPh sb="29" eb="31">
      <t>コウホウ</t>
    </rPh>
    <phoneticPr fontId="3"/>
  </si>
  <si>
    <t>認　　定　　書　　等</t>
    <phoneticPr fontId="3"/>
  </si>
  <si>
    <t>認定書等（品確法）の活用</t>
    <rPh sb="0" eb="2">
      <t>ニンテイ</t>
    </rPh>
    <rPh sb="2" eb="3">
      <t>ショ</t>
    </rPh>
    <rPh sb="3" eb="4">
      <t>トウ</t>
    </rPh>
    <rPh sb="5" eb="6">
      <t>ヒン</t>
    </rPh>
    <rPh sb="6" eb="7">
      <t>カク</t>
    </rPh>
    <rPh sb="7" eb="8">
      <t>ホウ</t>
    </rPh>
    <rPh sb="10" eb="12">
      <t>カツヨウ</t>
    </rPh>
    <phoneticPr fontId="3"/>
  </si>
  <si>
    <t>（倒壊等防止）</t>
    <rPh sb="1" eb="3">
      <t>トウカイ</t>
    </rPh>
    <rPh sb="3" eb="4">
      <t>トウ</t>
    </rPh>
    <rPh sb="4" eb="6">
      <t>ボウシ</t>
    </rPh>
    <phoneticPr fontId="3"/>
  </si>
  <si>
    <t>（構造躯体等）</t>
    <rPh sb="1" eb="3">
      <t>コウゾウ</t>
    </rPh>
    <rPh sb="3" eb="5">
      <t>クタイ</t>
    </rPh>
    <rPh sb="5" eb="6">
      <t>トウ</t>
    </rPh>
    <phoneticPr fontId="3"/>
  </si>
  <si>
    <t>認定書等の活用</t>
    <rPh sb="0" eb="4">
      <t>ニンテイショトウ</t>
    </rPh>
    <rPh sb="5" eb="7">
      <t>カツヨウ</t>
    </rPh>
    <phoneticPr fontId="3"/>
  </si>
  <si>
    <t>●</t>
    <phoneticPr fontId="3"/>
  </si>
  <si>
    <t>●は必須項目を示す</t>
    <rPh sb="2" eb="4">
      <t>ヒッス</t>
    </rPh>
    <rPh sb="4" eb="6">
      <t>コウモク</t>
    </rPh>
    <rPh sb="7" eb="8">
      <t>シメ</t>
    </rPh>
    <phoneticPr fontId="3"/>
  </si>
  <si>
    <t>住宅用防災警報器等</t>
    <rPh sb="0" eb="3">
      <t>ジュウタクヨウ</t>
    </rPh>
    <rPh sb="3" eb="5">
      <t>ボウサイ</t>
    </rPh>
    <rPh sb="5" eb="8">
      <t>ケイホウキ</t>
    </rPh>
    <rPh sb="8" eb="9">
      <t>トウ</t>
    </rPh>
    <phoneticPr fontId="3"/>
  </si>
  <si>
    <t>≦</t>
    <phoneticPr fontId="3"/>
  </si>
  <si>
    <t>【F A X番号】</t>
    <phoneticPr fontId="3"/>
  </si>
  <si>
    <t>）建築士　　（</t>
    <rPh sb="1" eb="4">
      <t>ケンチクシ</t>
    </rPh>
    <phoneticPr fontId="3"/>
  </si>
  <si>
    <t>)登録</t>
    <phoneticPr fontId="3"/>
  </si>
  <si>
    <t>【所在地】</t>
    <rPh sb="1" eb="4">
      <t>ショザイチ</t>
    </rPh>
    <phoneticPr fontId="3"/>
  </si>
  <si>
    <t>【6．長期使用構造等であることの確認の要否】</t>
    <rPh sb="3" eb="7">
      <t>チョウキシヨウ</t>
    </rPh>
    <rPh sb="7" eb="10">
      <t>コウゾウトウ</t>
    </rPh>
    <rPh sb="16" eb="18">
      <t>カクニン</t>
    </rPh>
    <rPh sb="19" eb="21">
      <t>ヨウヒ</t>
    </rPh>
    <phoneticPr fontId="3"/>
  </si>
  <si>
    <t>要</t>
    <rPh sb="0" eb="1">
      <t>ヨウ</t>
    </rPh>
    <phoneticPr fontId="3"/>
  </si>
  <si>
    <t>否</t>
    <rPh sb="0" eb="1">
      <t>ヒ</t>
    </rPh>
    <phoneticPr fontId="3"/>
  </si>
  <si>
    <t>【7．備　考】</t>
    <rPh sb="3" eb="4">
      <t>ソナエ</t>
    </rPh>
    <rPh sb="5" eb="6">
      <t>コウ</t>
    </rPh>
    <phoneticPr fontId="3"/>
  </si>
  <si>
    <t>建築物名称：</t>
    <rPh sb="0" eb="3">
      <t>ケンチクブツ</t>
    </rPh>
    <rPh sb="3" eb="5">
      <t>メイショウ</t>
    </rPh>
    <phoneticPr fontId="3"/>
  </si>
  <si>
    <t>工事の着手予定年月日：　　　　　　　　　　　　　　　　　　　　　　　　　認定申請予定年月日　：</t>
    <rPh sb="0" eb="2">
      <t>コウジ</t>
    </rPh>
    <rPh sb="3" eb="5">
      <t>チャクシュ</t>
    </rPh>
    <rPh sb="5" eb="10">
      <t>ヨテイネンガッピ</t>
    </rPh>
    <rPh sb="36" eb="45">
      <t>ニンテイシンセイヨテイネンガッピ</t>
    </rPh>
    <phoneticPr fontId="3"/>
  </si>
  <si>
    <t>令和</t>
    <rPh sb="0" eb="2">
      <t>レイワ</t>
    </rPh>
    <phoneticPr fontId="3"/>
  </si>
  <si>
    <t>申請者からの委任を受けて申請を代理で行う者がいる場合においては、２欄に記入してください。</t>
    <phoneticPr fontId="3"/>
  </si>
  <si>
    <t>申請者が２以上のときは、１欄には代表となる建築主のみについて記入し、別紙に他の申請者についてそれぞれ必要な事項を記入してください。</t>
    <rPh sb="0" eb="3">
      <t>シンセイシャ</t>
    </rPh>
    <rPh sb="39" eb="42">
      <t>シンセイシャ</t>
    </rPh>
    <phoneticPr fontId="3"/>
  </si>
  <si>
    <t>建築主が２以上のときは、３欄には代表となる建築主のみについて記入し、別紙に他の建築主についてそれぞれ必要な事項を記入して添えてください。</t>
    <phoneticPr fontId="3"/>
  </si>
  <si>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3"/>
  </si>
  <si>
    <t>６欄には、住宅の品質確保の促進等に関する法律第６条の２の規定による長期使用構造等（長期優良住宅の普及の促進に関する法律（平成２０年法律第８７号）第２条第４項に規定する長期使用構造等をいう。）であることの確認の要否について、該当するチェックボックスに「レ」マークを入れてください。</t>
    <rPh sb="1" eb="2">
      <t>ラン</t>
    </rPh>
    <rPh sb="5" eb="7">
      <t>ジュウタク</t>
    </rPh>
    <rPh sb="8" eb="10">
      <t>ヒンシツ</t>
    </rPh>
    <rPh sb="10" eb="12">
      <t>カクホ</t>
    </rPh>
    <rPh sb="13" eb="15">
      <t>ソクシン</t>
    </rPh>
    <rPh sb="15" eb="16">
      <t>トウ</t>
    </rPh>
    <rPh sb="17" eb="18">
      <t>カン</t>
    </rPh>
    <rPh sb="20" eb="22">
      <t>ホウリツ</t>
    </rPh>
    <rPh sb="22" eb="23">
      <t>ダイ</t>
    </rPh>
    <rPh sb="24" eb="25">
      <t>ジョウ</t>
    </rPh>
    <rPh sb="28" eb="30">
      <t>キテイ</t>
    </rPh>
    <rPh sb="33" eb="35">
      <t>チョウキ</t>
    </rPh>
    <rPh sb="35" eb="37">
      <t>シヨウ</t>
    </rPh>
    <rPh sb="37" eb="40">
      <t>コウゾウトウ</t>
    </rPh>
    <rPh sb="41" eb="43">
      <t>チョウキ</t>
    </rPh>
    <rPh sb="43" eb="45">
      <t>ユウリョウ</t>
    </rPh>
    <rPh sb="45" eb="47">
      <t>ジュウタク</t>
    </rPh>
    <rPh sb="48" eb="50">
      <t>フキュウ</t>
    </rPh>
    <rPh sb="51" eb="53">
      <t>ソクシン</t>
    </rPh>
    <rPh sb="54" eb="55">
      <t>カン</t>
    </rPh>
    <rPh sb="57" eb="59">
      <t>ホウリツ</t>
    </rPh>
    <rPh sb="60" eb="62">
      <t>ヘイセイ</t>
    </rPh>
    <rPh sb="64" eb="65">
      <t>ネン</t>
    </rPh>
    <rPh sb="65" eb="67">
      <t>ホウリツ</t>
    </rPh>
    <rPh sb="67" eb="68">
      <t>ダイ</t>
    </rPh>
    <rPh sb="70" eb="71">
      <t>ゴウ</t>
    </rPh>
    <rPh sb="72" eb="73">
      <t>ダイ</t>
    </rPh>
    <rPh sb="74" eb="75">
      <t>ジョウ</t>
    </rPh>
    <rPh sb="75" eb="76">
      <t>ダイ</t>
    </rPh>
    <rPh sb="77" eb="78">
      <t>コウ</t>
    </rPh>
    <rPh sb="79" eb="81">
      <t>キテイ</t>
    </rPh>
    <rPh sb="83" eb="85">
      <t>チョウキ</t>
    </rPh>
    <rPh sb="85" eb="87">
      <t>シヨウ</t>
    </rPh>
    <rPh sb="87" eb="89">
      <t>コウゾウ</t>
    </rPh>
    <rPh sb="89" eb="90">
      <t>トウ</t>
    </rPh>
    <rPh sb="101" eb="103">
      <t>カクニン</t>
    </rPh>
    <rPh sb="104" eb="106">
      <t>ヨウヒ</t>
    </rPh>
    <rPh sb="111" eb="113">
      <t>ガイトウ</t>
    </rPh>
    <rPh sb="131" eb="132">
      <t>イ</t>
    </rPh>
    <phoneticPr fontId="3"/>
  </si>
  <si>
    <t>６欄において、「要」のチェックボックスに「レ」マークを入れた場合は、７欄に工事の着手予定年月日及び認定申請予定年月日について記載してください。</t>
    <rPh sb="1" eb="2">
      <t>ラン</t>
    </rPh>
    <rPh sb="8" eb="9">
      <t>ヨウ</t>
    </rPh>
    <rPh sb="27" eb="28">
      <t>イ</t>
    </rPh>
    <rPh sb="30" eb="32">
      <t>バアイ</t>
    </rPh>
    <rPh sb="35" eb="36">
      <t>ラン</t>
    </rPh>
    <rPh sb="37" eb="39">
      <t>コウジ</t>
    </rPh>
    <rPh sb="40" eb="42">
      <t>チャクシュ</t>
    </rPh>
    <rPh sb="42" eb="44">
      <t>ヨテイ</t>
    </rPh>
    <rPh sb="44" eb="47">
      <t>ネンガッピ</t>
    </rPh>
    <rPh sb="47" eb="48">
      <t>オヨ</t>
    </rPh>
    <rPh sb="49" eb="51">
      <t>ニンテイ</t>
    </rPh>
    <rPh sb="51" eb="53">
      <t>シンセイ</t>
    </rPh>
    <rPh sb="53" eb="55">
      <t>ヨテイ</t>
    </rPh>
    <rPh sb="55" eb="58">
      <t>ネンガッピ</t>
    </rPh>
    <rPh sb="62" eb="64">
      <t>キサイ</t>
    </rPh>
    <phoneticPr fontId="3"/>
  </si>
  <si>
    <t>（各階の床面積）</t>
    <rPh sb="1" eb="2">
      <t>カク</t>
    </rPh>
    <rPh sb="2" eb="3">
      <t>カイ</t>
    </rPh>
    <rPh sb="4" eb="7">
      <t>ユカメンセキ</t>
    </rPh>
    <phoneticPr fontId="3"/>
  </si>
  <si>
    <t>貸家</t>
    <rPh sb="0" eb="2">
      <t>カシヤ</t>
    </rPh>
    <phoneticPr fontId="3"/>
  </si>
  <si>
    <t>７欄は、第二面６欄において、「要」のチェックボックスに「レ」マークを入れた場合は、各階の床面積を併せて記載ください。</t>
    <rPh sb="1" eb="2">
      <t>ラン</t>
    </rPh>
    <rPh sb="4" eb="7">
      <t>ダイ2メン</t>
    </rPh>
    <rPh sb="8" eb="9">
      <t>ラン</t>
    </rPh>
    <rPh sb="15" eb="16">
      <t>ヨウ</t>
    </rPh>
    <rPh sb="34" eb="35">
      <t>イ</t>
    </rPh>
    <rPh sb="37" eb="39">
      <t>バアイ</t>
    </rPh>
    <rPh sb="41" eb="42">
      <t>カク</t>
    </rPh>
    <rPh sb="42" eb="43">
      <t>カイ</t>
    </rPh>
    <rPh sb="44" eb="47">
      <t>ユカメンセキ</t>
    </rPh>
    <rPh sb="48" eb="49">
      <t>アワ</t>
    </rPh>
    <rPh sb="51" eb="53">
      <t>キサイ</t>
    </rPh>
    <phoneticPr fontId="3"/>
  </si>
  <si>
    <t>10欄の「利用関係」は、該当するチェックボックスに「レ」マークを入れてください。なお、利用関係が未定のときは、予定する利用関係としてください。また、「持家」、「貸家」、「給与住宅」、「分譲住宅」とは次のとおりです。</t>
    <rPh sb="5" eb="7">
      <t>リヨウ</t>
    </rPh>
    <rPh sb="7" eb="9">
      <t>カンケイ</t>
    </rPh>
    <rPh sb="43" eb="45">
      <t>リヨウ</t>
    </rPh>
    <rPh sb="45" eb="47">
      <t>カンケイ</t>
    </rPh>
    <rPh sb="80" eb="82">
      <t>カシヤ</t>
    </rPh>
    <phoneticPr fontId="3"/>
  </si>
  <si>
    <t>　　</t>
    <phoneticPr fontId="3"/>
  </si>
  <si>
    <t>イ．持家　建築主が自ら居住する目的で建築する住宅</t>
    <rPh sb="2" eb="4">
      <t>モチイエ</t>
    </rPh>
    <rPh sb="5" eb="7">
      <t>ケンチク</t>
    </rPh>
    <rPh sb="7" eb="8">
      <t>ヌシ</t>
    </rPh>
    <rPh sb="9" eb="10">
      <t>ミズカ</t>
    </rPh>
    <rPh sb="11" eb="13">
      <t>キョジュウ</t>
    </rPh>
    <rPh sb="15" eb="17">
      <t>モクテキ</t>
    </rPh>
    <rPh sb="18" eb="20">
      <t>ケンチク</t>
    </rPh>
    <rPh sb="22" eb="24">
      <t>ジュウタク</t>
    </rPh>
    <phoneticPr fontId="3"/>
  </si>
  <si>
    <t>ロ．貸家　建築主が賃貸する目的で建築する住宅</t>
    <rPh sb="2" eb="4">
      <t>カシヤ</t>
    </rPh>
    <rPh sb="5" eb="7">
      <t>ケンチク</t>
    </rPh>
    <rPh sb="7" eb="8">
      <t>ヌシ</t>
    </rPh>
    <rPh sb="9" eb="11">
      <t>チンタイ</t>
    </rPh>
    <rPh sb="13" eb="15">
      <t>モクテキ</t>
    </rPh>
    <rPh sb="16" eb="18">
      <t>ケンチク</t>
    </rPh>
    <rPh sb="20" eb="22">
      <t>ジュウタク</t>
    </rPh>
    <phoneticPr fontId="3"/>
  </si>
  <si>
    <t>ハ．給与住宅　会社、官公署等がその社員、職員等を居住させる目的で建築する住宅</t>
    <rPh sb="2" eb="4">
      <t>キュウヨ</t>
    </rPh>
    <rPh sb="4" eb="6">
      <t>ジュウタク</t>
    </rPh>
    <rPh sb="7" eb="9">
      <t>カイシャ</t>
    </rPh>
    <rPh sb="10" eb="11">
      <t>カン</t>
    </rPh>
    <rPh sb="11" eb="12">
      <t>コウ</t>
    </rPh>
    <rPh sb="12" eb="13">
      <t>ショ</t>
    </rPh>
    <rPh sb="13" eb="14">
      <t>トウ</t>
    </rPh>
    <rPh sb="17" eb="19">
      <t>シャイン</t>
    </rPh>
    <rPh sb="20" eb="22">
      <t>ショクイン</t>
    </rPh>
    <rPh sb="22" eb="23">
      <t>トウ</t>
    </rPh>
    <rPh sb="24" eb="26">
      <t>キョジュウ</t>
    </rPh>
    <rPh sb="29" eb="31">
      <t>モクテキ</t>
    </rPh>
    <rPh sb="32" eb="34">
      <t>ケンチク</t>
    </rPh>
    <rPh sb="36" eb="38">
      <t>ジュウタク</t>
    </rPh>
    <phoneticPr fontId="3"/>
  </si>
  <si>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3"/>
  </si>
  <si>
    <t>⑧</t>
    <phoneticPr fontId="3"/>
  </si>
  <si>
    <t>※評価書による</t>
    <rPh sb="1" eb="4">
      <t>ヒョウカショ</t>
    </rPh>
    <phoneticPr fontId="3"/>
  </si>
  <si>
    <t>令和　　年　　月　　日</t>
    <rPh sb="0" eb="2">
      <t>レイワ</t>
    </rPh>
    <rPh sb="4" eb="5">
      <t>ネン</t>
    </rPh>
    <rPh sb="7" eb="8">
      <t>ガツ</t>
    </rPh>
    <rPh sb="10" eb="11">
      <t>ニチ</t>
    </rPh>
    <phoneticPr fontId="3"/>
  </si>
  <si>
    <t>申請受理者氏名</t>
    <rPh sb="5" eb="7">
      <t>シメイ</t>
    </rPh>
    <phoneticPr fontId="3"/>
  </si>
  <si>
    <t>躯 体 の 断 熱</t>
  </si>
  <si>
    <t>熱貫流率の基準に適合</t>
    <rPh sb="0" eb="1">
      <t>ネツ</t>
    </rPh>
    <rPh sb="1" eb="3">
      <t>カンリュウ</t>
    </rPh>
    <rPh sb="3" eb="4">
      <t>リツ</t>
    </rPh>
    <rPh sb="5" eb="7">
      <t>キジュン</t>
    </rPh>
    <rPh sb="8" eb="9">
      <t>テキ</t>
    </rPh>
    <rPh sb="9" eb="10">
      <t>ゴウ</t>
    </rPh>
    <phoneticPr fontId="3"/>
  </si>
  <si>
    <t>性 能 等</t>
    <rPh sb="0" eb="1">
      <t>セイ</t>
    </rPh>
    <rPh sb="2" eb="3">
      <t>ノウ</t>
    </rPh>
    <rPh sb="4" eb="5">
      <t>トウ</t>
    </rPh>
    <phoneticPr fontId="3"/>
  </si>
  <si>
    <t>熱抵抗値の基準に適合</t>
    <rPh sb="0" eb="1">
      <t>ネツ</t>
    </rPh>
    <rPh sb="1" eb="4">
      <t>テイコウチ</t>
    </rPh>
    <rPh sb="5" eb="7">
      <t>キジュン</t>
    </rPh>
    <rPh sb="8" eb="9">
      <t>テキ</t>
    </rPh>
    <rPh sb="9" eb="10">
      <t>ゴウ</t>
    </rPh>
    <phoneticPr fontId="3"/>
  </si>
  <si>
    <t>開口部の熱貫流率に適合</t>
    <rPh sb="0" eb="3">
      <t>カイコウブ</t>
    </rPh>
    <rPh sb="4" eb="8">
      <t>ネツカンリュウリツ</t>
    </rPh>
    <rPh sb="9" eb="10">
      <t>テキ</t>
    </rPh>
    <rPh sb="10" eb="11">
      <t>ゴウ</t>
    </rPh>
    <phoneticPr fontId="3"/>
  </si>
  <si>
    <t>日射遮蔽対策の基準に適合</t>
    <rPh sb="0" eb="2">
      <t>ニッシャ</t>
    </rPh>
    <rPh sb="2" eb="6">
      <t>シャヘイタイサク</t>
    </rPh>
    <rPh sb="7" eb="9">
      <t>キジュン</t>
    </rPh>
    <rPh sb="10" eb="11">
      <t>テキ</t>
    </rPh>
    <rPh sb="11" eb="12">
      <t>ゴウ</t>
    </rPh>
    <phoneticPr fontId="3"/>
  </si>
  <si>
    <t>自然風の利用</t>
    <rPh sb="0" eb="2">
      <t>シゼン</t>
    </rPh>
    <rPh sb="2" eb="3">
      <t>フウ</t>
    </rPh>
    <rPh sb="4" eb="6">
      <t>リヨウ</t>
    </rPh>
    <phoneticPr fontId="3"/>
  </si>
  <si>
    <t>自然風利用</t>
    <rPh sb="0" eb="3">
      <t>シゼンフウ</t>
    </rPh>
    <rPh sb="3" eb="5">
      <t>リヨウ</t>
    </rPh>
    <phoneticPr fontId="3"/>
  </si>
  <si>
    <t>主たる居室</t>
    <rPh sb="0" eb="1">
      <t>シュ</t>
    </rPh>
    <rPh sb="3" eb="5">
      <t>キョシツ</t>
    </rPh>
    <phoneticPr fontId="3"/>
  </si>
  <si>
    <t>その他の居室</t>
    <rPh sb="2" eb="3">
      <t>タ</t>
    </rPh>
    <rPh sb="4" eb="6">
      <t>キョシツ</t>
    </rPh>
    <phoneticPr fontId="3"/>
  </si>
  <si>
    <t>蓄 熱 利 用</t>
    <rPh sb="0" eb="1">
      <t>チク</t>
    </rPh>
    <rPh sb="2" eb="3">
      <t>ネツ</t>
    </rPh>
    <rPh sb="4" eb="5">
      <t>リ</t>
    </rPh>
    <rPh sb="6" eb="7">
      <t>ヨウ</t>
    </rPh>
    <phoneticPr fontId="3"/>
  </si>
  <si>
    <t>蓄熱の利用</t>
    <rPh sb="0" eb="2">
      <t>チクネツ</t>
    </rPh>
    <rPh sb="3" eb="5">
      <t>リヨウ</t>
    </rPh>
    <phoneticPr fontId="3"/>
  </si>
  <si>
    <t>6・5・4・①</t>
    <phoneticPr fontId="3"/>
  </si>
  <si>
    <t>6・5・④・1</t>
    <phoneticPr fontId="3"/>
  </si>
  <si>
    <t>6・⑤・4・1</t>
    <phoneticPr fontId="3"/>
  </si>
  <si>
    <t>⑥・5・4・1</t>
    <phoneticPr fontId="3"/>
  </si>
  <si>
    <t>6・5・4・①</t>
  </si>
  <si>
    <t>非住宅・住宅計算法</t>
    <rPh sb="0" eb="3">
      <t>ヒジュウタク</t>
    </rPh>
    <rPh sb="4" eb="6">
      <t>ジュウタク</t>
    </rPh>
    <rPh sb="6" eb="9">
      <t>ケイサンホウ</t>
    </rPh>
    <phoneticPr fontId="3"/>
  </si>
  <si>
    <t>非住宅・住宅計算方法
を
適用する場合</t>
    <rPh sb="0" eb="3">
      <t>ヒジュウタク</t>
    </rPh>
    <rPh sb="4" eb="6">
      <t>ジュウタク</t>
    </rPh>
    <rPh sb="6" eb="8">
      <t>ケイサン</t>
    </rPh>
    <rPh sb="8" eb="10">
      <t>ホウホウ</t>
    </rPh>
    <rPh sb="13" eb="15">
      <t>テキヨウ</t>
    </rPh>
    <rPh sb="17" eb="19">
      <t>バアイ</t>
    </rPh>
    <phoneticPr fontId="3"/>
  </si>
  <si>
    <t>住宅仕様基準
を
適用する場合</t>
    <rPh sb="0" eb="2">
      <t>ジュウタク</t>
    </rPh>
    <rPh sb="2" eb="4">
      <t>シヨウ</t>
    </rPh>
    <rPh sb="4" eb="6">
      <t>キジュン</t>
    </rPh>
    <rPh sb="9" eb="11">
      <t>テキヨウ</t>
    </rPh>
    <rPh sb="13" eb="15">
      <t>バアイ</t>
    </rPh>
    <phoneticPr fontId="3"/>
  </si>
  <si>
    <t>一次
エネルギー
消費量
に係る
基本事項等</t>
    <rPh sb="0" eb="2">
      <t>イチジ</t>
    </rPh>
    <rPh sb="9" eb="12">
      <t>ショウヒリョウ</t>
    </rPh>
    <rPh sb="14" eb="15">
      <t>カカワ</t>
    </rPh>
    <rPh sb="17" eb="19">
      <t>キホン</t>
    </rPh>
    <rPh sb="19" eb="21">
      <t>ジコウ</t>
    </rPh>
    <rPh sb="21" eb="22">
      <t>ナド</t>
    </rPh>
    <phoneticPr fontId="3"/>
  </si>
  <si>
    <t>基準省令及び非住宅・住宅計算方法</t>
    <rPh sb="0" eb="4">
      <t>キジュンショウレイ</t>
    </rPh>
    <rPh sb="4" eb="5">
      <t>オヨ</t>
    </rPh>
    <rPh sb="6" eb="9">
      <t>ヒジュウタク</t>
    </rPh>
    <rPh sb="10" eb="12">
      <t>ジュウタク</t>
    </rPh>
    <rPh sb="12" eb="14">
      <t>ケイサン</t>
    </rPh>
    <rPh sb="14" eb="16">
      <t>ホウホウ</t>
    </rPh>
    <phoneticPr fontId="3"/>
  </si>
  <si>
    <t>基準省令及び非住宅・住宅計算方法</t>
    <rPh sb="0" eb="2">
      <t>キジュン</t>
    </rPh>
    <rPh sb="2" eb="4">
      <t>ショウレイ</t>
    </rPh>
    <rPh sb="4" eb="5">
      <t>オヨ</t>
    </rPh>
    <rPh sb="6" eb="9">
      <t>ヒジュウタク</t>
    </rPh>
    <rPh sb="10" eb="12">
      <t>ジュウタク</t>
    </rPh>
    <rPh sb="12" eb="14">
      <t>ケイサン</t>
    </rPh>
    <rPh sb="14" eb="16">
      <t>ホウホウ</t>
    </rPh>
    <phoneticPr fontId="3"/>
  </si>
  <si>
    <t>外皮性能等</t>
    <rPh sb="0" eb="2">
      <t>ガイヒ</t>
    </rPh>
    <rPh sb="2" eb="4">
      <t>セイノウ</t>
    </rPh>
    <rPh sb="4" eb="5">
      <t>ナド</t>
    </rPh>
    <phoneticPr fontId="3"/>
  </si>
  <si>
    <t>外皮計算等による</t>
    <rPh sb="0" eb="2">
      <t>ガイヒ</t>
    </rPh>
    <rPh sb="2" eb="4">
      <t>ケイサン</t>
    </rPh>
    <rPh sb="4" eb="5">
      <t>トウ</t>
    </rPh>
    <phoneticPr fontId="3"/>
  </si>
  <si>
    <t>設備機器等</t>
    <rPh sb="0" eb="2">
      <t>セツビ</t>
    </rPh>
    <rPh sb="2" eb="4">
      <t>キキ</t>
    </rPh>
    <rPh sb="4" eb="5">
      <t>ナド</t>
    </rPh>
    <phoneticPr fontId="3"/>
  </si>
  <si>
    <t>ｺｰｼﾞｪﾈ設備</t>
    <rPh sb="6" eb="8">
      <t>セツビ</t>
    </rPh>
    <phoneticPr fontId="3"/>
  </si>
  <si>
    <t>対象設備
の仕様等</t>
    <rPh sb="0" eb="2">
      <t>タイショウ</t>
    </rPh>
    <rPh sb="2" eb="4">
      <t>セツビ</t>
    </rPh>
    <rPh sb="6" eb="8">
      <t>シヨウ</t>
    </rPh>
    <rPh sb="8" eb="9">
      <t>ナド</t>
    </rPh>
    <phoneticPr fontId="3"/>
  </si>
  <si>
    <t>対象設備の仕様等に適合</t>
    <rPh sb="0" eb="2">
      <t>タイショウ</t>
    </rPh>
    <rPh sb="2" eb="4">
      <t>セツビ</t>
    </rPh>
    <rPh sb="5" eb="7">
      <t>シヨウ</t>
    </rPh>
    <rPh sb="7" eb="8">
      <t>ナド</t>
    </rPh>
    <rPh sb="9" eb="11">
      <t>テキゴウ</t>
    </rPh>
    <phoneticPr fontId="3"/>
  </si>
  <si>
    <t>7・6・5・4・3・2・①</t>
  </si>
  <si>
    <t>7・6・5・4・3・2・①</t>
    <phoneticPr fontId="3"/>
  </si>
  <si>
    <t>7・6・5・4・3・②・1</t>
    <phoneticPr fontId="3"/>
  </si>
  <si>
    <t>7・6・5・4・③・2・1</t>
    <phoneticPr fontId="3"/>
  </si>
  <si>
    <t>7・6・5・④・3・2・1</t>
    <phoneticPr fontId="3"/>
  </si>
  <si>
    <t>7・6・⑤・4・3・2・1</t>
    <phoneticPr fontId="3"/>
  </si>
  <si>
    <t>7・⑥・5・4・3・2・1</t>
    <phoneticPr fontId="3"/>
  </si>
  <si>
    <t>⑦・6・5・4・3・2・1</t>
    <phoneticPr fontId="3"/>
  </si>
  <si>
    <t>※１：等級7の場合のみ明示することができる。（地域区分の８地域を除く）</t>
    <rPh sb="3" eb="5">
      <t>トウキュウ</t>
    </rPh>
    <rPh sb="7" eb="9">
      <t>バアイ</t>
    </rPh>
    <rPh sb="11" eb="13">
      <t>メイジ</t>
    </rPh>
    <rPh sb="23" eb="25">
      <t>チイキ</t>
    </rPh>
    <rPh sb="25" eb="27">
      <t>クブン</t>
    </rPh>
    <rPh sb="29" eb="31">
      <t>チイキ</t>
    </rPh>
    <rPh sb="32" eb="33">
      <t>ノゾ</t>
    </rPh>
    <phoneticPr fontId="3"/>
  </si>
  <si>
    <t>※２：等級7の場合のみ明示することができる。（地域区分の１，２，３及び４地域を除く）</t>
    <rPh sb="3" eb="5">
      <t>トウキュウ</t>
    </rPh>
    <rPh sb="7" eb="9">
      <t>バアイ</t>
    </rPh>
    <rPh sb="11" eb="13">
      <t>メイジ</t>
    </rPh>
    <rPh sb="23" eb="25">
      <t>チイキ</t>
    </rPh>
    <rPh sb="25" eb="27">
      <t>クブン</t>
    </rPh>
    <rPh sb="33" eb="34">
      <t>オヨ</t>
    </rPh>
    <rPh sb="36" eb="38">
      <t>チイキ</t>
    </rPh>
    <rPh sb="39" eb="40">
      <t>ノゾ</t>
    </rPh>
    <phoneticPr fontId="3"/>
  </si>
  <si>
    <r>
      <t>住宅仕様基準</t>
    </r>
    <r>
      <rPr>
        <b/>
        <sz val="9"/>
        <color rgb="FFFF0000"/>
        <rFont val="ＭＳ Ｐ明朝"/>
        <family val="1"/>
        <charset val="128"/>
      </rPr>
      <t>※3</t>
    </r>
    <rPh sb="0" eb="4">
      <t>ジュウタクシヨウ</t>
    </rPh>
    <rPh sb="4" eb="6">
      <t>キジュン</t>
    </rPh>
    <phoneticPr fontId="3"/>
  </si>
  <si>
    <r>
      <t>住宅仕様基準</t>
    </r>
    <r>
      <rPr>
        <b/>
        <sz val="9"/>
        <color rgb="FFFF0000"/>
        <rFont val="ＭＳ Ｐ明朝"/>
        <family val="1"/>
        <charset val="128"/>
      </rPr>
      <t>※１</t>
    </r>
    <rPh sb="0" eb="4">
      <t>ジュウタクシヨウ</t>
    </rPh>
    <rPh sb="4" eb="6">
      <t>キジュン</t>
    </rPh>
    <phoneticPr fontId="3"/>
  </si>
  <si>
    <t>※３</t>
    <phoneticPr fontId="3"/>
  </si>
  <si>
    <r>
      <t>誘導仕様基準</t>
    </r>
    <r>
      <rPr>
        <b/>
        <sz val="9"/>
        <color rgb="FFFF0000"/>
        <rFont val="ＭＳ Ｐ明朝"/>
        <family val="1"/>
        <charset val="128"/>
      </rPr>
      <t>※４</t>
    </r>
    <rPh sb="0" eb="2">
      <t>ユウドウ</t>
    </rPh>
    <rPh sb="2" eb="4">
      <t>シヨウ</t>
    </rPh>
    <rPh sb="4" eb="6">
      <t>キジュン</t>
    </rPh>
    <phoneticPr fontId="3"/>
  </si>
  <si>
    <r>
      <t>誘導仕様基準</t>
    </r>
    <r>
      <rPr>
        <b/>
        <sz val="9"/>
        <color rgb="FFFF0000"/>
        <rFont val="ＭＳ Ｐ明朝"/>
        <family val="1"/>
        <charset val="128"/>
      </rPr>
      <t>※２</t>
    </r>
    <rPh sb="0" eb="2">
      <t>ユウドウ</t>
    </rPh>
    <rPh sb="2" eb="4">
      <t>シヨウ</t>
    </rPh>
    <rPh sb="4" eb="6">
      <t>キジュン</t>
    </rPh>
    <phoneticPr fontId="3"/>
  </si>
  <si>
    <t>住宅（誘導）仕様基準等</t>
    <rPh sb="0" eb="2">
      <t>ジュウタク</t>
    </rPh>
    <rPh sb="3" eb="5">
      <t>ユウドウ</t>
    </rPh>
    <rPh sb="6" eb="8">
      <t>シヨウ</t>
    </rPh>
    <rPh sb="8" eb="10">
      <t>キジュン</t>
    </rPh>
    <rPh sb="10" eb="11">
      <t>トウ</t>
    </rPh>
    <phoneticPr fontId="3"/>
  </si>
  <si>
    <t>※３：断熱等性能等級で等級４の住宅仕様基準を用いる場合、一次エネルギー消費量等級も住宅仕様基準を用いて等級４とすることが必要となる。</t>
    <rPh sb="3" eb="5">
      <t>ダンネツ</t>
    </rPh>
    <rPh sb="5" eb="6">
      <t>ナド</t>
    </rPh>
    <rPh sb="6" eb="10">
      <t>セイノウトウキュウ</t>
    </rPh>
    <rPh sb="11" eb="13">
      <t>トウキュウ</t>
    </rPh>
    <rPh sb="15" eb="17">
      <t>ジュウタク</t>
    </rPh>
    <rPh sb="17" eb="19">
      <t>シヨウ</t>
    </rPh>
    <rPh sb="19" eb="21">
      <t>キジュン</t>
    </rPh>
    <rPh sb="22" eb="23">
      <t>モチ</t>
    </rPh>
    <rPh sb="25" eb="27">
      <t>バアイ</t>
    </rPh>
    <rPh sb="28" eb="30">
      <t>イチジ</t>
    </rPh>
    <rPh sb="35" eb="38">
      <t>ショウヒリョウ</t>
    </rPh>
    <rPh sb="38" eb="40">
      <t>トウキュウ</t>
    </rPh>
    <rPh sb="41" eb="43">
      <t>ジュウタク</t>
    </rPh>
    <rPh sb="43" eb="45">
      <t>シヨウ</t>
    </rPh>
    <rPh sb="45" eb="47">
      <t>キジュン</t>
    </rPh>
    <rPh sb="48" eb="49">
      <t>モチ</t>
    </rPh>
    <rPh sb="51" eb="53">
      <t>トウキュウ</t>
    </rPh>
    <rPh sb="60" eb="62">
      <t>ヒツヨウ</t>
    </rPh>
    <phoneticPr fontId="3"/>
  </si>
  <si>
    <t>※４：断熱等性能等級で等級５の誘導仕様基準を用いる場合、一次エネルギー消費量等級も誘導仕様基準を用いて等級６とすることが必要となる。</t>
    <rPh sb="3" eb="5">
      <t>ダンネツ</t>
    </rPh>
    <rPh sb="5" eb="6">
      <t>ナド</t>
    </rPh>
    <rPh sb="6" eb="8">
      <t>セイノウ</t>
    </rPh>
    <rPh sb="8" eb="10">
      <t>トウキュウ</t>
    </rPh>
    <rPh sb="11" eb="13">
      <t>トウキュウ</t>
    </rPh>
    <rPh sb="15" eb="17">
      <t>ユウドウ</t>
    </rPh>
    <rPh sb="17" eb="19">
      <t>シヨウ</t>
    </rPh>
    <rPh sb="19" eb="21">
      <t>キジュン</t>
    </rPh>
    <rPh sb="22" eb="23">
      <t>モチ</t>
    </rPh>
    <rPh sb="25" eb="27">
      <t>バアイ</t>
    </rPh>
    <rPh sb="28" eb="30">
      <t>イチジ</t>
    </rPh>
    <rPh sb="35" eb="38">
      <t>ショウヒリョウ</t>
    </rPh>
    <rPh sb="38" eb="40">
      <t>トウキュウ</t>
    </rPh>
    <rPh sb="41" eb="43">
      <t>ユウドウ</t>
    </rPh>
    <rPh sb="43" eb="45">
      <t>シヨウ</t>
    </rPh>
    <rPh sb="45" eb="47">
      <t>キジュン</t>
    </rPh>
    <rPh sb="48" eb="49">
      <t>モチ</t>
    </rPh>
    <rPh sb="51" eb="53">
      <t>トウキュウ</t>
    </rPh>
    <rPh sb="60" eb="62">
      <t>ヒツヨウ</t>
    </rPh>
    <phoneticPr fontId="3"/>
  </si>
  <si>
    <t>※1：断熱等性能等級で等級４の住宅仕様基準を用いる場合、一次エネルギー消費量等級も住宅仕様基準を用いて等級４とすることが必要となる。</t>
    <rPh sb="3" eb="5">
      <t>ダンネツ</t>
    </rPh>
    <rPh sb="5" eb="6">
      <t>ナド</t>
    </rPh>
    <rPh sb="6" eb="10">
      <t>セイノウトウキュウ</t>
    </rPh>
    <rPh sb="11" eb="13">
      <t>トウキュウ</t>
    </rPh>
    <rPh sb="15" eb="17">
      <t>ジュウタク</t>
    </rPh>
    <rPh sb="17" eb="19">
      <t>シヨウ</t>
    </rPh>
    <rPh sb="19" eb="21">
      <t>キジュン</t>
    </rPh>
    <rPh sb="22" eb="23">
      <t>モチ</t>
    </rPh>
    <rPh sb="25" eb="27">
      <t>バアイ</t>
    </rPh>
    <rPh sb="28" eb="30">
      <t>イチジ</t>
    </rPh>
    <rPh sb="35" eb="38">
      <t>ショウヒリョウ</t>
    </rPh>
    <rPh sb="38" eb="40">
      <t>トウキュウ</t>
    </rPh>
    <rPh sb="41" eb="43">
      <t>ジュウタク</t>
    </rPh>
    <rPh sb="43" eb="45">
      <t>シヨウ</t>
    </rPh>
    <rPh sb="45" eb="47">
      <t>キジュン</t>
    </rPh>
    <rPh sb="48" eb="49">
      <t>モチ</t>
    </rPh>
    <rPh sb="51" eb="53">
      <t>トウキュウ</t>
    </rPh>
    <rPh sb="60" eb="62">
      <t>ヒツヨウ</t>
    </rPh>
    <phoneticPr fontId="3"/>
  </si>
  <si>
    <t>※2：断熱等性能等級で等級５の誘導仕様基準を用いる場合、一次エネルギー消費量等級も誘導仕様基準を用いて等級６とすることが必要となる。</t>
    <rPh sb="3" eb="5">
      <t>ダンネツ</t>
    </rPh>
    <rPh sb="5" eb="6">
      <t>ナド</t>
    </rPh>
    <rPh sb="6" eb="8">
      <t>セイノウ</t>
    </rPh>
    <rPh sb="8" eb="10">
      <t>トウキュウ</t>
    </rPh>
    <rPh sb="11" eb="13">
      <t>トウキュウ</t>
    </rPh>
    <rPh sb="15" eb="17">
      <t>ユウドウ</t>
    </rPh>
    <rPh sb="17" eb="19">
      <t>シヨウ</t>
    </rPh>
    <rPh sb="19" eb="21">
      <t>キジュン</t>
    </rPh>
    <rPh sb="22" eb="23">
      <t>モチ</t>
    </rPh>
    <rPh sb="25" eb="27">
      <t>バアイ</t>
    </rPh>
    <rPh sb="28" eb="30">
      <t>イチジ</t>
    </rPh>
    <rPh sb="35" eb="38">
      <t>ショウヒリョウ</t>
    </rPh>
    <rPh sb="38" eb="40">
      <t>トウキュウ</t>
    </rPh>
    <rPh sb="41" eb="43">
      <t>ユウドウ</t>
    </rPh>
    <rPh sb="43" eb="45">
      <t>シヨウ</t>
    </rPh>
    <rPh sb="45" eb="47">
      <t>キジュン</t>
    </rPh>
    <rPh sb="48" eb="49">
      <t>モチ</t>
    </rPh>
    <rPh sb="51" eb="53">
      <t>トウキュウ</t>
    </rPh>
    <rPh sb="60" eb="62">
      <t>ヒツヨウ</t>
    </rPh>
    <phoneticPr fontId="3"/>
  </si>
  <si>
    <t>※3：等級6の場合のみ明示することができる。</t>
    <rPh sb="3" eb="5">
      <t>トウキュウ</t>
    </rPh>
    <rPh sb="7" eb="9">
      <t>バアイ</t>
    </rPh>
    <rPh sb="11" eb="13">
      <t>メイジ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</si>
</sst>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quot;㎡&quot;"/>
    <numFmt numFmtId="178" formatCode="0.000_ "/>
    <numFmt numFmtId="179" formatCode="0&quot;階&quot;"/>
    <numFmt numFmtId="180" formatCode="0.00_);[Red]\(0.00\)"/>
    <numFmt numFmtId="181" formatCode="[$-411]ggge&quot;年&quot;m&quot;月&quot;d&quot;日&quot;;@"/>
    <numFmt numFmtId="182" formatCode="&quot;097-01-2014-1-2-&quot;00000"/>
  </numFmts>
  <fonts count="84">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11"/>
      <name val="ＤＦＰ特太ゴシック体"/>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9"/>
      <name val="ＭＳ 明朝"/>
      <family val="1"/>
      <charset val="128"/>
    </font>
    <font>
      <sz val="11"/>
      <name val="ＭＳ Ｐ明朝"/>
      <family val="1"/>
      <charset val="128"/>
    </font>
    <font>
      <sz val="12"/>
      <name val="ＭＳ Ｐ明朝"/>
      <family val="1"/>
      <charset val="128"/>
    </font>
    <font>
      <b/>
      <sz val="16"/>
      <name val="ＭＳ Ｐ明朝"/>
      <family val="1"/>
      <charset val="128"/>
    </font>
    <font>
      <sz val="11"/>
      <name val="ＭＳ 明朝"/>
      <family val="1"/>
      <charset val="128"/>
    </font>
    <font>
      <sz val="10"/>
      <name val="ＭＳ 明朝"/>
      <family val="1"/>
      <charset val="128"/>
    </font>
    <font>
      <b/>
      <sz val="15"/>
      <name val="ＭＳ 明朝"/>
      <family val="1"/>
      <charset val="128"/>
    </font>
    <font>
      <b/>
      <sz val="12"/>
      <name val="ＭＳ 明朝"/>
      <family val="1"/>
      <charset val="128"/>
    </font>
    <font>
      <sz val="7"/>
      <name val="ＭＳ 明朝"/>
      <family val="1"/>
      <charset val="128"/>
    </font>
    <font>
      <sz val="10.5"/>
      <name val="ＭＳ 明朝"/>
      <family val="1"/>
      <charset val="128"/>
    </font>
    <font>
      <sz val="8"/>
      <name val="ＭＳ 明朝"/>
      <family val="1"/>
      <charset val="128"/>
    </font>
    <font>
      <sz val="6"/>
      <name val="ＭＳ 明朝"/>
      <family val="1"/>
      <charset val="128"/>
    </font>
    <font>
      <b/>
      <sz val="8"/>
      <name val="ＭＳ Ｐゴシック"/>
      <family val="3"/>
      <charset val="128"/>
    </font>
    <font>
      <sz val="20"/>
      <name val="ＭＳ Ｐゴシック"/>
      <family val="3"/>
      <charset val="128"/>
    </font>
    <font>
      <sz val="14"/>
      <name val="ＭＳ Ｐゴシック"/>
      <family val="3"/>
      <charset val="128"/>
    </font>
    <font>
      <sz val="18"/>
      <name val="ＭＳ Ｐゴシック"/>
      <family val="3"/>
      <charset val="128"/>
    </font>
    <font>
      <vertAlign val="superscript"/>
      <sz val="10"/>
      <name val="ＭＳ 明朝"/>
      <family val="1"/>
      <charset val="128"/>
    </font>
    <font>
      <sz val="10"/>
      <name val="HGPｺﾞｼｯｸM"/>
      <family val="3"/>
      <charset val="128"/>
    </font>
    <font>
      <sz val="10"/>
      <color indexed="10"/>
      <name val="ＭＳ 明朝"/>
      <family val="1"/>
      <charset val="128"/>
    </font>
    <font>
      <sz val="5"/>
      <name val="ＭＳ 明朝"/>
      <family val="1"/>
      <charset val="128"/>
    </font>
    <font>
      <sz val="8"/>
      <name val="HGPｺﾞｼｯｸM"/>
      <family val="3"/>
      <charset val="128"/>
    </font>
    <font>
      <vertAlign val="subscript"/>
      <sz val="10"/>
      <name val="ＭＳ 明朝"/>
      <family val="1"/>
      <charset val="128"/>
    </font>
    <font>
      <sz val="7"/>
      <name val="ＭＳ Ｐゴシック"/>
      <family val="3"/>
      <charset val="128"/>
    </font>
    <font>
      <sz val="11.5"/>
      <name val="ＭＳ 明朝"/>
      <family val="1"/>
      <charset val="128"/>
    </font>
    <font>
      <sz val="9"/>
      <name val="ＭＳ Ｐ明朝"/>
      <family val="1"/>
      <charset val="128"/>
    </font>
    <font>
      <sz val="14"/>
      <name val="ＭＳ 明朝"/>
      <family val="1"/>
      <charset val="128"/>
    </font>
    <font>
      <sz val="11"/>
      <color indexed="81"/>
      <name val="ＭＳ Ｐゴシック"/>
      <family val="3"/>
      <charset val="128"/>
    </font>
    <font>
      <sz val="16"/>
      <name val="ＭＳ Ｐ明朝"/>
      <family val="1"/>
      <charset val="128"/>
    </font>
    <font>
      <sz val="11"/>
      <color indexed="8"/>
      <name val="ＭＳ Ｐゴシック"/>
      <family val="3"/>
      <charset val="128"/>
    </font>
    <font>
      <b/>
      <sz val="11"/>
      <name val="ＭＳ 明朝"/>
      <family val="1"/>
      <charset val="128"/>
    </font>
    <font>
      <sz val="9"/>
      <color indexed="8"/>
      <name val="ＭＳ Ｐ明朝"/>
      <family val="1"/>
      <charset val="128"/>
    </font>
    <font>
      <sz val="8"/>
      <name val="ＭＳ Ｐ明朝"/>
      <family val="1"/>
      <charset val="128"/>
    </font>
    <font>
      <sz val="10"/>
      <name val="ＭＳ Ｐ明朝"/>
      <family val="1"/>
      <charset val="128"/>
    </font>
    <font>
      <sz val="10"/>
      <color indexed="8"/>
      <name val="ＭＳ Ｐゴシック"/>
      <family val="3"/>
      <charset val="128"/>
    </font>
    <font>
      <b/>
      <sz val="9"/>
      <name val="ＭＳ Ｐ明朝"/>
      <family val="1"/>
      <charset val="128"/>
    </font>
    <font>
      <sz val="10"/>
      <color indexed="8"/>
      <name val="ＭＳ Ｐ明朝"/>
      <family val="1"/>
      <charset val="128"/>
    </font>
    <font>
      <sz val="10"/>
      <color indexed="8"/>
      <name val="ＭＳ 明朝"/>
      <family val="1"/>
      <charset val="128"/>
    </font>
    <font>
      <sz val="9.5"/>
      <name val="ＭＳ 明朝"/>
      <family val="1"/>
      <charset val="128"/>
    </font>
    <font>
      <sz val="8.5"/>
      <name val="ＭＳ 明朝"/>
      <family val="1"/>
      <charset val="128"/>
    </font>
    <font>
      <sz val="9"/>
      <color indexed="8"/>
      <name val="ＭＳ 明朝"/>
      <family val="1"/>
      <charset val="128"/>
    </font>
    <font>
      <b/>
      <sz val="9"/>
      <name val="ＭＳ 明朝"/>
      <family val="1"/>
      <charset val="128"/>
    </font>
    <font>
      <sz val="9"/>
      <color indexed="10"/>
      <name val="ＭＳ 明朝"/>
      <family val="1"/>
      <charset val="128"/>
    </font>
    <font>
      <sz val="8"/>
      <color indexed="8"/>
      <name val="ＭＳ 明朝"/>
      <family val="1"/>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6"/>
      <color indexed="10"/>
      <name val="ＭＳ Ｐ明朝"/>
      <family val="1"/>
      <charset val="128"/>
    </font>
    <font>
      <b/>
      <sz val="9"/>
      <color indexed="8"/>
      <name val="ＭＳ Ｐゴシック"/>
      <family val="3"/>
      <charset val="128"/>
    </font>
    <font>
      <sz val="8"/>
      <color indexed="8"/>
      <name val="ＭＳ Ｐ明朝"/>
      <family val="1"/>
      <charset val="128"/>
    </font>
    <font>
      <sz val="6"/>
      <name val="ＭＳ Ｐ明朝"/>
      <family val="1"/>
      <charset val="128"/>
    </font>
    <font>
      <sz val="7.5"/>
      <name val="ＭＳ Ｐ明朝"/>
      <family val="1"/>
      <charset val="128"/>
    </font>
    <font>
      <sz val="9"/>
      <color theme="1"/>
      <name val="ＭＳ Ｐ明朝"/>
      <family val="1"/>
      <charset val="128"/>
    </font>
    <font>
      <sz val="11"/>
      <color theme="1"/>
      <name val="ＭＳ Ｐ明朝"/>
      <family val="1"/>
      <charset val="128"/>
    </font>
    <font>
      <sz val="9"/>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Ｐ明朝"/>
      <family val="1"/>
      <charset val="128"/>
    </font>
    <font>
      <sz val="9"/>
      <color rgb="FFFF0000"/>
      <name val="ＭＳ 明朝"/>
      <family val="1"/>
      <charset val="128"/>
    </font>
    <font>
      <sz val="11"/>
      <color rgb="FFFF0000"/>
      <name val="ＭＳ Ｐゴシック"/>
      <family val="3"/>
      <charset val="128"/>
    </font>
    <font>
      <sz val="11"/>
      <color rgb="FFFF0000"/>
      <name val="ＭＳ 明朝"/>
      <family val="1"/>
      <charset val="128"/>
    </font>
    <font>
      <b/>
      <sz val="10"/>
      <name val="ＭＳ 明朝"/>
      <family val="1"/>
      <charset val="128"/>
    </font>
    <font>
      <sz val="9"/>
      <color indexed="81"/>
      <name val="MS P ゴシック"/>
      <family val="3"/>
      <charset val="128"/>
    </font>
    <font>
      <b/>
      <sz val="9"/>
      <color indexed="81"/>
      <name val="MS P ゴシック"/>
      <family val="3"/>
      <charset val="128"/>
    </font>
    <font>
      <b/>
      <sz val="9"/>
      <color rgb="FFFF0000"/>
      <name val="ＭＳ Ｐ明朝"/>
      <family val="1"/>
      <charset val="128"/>
    </font>
    <font>
      <sz val="7"/>
      <color indexed="8"/>
      <name val="ＭＳ 明朝"/>
      <family val="1"/>
      <charset val="128"/>
    </font>
    <font>
      <sz val="8"/>
      <color rgb="FFFF0000"/>
      <name val="ＭＳ Ｐ明朝"/>
      <family val="1"/>
      <charset val="128"/>
    </font>
    <font>
      <sz val="7"/>
      <color indexed="8"/>
      <name val="ＭＳ Ｐ明朝"/>
      <family val="1"/>
      <charset val="128"/>
    </font>
    <font>
      <sz val="7"/>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21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bottom/>
      <diagonal/>
    </border>
    <border>
      <left style="double">
        <color indexed="64"/>
      </left>
      <right/>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style="hair">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ck">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dashed">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10"/>
      </top>
      <bottom/>
      <diagonal/>
    </border>
    <border>
      <left/>
      <right/>
      <top style="medium">
        <color indexed="10"/>
      </top>
      <bottom/>
      <diagonal/>
    </border>
    <border>
      <left/>
      <right style="thin">
        <color indexed="64"/>
      </right>
      <top style="medium">
        <color indexed="10"/>
      </top>
      <bottom/>
      <diagonal/>
    </border>
    <border>
      <left/>
      <right style="medium">
        <color indexed="64"/>
      </right>
      <top style="medium">
        <color indexed="10"/>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medium">
        <color indexed="8"/>
      </right>
      <top/>
      <bottom/>
      <diagonal/>
    </border>
    <border>
      <left style="thin">
        <color indexed="64"/>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style="thin">
        <color indexed="64"/>
      </right>
      <top style="medium">
        <color indexed="8"/>
      </top>
      <bottom/>
      <diagonal/>
    </border>
    <border>
      <left/>
      <right style="medium">
        <color indexed="8"/>
      </right>
      <top style="medium">
        <color indexed="8"/>
      </top>
      <bottom/>
      <diagonal/>
    </border>
    <border>
      <left/>
      <right style="medium">
        <color indexed="8"/>
      </right>
      <top/>
      <bottom style="thin">
        <color indexed="64"/>
      </bottom>
      <diagonal/>
    </border>
    <border>
      <left/>
      <right style="medium">
        <color indexed="8"/>
      </right>
      <top style="thin">
        <color indexed="64"/>
      </top>
      <bottom/>
      <diagonal/>
    </border>
    <border>
      <left style="thin">
        <color indexed="64"/>
      </left>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8"/>
      </right>
      <top/>
      <bottom style="medium">
        <color indexed="8"/>
      </bottom>
      <diagonal/>
    </border>
    <border>
      <left/>
      <right style="medium">
        <color indexed="8"/>
      </right>
      <top/>
      <bottom style="medium">
        <color indexed="64"/>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dashed">
        <color indexed="64"/>
      </left>
      <right/>
      <top/>
      <bottom/>
      <diagonal/>
    </border>
    <border>
      <left style="dashed">
        <color indexed="64"/>
      </left>
      <right/>
      <top/>
      <bottom style="thin">
        <color indexed="64"/>
      </bottom>
      <diagonal/>
    </border>
    <border>
      <left/>
      <right/>
      <top style="thin">
        <color indexed="64"/>
      </top>
      <bottom style="dotted">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diagonalUp="1">
      <left style="thin">
        <color indexed="64"/>
      </left>
      <right style="thin">
        <color indexed="64"/>
      </right>
      <top/>
      <bottom style="medium">
        <color indexed="64"/>
      </bottom>
      <diagonal style="hair">
        <color indexed="64"/>
      </diagonal>
    </border>
    <border>
      <left/>
      <right style="medium">
        <color indexed="64"/>
      </right>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8"/>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style="dashed">
        <color rgb="FFFF0000"/>
      </bottom>
      <diagonal/>
    </border>
    <border>
      <left/>
      <right/>
      <top/>
      <bottom style="dashed">
        <color rgb="FFFF0000"/>
      </bottom>
      <diagonal/>
    </border>
    <border>
      <left/>
      <right style="dashed">
        <color rgb="FFFF0000"/>
      </right>
      <top/>
      <bottom style="dashed">
        <color rgb="FFFF0000"/>
      </bottom>
      <diagonal/>
    </border>
    <border>
      <left/>
      <right/>
      <top style="thin">
        <color auto="1"/>
      </top>
      <bottom/>
      <diagonal/>
    </border>
    <border>
      <left/>
      <right style="thin">
        <color indexed="64"/>
      </right>
      <top style="thin">
        <color auto="1"/>
      </top>
      <bottom/>
      <diagonal/>
    </border>
    <border>
      <left style="thin">
        <color indexed="64"/>
      </left>
      <right/>
      <top style="thin">
        <color auto="1"/>
      </top>
      <bottom/>
      <diagonal/>
    </border>
  </borders>
  <cellStyleXfs count="11">
    <xf numFmtId="0" fontId="0" fillId="0" borderId="0"/>
    <xf numFmtId="0" fontId="1" fillId="0" borderId="0"/>
    <xf numFmtId="0" fontId="1" fillId="0" borderId="0"/>
    <xf numFmtId="0" fontId="1" fillId="0" borderId="0"/>
    <xf numFmtId="0" fontId="1" fillId="0" borderId="0"/>
    <xf numFmtId="0" fontId="44" fillId="0" borderId="0">
      <alignment vertical="center"/>
    </xf>
    <xf numFmtId="0" fontId="44" fillId="0" borderId="0">
      <alignment vertical="center"/>
    </xf>
    <xf numFmtId="0" fontId="44" fillId="0" borderId="0">
      <alignment vertical="center"/>
    </xf>
    <xf numFmtId="0" fontId="10" fillId="0" borderId="0">
      <alignment vertical="center"/>
    </xf>
    <xf numFmtId="0" fontId="10" fillId="0" borderId="0">
      <alignment vertical="center"/>
    </xf>
    <xf numFmtId="0" fontId="1" fillId="0" borderId="0"/>
  </cellStyleXfs>
  <cellXfs count="2181">
    <xf numFmtId="0" fontId="0" fillId="0" borderId="0" xfId="0"/>
    <xf numFmtId="0" fontId="7" fillId="0" borderId="0" xfId="0" applyFont="1" applyAlignment="1">
      <alignment horizontal="center" vertical="center"/>
    </xf>
    <xf numFmtId="0" fontId="0" fillId="0" borderId="0" xfId="0" applyAlignment="1">
      <alignment vertical="top"/>
    </xf>
    <xf numFmtId="0" fontId="1" fillId="0" borderId="0" xfId="0" applyFont="1"/>
    <xf numFmtId="0" fontId="12"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0" xfId="0" applyFont="1"/>
    <xf numFmtId="0" fontId="17" fillId="0" borderId="0" xfId="0" applyFont="1" applyAlignment="1">
      <alignment horizontal="right"/>
    </xf>
    <xf numFmtId="0" fontId="17" fillId="0" borderId="0" xfId="0" applyFont="1" applyAlignment="1">
      <alignment horizontal="center"/>
    </xf>
    <xf numFmtId="0" fontId="17" fillId="0" borderId="13" xfId="0" applyFont="1" applyBorder="1" applyAlignment="1">
      <alignment vertical="center"/>
    </xf>
    <xf numFmtId="0" fontId="20" fillId="0" borderId="0" xfId="0" applyFont="1" applyAlignment="1">
      <alignment horizontal="center"/>
    </xf>
    <xf numFmtId="0" fontId="20" fillId="0" borderId="0" xfId="0" applyFont="1"/>
    <xf numFmtId="0" fontId="20" fillId="0" borderId="14" xfId="0" applyFont="1" applyBorder="1"/>
    <xf numFmtId="0" fontId="20" fillId="0" borderId="15" xfId="0" applyFont="1" applyBorder="1"/>
    <xf numFmtId="0" fontId="20" fillId="0" borderId="13" xfId="0" applyFont="1" applyBorder="1"/>
    <xf numFmtId="0" fontId="20" fillId="0" borderId="0" xfId="0" applyFont="1" applyAlignment="1">
      <alignment vertical="center"/>
    </xf>
    <xf numFmtId="0" fontId="23" fillId="0" borderId="0" xfId="0" applyFont="1" applyAlignment="1">
      <alignment horizontal="left"/>
    </xf>
    <xf numFmtId="0" fontId="20" fillId="0" borderId="13" xfId="0" applyFont="1" applyBorder="1" applyAlignment="1">
      <alignment vertical="center"/>
    </xf>
    <xf numFmtId="0" fontId="21" fillId="0" borderId="0" xfId="0" applyFont="1" applyAlignment="1">
      <alignment horizontal="center"/>
    </xf>
    <xf numFmtId="0" fontId="15" fillId="0" borderId="13" xfId="0" applyFont="1" applyBorder="1" applyAlignment="1">
      <alignment horizontal="justify" vertical="center"/>
    </xf>
    <xf numFmtId="0" fontId="20" fillId="0" borderId="0" xfId="0" applyFont="1" applyAlignment="1">
      <alignment horizontal="right" vertical="center"/>
    </xf>
    <xf numFmtId="0" fontId="20" fillId="0" borderId="13" xfId="0" applyFont="1" applyBorder="1" applyAlignment="1">
      <alignment horizontal="right" vertical="center"/>
    </xf>
    <xf numFmtId="0" fontId="20" fillId="0" borderId="14" xfId="0" applyFont="1" applyBorder="1" applyAlignment="1">
      <alignment horizontal="center"/>
    </xf>
    <xf numFmtId="0" fontId="20" fillId="0" borderId="13" xfId="0" applyFont="1" applyBorder="1" applyAlignment="1">
      <alignment horizontal="center" vertical="center"/>
    </xf>
    <xf numFmtId="0" fontId="20" fillId="0" borderId="15" xfId="0" applyFont="1" applyBorder="1" applyAlignment="1">
      <alignment horizontal="center"/>
    </xf>
    <xf numFmtId="0" fontId="20" fillId="0" borderId="13"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3" fillId="0" borderId="15" xfId="0" applyFont="1" applyBorder="1" applyAlignment="1">
      <alignment vertical="center"/>
    </xf>
    <xf numFmtId="0" fontId="15" fillId="0" borderId="15" xfId="0" applyFont="1" applyBorder="1" applyAlignment="1">
      <alignment horizontal="justify" vertical="center" wrapText="1"/>
    </xf>
    <xf numFmtId="0" fontId="23" fillId="0" borderId="14" xfId="0" applyFont="1" applyBorder="1" applyAlignment="1">
      <alignment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5" fillId="0" borderId="14" xfId="0" applyFont="1" applyBorder="1" applyAlignment="1">
      <alignment horizontal="left" vertical="center" wrapText="1"/>
    </xf>
    <xf numFmtId="0" fontId="20" fillId="0" borderId="0" xfId="0" applyFont="1" applyAlignment="1">
      <alignment horizontal="center" vertical="center"/>
    </xf>
    <xf numFmtId="0" fontId="23" fillId="0" borderId="0" xfId="0" applyFont="1" applyAlignment="1">
      <alignment vertical="center"/>
    </xf>
    <xf numFmtId="0" fontId="15" fillId="0" borderId="0" xfId="0" applyFont="1" applyAlignment="1">
      <alignment horizontal="left" vertical="center" wrapText="1"/>
    </xf>
    <xf numFmtId="0" fontId="20" fillId="0" borderId="0" xfId="0" applyFont="1" applyAlignment="1">
      <alignment horizontal="left" wrapText="1"/>
    </xf>
    <xf numFmtId="0" fontId="21" fillId="0" borderId="0" xfId="0" applyFont="1" applyAlignment="1">
      <alignment horizontal="center" vertical="top"/>
    </xf>
    <xf numFmtId="0" fontId="0" fillId="0" borderId="21" xfId="0" applyBorder="1" applyAlignment="1">
      <alignment horizontal="center" vertical="center"/>
    </xf>
    <xf numFmtId="0" fontId="21" fillId="0" borderId="0" xfId="8" applyFont="1">
      <alignment vertical="center"/>
    </xf>
    <xf numFmtId="0" fontId="21" fillId="0" borderId="0" xfId="8" applyFont="1" applyAlignment="1">
      <alignment horizontal="right" vertical="center"/>
    </xf>
    <xf numFmtId="0" fontId="10" fillId="0" borderId="0" xfId="8">
      <alignment vertical="center"/>
    </xf>
    <xf numFmtId="0" fontId="5" fillId="0" borderId="0" xfId="8" applyFont="1">
      <alignment vertical="center"/>
    </xf>
    <xf numFmtId="0" fontId="21" fillId="0" borderId="22" xfId="8" applyFont="1" applyBorder="1">
      <alignment vertical="center"/>
    </xf>
    <xf numFmtId="0" fontId="21" fillId="0" borderId="0" xfId="8" quotePrefix="1" applyFont="1">
      <alignment vertical="center"/>
    </xf>
    <xf numFmtId="0" fontId="21" fillId="0" borderId="23" xfId="8" applyFont="1" applyBorder="1">
      <alignment vertical="center"/>
    </xf>
    <xf numFmtId="0" fontId="21" fillId="0" borderId="24" xfId="8" applyFont="1" applyBorder="1" applyAlignment="1">
      <alignment horizontal="right" vertical="center"/>
    </xf>
    <xf numFmtId="0" fontId="21" fillId="0" borderId="25" xfId="8" applyFont="1" applyBorder="1">
      <alignment vertical="center"/>
    </xf>
    <xf numFmtId="0" fontId="21" fillId="0" borderId="26" xfId="8" applyFont="1" applyBorder="1">
      <alignment vertical="center"/>
    </xf>
    <xf numFmtId="0" fontId="21" fillId="0" borderId="27" xfId="8" applyFont="1" applyBorder="1">
      <alignment vertical="center"/>
    </xf>
    <xf numFmtId="0" fontId="21" fillId="0" borderId="28" xfId="8" applyFont="1" applyBorder="1">
      <alignment vertical="center"/>
    </xf>
    <xf numFmtId="0" fontId="21" fillId="0" borderId="29" xfId="8" applyFont="1" applyBorder="1">
      <alignment vertical="center"/>
    </xf>
    <xf numFmtId="0" fontId="21" fillId="0" borderId="30" xfId="8" applyFont="1" applyBorder="1">
      <alignment vertical="center"/>
    </xf>
    <xf numFmtId="0" fontId="21" fillId="0" borderId="31" xfId="8" applyFont="1" applyBorder="1">
      <alignment vertical="center"/>
    </xf>
    <xf numFmtId="0" fontId="21" fillId="0" borderId="32" xfId="8" applyFont="1" applyBorder="1">
      <alignment vertical="center"/>
    </xf>
    <xf numFmtId="0" fontId="21" fillId="0" borderId="33" xfId="8" applyFont="1" applyBorder="1">
      <alignment vertical="center"/>
    </xf>
    <xf numFmtId="0" fontId="5" fillId="0" borderId="34" xfId="8" applyFont="1" applyBorder="1">
      <alignment vertical="center"/>
    </xf>
    <xf numFmtId="0" fontId="5" fillId="0" borderId="35" xfId="8" applyFont="1" applyBorder="1">
      <alignment vertical="center"/>
    </xf>
    <xf numFmtId="0" fontId="21" fillId="0" borderId="0" xfId="8" applyFont="1" applyAlignment="1" applyProtection="1">
      <alignment horizontal="center" vertical="center"/>
      <protection locked="0"/>
    </xf>
    <xf numFmtId="0" fontId="21" fillId="0" borderId="31" xfId="8" applyFont="1" applyBorder="1" applyAlignment="1" applyProtection="1">
      <alignment horizontal="center" vertical="center"/>
      <protection locked="0"/>
    </xf>
    <xf numFmtId="0" fontId="21" fillId="0" borderId="36" xfId="8" applyFont="1" applyBorder="1">
      <alignment vertical="center"/>
    </xf>
    <xf numFmtId="0" fontId="21" fillId="0" borderId="0" xfId="8" applyFont="1" applyAlignment="1">
      <alignment vertical="center" shrinkToFit="1"/>
    </xf>
    <xf numFmtId="0" fontId="21" fillId="0" borderId="11" xfId="8" applyFont="1" applyBorder="1">
      <alignment vertical="center"/>
    </xf>
    <xf numFmtId="0" fontId="21" fillId="0" borderId="14" xfId="8" applyFont="1" applyBorder="1">
      <alignment vertical="center"/>
    </xf>
    <xf numFmtId="0" fontId="26" fillId="0" borderId="0" xfId="8" applyFont="1">
      <alignment vertical="center"/>
    </xf>
    <xf numFmtId="0" fontId="21" fillId="0" borderId="37" xfId="8" applyFont="1" applyBorder="1">
      <alignment vertical="center"/>
    </xf>
    <xf numFmtId="0" fontId="21" fillId="0" borderId="13" xfId="8" applyFont="1" applyBorder="1">
      <alignment vertical="center"/>
    </xf>
    <xf numFmtId="0" fontId="21" fillId="0" borderId="0" xfId="8" applyFont="1" applyProtection="1">
      <alignment vertical="center"/>
      <protection locked="0"/>
    </xf>
    <xf numFmtId="0" fontId="21" fillId="0" borderId="0" xfId="8" applyFont="1" applyAlignment="1" applyProtection="1">
      <alignment horizontal="left" vertical="center"/>
      <protection locked="0"/>
    </xf>
    <xf numFmtId="0" fontId="21" fillId="0" borderId="0" xfId="8" applyFont="1" applyAlignment="1">
      <alignment horizontal="left" vertical="center"/>
    </xf>
    <xf numFmtId="0" fontId="21" fillId="0" borderId="0" xfId="8" applyFont="1" applyAlignment="1">
      <alignment horizontal="center" vertical="center"/>
    </xf>
    <xf numFmtId="0" fontId="5" fillId="0" borderId="38" xfId="8" applyFont="1" applyBorder="1">
      <alignment vertical="center"/>
    </xf>
    <xf numFmtId="0" fontId="5" fillId="0" borderId="39" xfId="8" applyFont="1" applyBorder="1">
      <alignment vertical="center"/>
    </xf>
    <xf numFmtId="0" fontId="5" fillId="0" borderId="40" xfId="8" applyFont="1" applyBorder="1">
      <alignment vertical="center"/>
    </xf>
    <xf numFmtId="0" fontId="5" fillId="0" borderId="41" xfId="8" applyFont="1" applyBorder="1">
      <alignment vertical="center"/>
    </xf>
    <xf numFmtId="0" fontId="21" fillId="2" borderId="31" xfId="8" applyFont="1" applyFill="1" applyBorder="1" applyProtection="1">
      <alignment vertical="center"/>
      <protection locked="0"/>
    </xf>
    <xf numFmtId="0" fontId="21" fillId="0" borderId="42" xfId="8" applyFont="1" applyBorder="1">
      <alignment vertical="center"/>
    </xf>
    <xf numFmtId="0" fontId="21" fillId="0" borderId="43" xfId="8" applyFont="1" applyBorder="1">
      <alignment vertical="center"/>
    </xf>
    <xf numFmtId="0" fontId="21" fillId="0" borderId="37" xfId="8" applyFont="1" applyBorder="1" applyAlignment="1">
      <alignment horizontal="right" vertical="center"/>
    </xf>
    <xf numFmtId="0" fontId="21" fillId="0" borderId="29" xfId="8" applyFont="1" applyBorder="1" applyAlignment="1" applyProtection="1">
      <alignment horizontal="center" vertical="center"/>
      <protection locked="0"/>
    </xf>
    <xf numFmtId="0" fontId="21" fillId="2" borderId="27" xfId="8" applyFont="1" applyFill="1" applyBorder="1" applyProtection="1">
      <alignment vertical="center"/>
      <protection locked="0"/>
    </xf>
    <xf numFmtId="0" fontId="4" fillId="0" borderId="0" xfId="8" applyFont="1">
      <alignment vertical="center"/>
    </xf>
    <xf numFmtId="0" fontId="16" fillId="0" borderId="0" xfId="8" applyFont="1">
      <alignment vertical="center"/>
    </xf>
    <xf numFmtId="0" fontId="16" fillId="0" borderId="37" xfId="8" applyFont="1" applyBorder="1" applyAlignment="1">
      <alignment horizontal="center" vertical="center"/>
    </xf>
    <xf numFmtId="0" fontId="16" fillId="0" borderId="0" xfId="8" applyFont="1" applyAlignment="1">
      <alignment vertical="center" shrinkToFit="1"/>
    </xf>
    <xf numFmtId="0" fontId="16" fillId="0" borderId="0" xfId="8" applyFont="1" applyAlignment="1">
      <alignment horizontal="right" vertical="center"/>
    </xf>
    <xf numFmtId="0" fontId="16" fillId="0" borderId="44" xfId="8" applyFont="1" applyBorder="1">
      <alignment vertical="center"/>
    </xf>
    <xf numFmtId="0" fontId="16" fillId="0" borderId="24" xfId="8" applyFont="1" applyBorder="1" applyAlignment="1">
      <alignment horizontal="right" vertical="center"/>
    </xf>
    <xf numFmtId="0" fontId="16" fillId="0" borderId="25" xfId="8" applyFont="1" applyBorder="1">
      <alignment vertical="center"/>
    </xf>
    <xf numFmtId="0" fontId="16" fillId="0" borderId="45" xfId="8" applyFont="1" applyBorder="1">
      <alignment vertical="center"/>
    </xf>
    <xf numFmtId="0" fontId="16" fillId="0" borderId="26" xfId="8" applyFont="1" applyBorder="1">
      <alignment vertical="center"/>
    </xf>
    <xf numFmtId="0" fontId="16" fillId="0" borderId="27" xfId="8" applyFont="1" applyBorder="1">
      <alignment vertical="center"/>
    </xf>
    <xf numFmtId="0" fontId="16" fillId="0" borderId="29" xfId="8" applyFont="1" applyBorder="1">
      <alignment vertical="center"/>
    </xf>
    <xf numFmtId="0" fontId="16" fillId="0" borderId="29" xfId="8" applyFont="1" applyBorder="1" applyAlignment="1">
      <alignment vertical="center" shrinkToFit="1"/>
    </xf>
    <xf numFmtId="0" fontId="16" fillId="0" borderId="30" xfId="8" applyFont="1" applyBorder="1">
      <alignment vertical="center"/>
    </xf>
    <xf numFmtId="0" fontId="16" fillId="0" borderId="46" xfId="8" applyFont="1" applyBorder="1">
      <alignment vertical="center"/>
    </xf>
    <xf numFmtId="0" fontId="16" fillId="0" borderId="33" xfId="8" applyFont="1" applyBorder="1">
      <alignment vertical="center"/>
    </xf>
    <xf numFmtId="0" fontId="16" fillId="0" borderId="14" xfId="8" applyFont="1" applyBorder="1">
      <alignment vertical="center"/>
    </xf>
    <xf numFmtId="0" fontId="16" fillId="0" borderId="43" xfId="8" applyFont="1" applyBorder="1">
      <alignment vertical="center"/>
    </xf>
    <xf numFmtId="0" fontId="16" fillId="0" borderId="13" xfId="8" applyFont="1" applyBorder="1">
      <alignment vertical="center"/>
    </xf>
    <xf numFmtId="0" fontId="5" fillId="0" borderId="47" xfId="8" applyFont="1" applyBorder="1">
      <alignment vertical="center"/>
    </xf>
    <xf numFmtId="0" fontId="16" fillId="0" borderId="0" xfId="8" applyFont="1" applyProtection="1">
      <alignment vertical="center"/>
      <protection locked="0"/>
    </xf>
    <xf numFmtId="0" fontId="16" fillId="0" borderId="32" xfId="8" applyFont="1" applyBorder="1">
      <alignment vertical="center"/>
    </xf>
    <xf numFmtId="0" fontId="26" fillId="0" borderId="13" xfId="8" applyFont="1" applyBorder="1">
      <alignment vertical="center"/>
    </xf>
    <xf numFmtId="0" fontId="16" fillId="0" borderId="48" xfId="8" applyFont="1" applyBorder="1">
      <alignment vertical="center"/>
    </xf>
    <xf numFmtId="0" fontId="26" fillId="0" borderId="0" xfId="8" applyFont="1" applyAlignment="1" applyProtection="1">
      <alignment horizontal="left" vertical="center"/>
      <protection locked="0"/>
    </xf>
    <xf numFmtId="0" fontId="16" fillId="0" borderId="0" xfId="8" applyFont="1" applyAlignment="1" applyProtection="1">
      <alignment horizontal="left" vertical="center"/>
      <protection locked="0"/>
    </xf>
    <xf numFmtId="0" fontId="33" fillId="0" borderId="0" xfId="8" applyFont="1">
      <alignment vertical="center"/>
    </xf>
    <xf numFmtId="0" fontId="16" fillId="0" borderId="0" xfId="8" applyFont="1" applyAlignment="1" applyProtection="1">
      <alignment horizontal="center" vertical="center"/>
      <protection locked="0"/>
    </xf>
    <xf numFmtId="0" fontId="16" fillId="0" borderId="14" xfId="8" applyFont="1" applyBorder="1" applyAlignment="1">
      <alignment horizontal="center" vertical="center"/>
    </xf>
    <xf numFmtId="0" fontId="16" fillId="0" borderId="49" xfId="8" applyFont="1" applyBorder="1">
      <alignment vertical="center"/>
    </xf>
    <xf numFmtId="0" fontId="4" fillId="0" borderId="0" xfId="8" applyFont="1" applyAlignment="1">
      <alignment vertical="center" shrinkToFit="1"/>
    </xf>
    <xf numFmtId="0" fontId="10" fillId="0" borderId="0" xfId="8" applyAlignment="1">
      <alignment vertical="center" shrinkToFit="1"/>
    </xf>
    <xf numFmtId="0" fontId="21" fillId="0" borderId="50" xfId="8" applyFont="1" applyBorder="1">
      <alignment vertical="center"/>
    </xf>
    <xf numFmtId="0" fontId="21" fillId="0" borderId="49" xfId="8" applyFont="1" applyBorder="1">
      <alignment vertical="center"/>
    </xf>
    <xf numFmtId="0" fontId="5" fillId="0" borderId="51" xfId="8" applyFont="1" applyBorder="1">
      <alignment vertical="center"/>
    </xf>
    <xf numFmtId="0" fontId="5" fillId="0" borderId="52" xfId="8" applyFont="1" applyBorder="1">
      <alignment vertical="center"/>
    </xf>
    <xf numFmtId="0" fontId="5" fillId="0" borderId="53" xfId="8" applyFont="1" applyBorder="1">
      <alignment vertical="center"/>
    </xf>
    <xf numFmtId="0" fontId="21" fillId="0" borderId="31" xfId="8" applyFont="1" applyBorder="1" applyAlignment="1">
      <alignment horizontal="center" vertical="center"/>
    </xf>
    <xf numFmtId="0" fontId="5" fillId="0" borderId="54" xfId="8" applyFont="1" applyBorder="1">
      <alignment vertical="center"/>
    </xf>
    <xf numFmtId="0" fontId="5" fillId="0" borderId="55" xfId="8" applyFont="1" applyBorder="1">
      <alignment vertical="center"/>
    </xf>
    <xf numFmtId="0" fontId="5" fillId="0" borderId="56" xfId="8" applyFont="1" applyBorder="1">
      <alignment vertical="center"/>
    </xf>
    <xf numFmtId="0" fontId="21" fillId="0" borderId="19" xfId="8" applyFont="1" applyBorder="1">
      <alignment vertical="center"/>
    </xf>
    <xf numFmtId="0" fontId="5" fillId="0" borderId="57" xfId="8" applyFont="1" applyBorder="1">
      <alignment vertical="center"/>
    </xf>
    <xf numFmtId="0" fontId="21" fillId="0" borderId="14" xfId="8" applyFont="1" applyBorder="1" applyAlignment="1">
      <alignment horizontal="center" vertical="center"/>
    </xf>
    <xf numFmtId="0" fontId="21" fillId="0" borderId="44" xfId="8" applyFont="1" applyBorder="1">
      <alignment vertical="center"/>
    </xf>
    <xf numFmtId="0" fontId="21" fillId="0" borderId="22" xfId="8" applyFont="1" applyBorder="1" applyAlignment="1">
      <alignment horizontal="right" vertical="center" shrinkToFit="1"/>
    </xf>
    <xf numFmtId="0" fontId="21" fillId="0" borderId="45" xfId="8" applyFont="1" applyBorder="1">
      <alignment vertical="center"/>
    </xf>
    <xf numFmtId="0" fontId="21" fillId="0" borderId="58" xfId="8" applyFont="1" applyBorder="1">
      <alignment vertical="center"/>
    </xf>
    <xf numFmtId="0" fontId="21" fillId="0" borderId="29" xfId="8" applyFont="1" applyBorder="1" applyAlignment="1">
      <alignment vertical="center" shrinkToFit="1"/>
    </xf>
    <xf numFmtId="0" fontId="21" fillId="0" borderId="46" xfId="8" quotePrefix="1" applyFont="1" applyBorder="1">
      <alignment vertical="center"/>
    </xf>
    <xf numFmtId="0" fontId="21" fillId="0" borderId="46" xfId="8" applyFont="1" applyBorder="1">
      <alignment vertical="center"/>
    </xf>
    <xf numFmtId="0" fontId="21" fillId="2" borderId="23" xfId="8" applyFont="1" applyFill="1" applyBorder="1" applyProtection="1">
      <alignment vertical="center"/>
      <protection locked="0"/>
    </xf>
    <xf numFmtId="0" fontId="10" fillId="0" borderId="0" xfId="8" applyAlignment="1">
      <alignment horizontal="right" vertical="center"/>
    </xf>
    <xf numFmtId="0" fontId="15" fillId="0" borderId="0" xfId="8" applyFont="1">
      <alignment vertical="center"/>
    </xf>
    <xf numFmtId="0" fontId="21" fillId="0" borderId="46" xfId="8" applyFont="1" applyBorder="1" applyAlignment="1">
      <alignment horizontal="center" vertical="center"/>
    </xf>
    <xf numFmtId="0" fontId="21" fillId="0" borderId="46" xfId="8" applyFont="1" applyBorder="1" applyAlignment="1">
      <alignment horizontal="right" vertical="center"/>
    </xf>
    <xf numFmtId="0" fontId="21" fillId="0" borderId="46" xfId="8" applyFont="1" applyBorder="1" applyAlignment="1" applyProtection="1">
      <alignment horizontal="center" vertical="center"/>
      <protection locked="0"/>
    </xf>
    <xf numFmtId="0" fontId="21" fillId="0" borderId="37" xfId="8" applyFont="1" applyBorder="1" applyAlignment="1">
      <alignment horizontal="center" vertical="center"/>
    </xf>
    <xf numFmtId="0" fontId="26" fillId="0" borderId="0" xfId="8" applyFont="1" applyAlignment="1">
      <alignment horizontal="left" vertical="center"/>
    </xf>
    <xf numFmtId="0" fontId="26" fillId="0" borderId="49" xfId="8" applyFont="1" applyBorder="1">
      <alignment vertical="center"/>
    </xf>
    <xf numFmtId="0" fontId="5" fillId="0" borderId="59" xfId="8" applyFont="1" applyBorder="1">
      <alignment vertical="center"/>
    </xf>
    <xf numFmtId="0" fontId="5" fillId="0" borderId="60" xfId="8" applyFont="1" applyBorder="1">
      <alignment vertical="center"/>
    </xf>
    <xf numFmtId="0" fontId="21" fillId="0" borderId="14" xfId="8" applyFont="1" applyBorder="1" applyProtection="1">
      <alignment vertical="center"/>
      <protection locked="0"/>
    </xf>
    <xf numFmtId="0" fontId="5" fillId="0" borderId="61" xfId="8" applyFont="1" applyBorder="1">
      <alignment vertical="center"/>
    </xf>
    <xf numFmtId="0" fontId="36" fillId="0" borderId="62" xfId="8" applyFont="1" applyBorder="1">
      <alignment vertical="center"/>
    </xf>
    <xf numFmtId="0" fontId="33" fillId="0" borderId="62" xfId="8" applyFont="1" applyBorder="1">
      <alignment vertical="center"/>
    </xf>
    <xf numFmtId="0" fontId="16" fillId="0" borderId="13" xfId="8" applyFont="1" applyBorder="1" applyAlignment="1">
      <alignment horizontal="center" vertical="center"/>
    </xf>
    <xf numFmtId="0" fontId="16" fillId="0" borderId="0" xfId="8" applyFont="1" applyAlignment="1">
      <alignment horizontal="center" vertical="center"/>
    </xf>
    <xf numFmtId="0" fontId="16" fillId="0" borderId="13" xfId="8" applyFont="1" applyBorder="1" applyAlignment="1" applyProtection="1">
      <alignment horizontal="center" vertical="center"/>
      <protection locked="0"/>
    </xf>
    <xf numFmtId="0" fontId="16" fillId="0" borderId="31" xfId="8" applyFont="1" applyBorder="1">
      <alignment vertical="center"/>
    </xf>
    <xf numFmtId="0" fontId="16" fillId="0" borderId="37" xfId="8" applyFont="1" applyBorder="1">
      <alignment vertical="center"/>
    </xf>
    <xf numFmtId="0" fontId="16" fillId="0" borderId="19" xfId="8" applyFont="1" applyBorder="1">
      <alignment vertical="center"/>
    </xf>
    <xf numFmtId="0" fontId="16" fillId="0" borderId="42" xfId="8" applyFont="1" applyBorder="1">
      <alignment vertical="center"/>
    </xf>
    <xf numFmtId="0" fontId="16" fillId="0" borderId="29" xfId="8" applyFont="1" applyBorder="1" applyAlignment="1" applyProtection="1">
      <alignment horizontal="center" vertical="center"/>
      <protection locked="0"/>
    </xf>
    <xf numFmtId="0" fontId="10" fillId="0" borderId="31" xfId="8" applyBorder="1">
      <alignment vertical="center"/>
    </xf>
    <xf numFmtId="0" fontId="21" fillId="0" borderId="29" xfId="8" applyFont="1" applyBorder="1" applyProtection="1">
      <alignment vertical="center"/>
      <protection locked="0"/>
    </xf>
    <xf numFmtId="0" fontId="21" fillId="0" borderId="29" xfId="8" applyFont="1" applyBorder="1" applyAlignment="1">
      <alignment horizontal="right" vertical="center"/>
    </xf>
    <xf numFmtId="0" fontId="21" fillId="0" borderId="63" xfId="8" applyFont="1" applyBorder="1">
      <alignment vertical="center"/>
    </xf>
    <xf numFmtId="0" fontId="21" fillId="0" borderId="64" xfId="8" applyFont="1" applyBorder="1">
      <alignment vertical="center"/>
    </xf>
    <xf numFmtId="0" fontId="21" fillId="0" borderId="65" xfId="8" applyFont="1" applyBorder="1">
      <alignment vertical="center"/>
    </xf>
    <xf numFmtId="0" fontId="21" fillId="0" borderId="64" xfId="8" applyFont="1" applyBorder="1" applyAlignment="1" applyProtection="1">
      <alignment horizontal="center" vertical="center"/>
      <protection locked="0"/>
    </xf>
    <xf numFmtId="0" fontId="21" fillId="0" borderId="66" xfId="8" applyFont="1" applyBorder="1">
      <alignment vertical="center"/>
    </xf>
    <xf numFmtId="0" fontId="21" fillId="0" borderId="67" xfId="8" applyFont="1" applyBorder="1">
      <alignment vertical="center"/>
    </xf>
    <xf numFmtId="0" fontId="21" fillId="0" borderId="46" xfId="8" applyFont="1" applyBorder="1" applyProtection="1">
      <alignment vertical="center"/>
      <protection locked="0"/>
    </xf>
    <xf numFmtId="0" fontId="16" fillId="0" borderId="68" xfId="8" applyFont="1" applyBorder="1" applyAlignment="1">
      <alignment horizontal="right" vertical="center"/>
    </xf>
    <xf numFmtId="0" fontId="21" fillId="0" borderId="68" xfId="8" applyFont="1" applyBorder="1">
      <alignment vertical="center"/>
    </xf>
    <xf numFmtId="0" fontId="21" fillId="0" borderId="68" xfId="8" applyFont="1" applyBorder="1" applyAlignment="1" applyProtection="1">
      <alignment horizontal="center" vertical="center"/>
      <protection locked="0"/>
    </xf>
    <xf numFmtId="0" fontId="21" fillId="0" borderId="69" xfId="8" applyFont="1" applyBorder="1">
      <alignment vertical="center"/>
    </xf>
    <xf numFmtId="0" fontId="16" fillId="0" borderId="70" xfId="8" applyFont="1" applyBorder="1">
      <alignment vertical="center"/>
    </xf>
    <xf numFmtId="0" fontId="21" fillId="0" borderId="70" xfId="8" applyFont="1" applyBorder="1">
      <alignment vertical="center"/>
    </xf>
    <xf numFmtId="0" fontId="21" fillId="0" borderId="71" xfId="8" applyFont="1" applyBorder="1">
      <alignment vertical="center"/>
    </xf>
    <xf numFmtId="0" fontId="26" fillId="0" borderId="0" xfId="8" applyFont="1" applyProtection="1">
      <alignment vertical="center"/>
      <protection locked="0"/>
    </xf>
    <xf numFmtId="0" fontId="21" fillId="0" borderId="13" xfId="8" applyFont="1" applyBorder="1" applyProtection="1">
      <alignment vertical="center"/>
      <protection locked="0"/>
    </xf>
    <xf numFmtId="0" fontId="21" fillId="0" borderId="13" xfId="8" applyFont="1" applyBorder="1" applyAlignment="1">
      <alignment horizontal="right" vertical="center"/>
    </xf>
    <xf numFmtId="0" fontId="21" fillId="0" borderId="68" xfId="8" applyFont="1" applyBorder="1" applyAlignment="1">
      <alignment horizontal="right" vertical="center"/>
    </xf>
    <xf numFmtId="0" fontId="5" fillId="0" borderId="0" xfId="0" applyFont="1" applyAlignment="1">
      <alignment horizontal="center"/>
    </xf>
    <xf numFmtId="0" fontId="0" fillId="3" borderId="0" xfId="0" applyFill="1"/>
    <xf numFmtId="0" fontId="20" fillId="0" borderId="13" xfId="0" applyFont="1" applyBorder="1" applyAlignment="1">
      <alignment horizontal="right"/>
    </xf>
    <xf numFmtId="179" fontId="0" fillId="0" borderId="0" xfId="0" applyNumberFormat="1"/>
    <xf numFmtId="0" fontId="20" fillId="0" borderId="24" xfId="0" applyFont="1" applyBorder="1" applyAlignment="1">
      <alignment horizontal="right" vertical="center"/>
    </xf>
    <xf numFmtId="0" fontId="16" fillId="0" borderId="46" xfId="0" applyFont="1" applyBorder="1"/>
    <xf numFmtId="0" fontId="21" fillId="0" borderId="25" xfId="0" applyFont="1" applyBorder="1"/>
    <xf numFmtId="0" fontId="21" fillId="0" borderId="33" xfId="0" applyFont="1" applyBorder="1"/>
    <xf numFmtId="0" fontId="21" fillId="0" borderId="0" xfId="0" applyFont="1"/>
    <xf numFmtId="0" fontId="21" fillId="0" borderId="14" xfId="0" applyFont="1" applyBorder="1" applyProtection="1">
      <protection locked="0"/>
    </xf>
    <xf numFmtId="0" fontId="21" fillId="0" borderId="14" xfId="0" applyFont="1" applyBorder="1"/>
    <xf numFmtId="0" fontId="21" fillId="0" borderId="43" xfId="0" applyFont="1" applyBorder="1"/>
    <xf numFmtId="0" fontId="21" fillId="0" borderId="0" xfId="0" applyFont="1" applyProtection="1">
      <protection locked="0"/>
    </xf>
    <xf numFmtId="0" fontId="21" fillId="0" borderId="13" xfId="0" applyFont="1" applyBorder="1"/>
    <xf numFmtId="0" fontId="21" fillId="0" borderId="13" xfId="0" applyFont="1" applyBorder="1" applyAlignment="1" applyProtection="1">
      <alignment horizontal="center" vertical="center"/>
      <protection locked="0"/>
    </xf>
    <xf numFmtId="0" fontId="21" fillId="0" borderId="30" xfId="0" applyFont="1" applyBorder="1"/>
    <xf numFmtId="0" fontId="26" fillId="0" borderId="28" xfId="0" applyFont="1" applyBorder="1"/>
    <xf numFmtId="0" fontId="16" fillId="0" borderId="0" xfId="0" applyFont="1"/>
    <xf numFmtId="0" fontId="21" fillId="0" borderId="28" xfId="8" applyFont="1" applyBorder="1" applyAlignment="1">
      <alignment horizontal="center" vertical="center"/>
    </xf>
    <xf numFmtId="0" fontId="21" fillId="0" borderId="32" xfId="8" applyFont="1" applyBorder="1" applyAlignment="1">
      <alignment vertical="center" shrinkToFit="1"/>
    </xf>
    <xf numFmtId="0" fontId="16" fillId="0" borderId="0" xfId="8" applyFont="1" applyAlignment="1">
      <alignment horizontal="left" vertical="center"/>
    </xf>
    <xf numFmtId="0" fontId="21" fillId="3" borderId="31" xfId="8" applyFont="1" applyFill="1" applyBorder="1" applyAlignment="1" applyProtection="1">
      <alignment horizontal="center" vertical="center"/>
      <protection locked="0"/>
    </xf>
    <xf numFmtId="0" fontId="21" fillId="0" borderId="48" xfId="8" applyFont="1" applyBorder="1" applyProtection="1">
      <alignment vertical="center"/>
      <protection locked="0"/>
    </xf>
    <xf numFmtId="0" fontId="21" fillId="0" borderId="11" xfId="8" applyFont="1" applyBorder="1" applyProtection="1">
      <alignment vertical="center"/>
      <protection locked="0"/>
    </xf>
    <xf numFmtId="0" fontId="21" fillId="0" borderId="31" xfId="8" applyFont="1" applyBorder="1" applyProtection="1">
      <alignment vertical="center"/>
      <protection locked="0"/>
    </xf>
    <xf numFmtId="0" fontId="21" fillId="0" borderId="72" xfId="8" applyFont="1" applyBorder="1" applyProtection="1">
      <alignment vertical="center"/>
      <protection locked="0"/>
    </xf>
    <xf numFmtId="0" fontId="21" fillId="0" borderId="27" xfId="8" applyFont="1" applyBorder="1" applyProtection="1">
      <alignment vertical="center"/>
      <protection locked="0"/>
    </xf>
    <xf numFmtId="0" fontId="21" fillId="0" borderId="37" xfId="8" applyFont="1" applyBorder="1" applyProtection="1">
      <alignment vertical="center"/>
      <protection locked="0"/>
    </xf>
    <xf numFmtId="0" fontId="21" fillId="0" borderId="42" xfId="8" applyFont="1" applyBorder="1" applyProtection="1">
      <alignment vertical="center"/>
      <protection locked="0"/>
    </xf>
    <xf numFmtId="0" fontId="21" fillId="0" borderId="19" xfId="8" applyFont="1" applyBorder="1" applyProtection="1">
      <alignment vertical="center"/>
      <protection locked="0"/>
    </xf>
    <xf numFmtId="0" fontId="21" fillId="0" borderId="49" xfId="8" applyFont="1" applyBorder="1" applyProtection="1">
      <alignment vertical="center"/>
      <protection locked="0"/>
    </xf>
    <xf numFmtId="0" fontId="21" fillId="3" borderId="0" xfId="8" applyFont="1" applyFill="1" applyProtection="1">
      <alignment vertical="center"/>
      <protection locked="0"/>
    </xf>
    <xf numFmtId="0" fontId="16" fillId="0" borderId="67" xfId="8" applyFont="1" applyBorder="1" applyAlignment="1">
      <alignment horizontal="center" vertical="center" wrapText="1"/>
    </xf>
    <xf numFmtId="0" fontId="21" fillId="0" borderId="26" xfId="8" applyFont="1" applyBorder="1" applyAlignment="1">
      <alignment horizontal="center" vertical="center"/>
    </xf>
    <xf numFmtId="0" fontId="21" fillId="0" borderId="73" xfId="8" applyFont="1" applyBorder="1">
      <alignment vertical="center"/>
    </xf>
    <xf numFmtId="0" fontId="21" fillId="0" borderId="73" xfId="8" applyFont="1" applyBorder="1" applyAlignment="1">
      <alignment horizontal="right" vertical="center"/>
    </xf>
    <xf numFmtId="0" fontId="21" fillId="0" borderId="72" xfId="8" applyFont="1" applyBorder="1">
      <alignment vertical="center"/>
    </xf>
    <xf numFmtId="0" fontId="21" fillId="0" borderId="66" xfId="8" applyFont="1" applyBorder="1" applyProtection="1">
      <alignment vertical="center"/>
      <protection locked="0"/>
    </xf>
    <xf numFmtId="0" fontId="21" fillId="0" borderId="23" xfId="8" applyFont="1" applyBorder="1" applyProtection="1">
      <alignment vertical="center"/>
      <protection locked="0"/>
    </xf>
    <xf numFmtId="0" fontId="21" fillId="0" borderId="0" xfId="8" applyFont="1" applyAlignment="1" applyProtection="1">
      <alignment vertical="center" shrinkToFit="1"/>
      <protection locked="0"/>
    </xf>
    <xf numFmtId="0" fontId="16" fillId="0" borderId="47" xfId="8" applyFont="1" applyBorder="1" applyAlignment="1">
      <alignment horizontal="center" vertical="center"/>
    </xf>
    <xf numFmtId="0" fontId="21" fillId="0" borderId="11" xfId="8" applyFont="1" applyBorder="1" applyAlignment="1">
      <alignment horizontal="center" vertical="center"/>
    </xf>
    <xf numFmtId="0" fontId="16" fillId="0" borderId="46" xfId="8" applyFont="1" applyBorder="1" applyAlignment="1" applyProtection="1">
      <alignment vertical="center" shrinkToFit="1"/>
      <protection locked="0"/>
    </xf>
    <xf numFmtId="0" fontId="16" fillId="0" borderId="0" xfId="8" applyFont="1" applyAlignment="1" applyProtection="1">
      <alignment vertical="center" shrinkToFit="1"/>
      <protection locked="0"/>
    </xf>
    <xf numFmtId="0" fontId="16" fillId="0" borderId="14" xfId="8" applyFont="1" applyBorder="1" applyAlignment="1" applyProtection="1">
      <alignment vertical="center" shrinkToFit="1"/>
      <protection locked="0"/>
    </xf>
    <xf numFmtId="0" fontId="16" fillId="0" borderId="11" xfId="8" applyFont="1" applyBorder="1" applyProtection="1">
      <alignment vertical="center"/>
      <protection locked="0"/>
    </xf>
    <xf numFmtId="0" fontId="16" fillId="0" borderId="31" xfId="8" applyFont="1" applyBorder="1" applyProtection="1">
      <alignment vertical="center"/>
      <protection locked="0"/>
    </xf>
    <xf numFmtId="0" fontId="16" fillId="0" borderId="13" xfId="8" applyFont="1" applyBorder="1" applyAlignment="1" applyProtection="1">
      <alignment vertical="center" shrinkToFit="1"/>
      <protection locked="0"/>
    </xf>
    <xf numFmtId="0" fontId="16" fillId="0" borderId="72" xfId="8" applyFont="1" applyBorder="1" applyProtection="1">
      <alignment vertical="center"/>
      <protection locked="0"/>
    </xf>
    <xf numFmtId="0" fontId="16" fillId="0" borderId="29" xfId="8" applyFont="1" applyBorder="1" applyAlignment="1" applyProtection="1">
      <alignment vertical="center" shrinkToFit="1"/>
      <protection locked="0"/>
    </xf>
    <xf numFmtId="0" fontId="21" fillId="0" borderId="74" xfId="8" applyFont="1" applyBorder="1" applyAlignment="1">
      <alignment horizontal="center" vertical="center"/>
    </xf>
    <xf numFmtId="0" fontId="16" fillId="0" borderId="19" xfId="8" applyFont="1" applyBorder="1" applyAlignment="1">
      <alignment horizontal="center" vertical="center"/>
    </xf>
    <xf numFmtId="0" fontId="16" fillId="0" borderId="32" xfId="8" applyFont="1" applyBorder="1" applyAlignment="1">
      <alignment horizontal="center" vertical="center"/>
    </xf>
    <xf numFmtId="0" fontId="16" fillId="0" borderId="59" xfId="8" applyFont="1" applyBorder="1" applyAlignment="1">
      <alignment horizontal="center" vertical="center"/>
    </xf>
    <xf numFmtId="0" fontId="16" fillId="0" borderId="75" xfId="8" applyFont="1" applyBorder="1">
      <alignment vertical="center"/>
    </xf>
    <xf numFmtId="0" fontId="16" fillId="0" borderId="23" xfId="8" applyFont="1" applyBorder="1" applyProtection="1">
      <alignment vertical="center"/>
      <protection locked="0"/>
    </xf>
    <xf numFmtId="0" fontId="16" fillId="0" borderId="27" xfId="8" applyFont="1" applyBorder="1" applyProtection="1">
      <alignment vertical="center"/>
      <protection locked="0"/>
    </xf>
    <xf numFmtId="0" fontId="16" fillId="0" borderId="30" xfId="8" applyFont="1" applyBorder="1" applyAlignment="1">
      <alignment horizontal="center" vertical="center"/>
    </xf>
    <xf numFmtId="0" fontId="16" fillId="0" borderId="46" xfId="8" applyFont="1" applyBorder="1" applyProtection="1">
      <alignment vertical="center"/>
      <protection locked="0"/>
    </xf>
    <xf numFmtId="0" fontId="16" fillId="0" borderId="14" xfId="8" applyFont="1" applyBorder="1" applyProtection="1">
      <alignment vertical="center"/>
      <protection locked="0"/>
    </xf>
    <xf numFmtId="0" fontId="16" fillId="0" borderId="29" xfId="8" applyFont="1" applyBorder="1" applyProtection="1">
      <alignment vertical="center"/>
      <protection locked="0"/>
    </xf>
    <xf numFmtId="0" fontId="21" fillId="0" borderId="75" xfId="8"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right" vertical="center"/>
    </xf>
    <xf numFmtId="0" fontId="16" fillId="0" borderId="25" xfId="0" applyFont="1" applyBorder="1"/>
    <xf numFmtId="0" fontId="16" fillId="0" borderId="30" xfId="0" applyFont="1" applyBorder="1"/>
    <xf numFmtId="0" fontId="16" fillId="0" borderId="46" xfId="0" applyFont="1" applyBorder="1" applyProtection="1">
      <protection locked="0"/>
    </xf>
    <xf numFmtId="0" fontId="21" fillId="0" borderId="23" xfId="0" applyFont="1" applyBorder="1" applyProtection="1">
      <protection locked="0"/>
    </xf>
    <xf numFmtId="0" fontId="16" fillId="0" borderId="0" xfId="0" applyFont="1" applyProtection="1">
      <protection locked="0"/>
    </xf>
    <xf numFmtId="0" fontId="21" fillId="0" borderId="31" xfId="0" applyFont="1" applyBorder="1" applyProtection="1">
      <protection locked="0"/>
    </xf>
    <xf numFmtId="0" fontId="16" fillId="0" borderId="14" xfId="0" applyFont="1" applyBorder="1" applyProtection="1">
      <protection locked="0"/>
    </xf>
    <xf numFmtId="0" fontId="21" fillId="0" borderId="11" xfId="0" applyFont="1" applyBorder="1" applyProtection="1">
      <protection locked="0"/>
    </xf>
    <xf numFmtId="0" fontId="16" fillId="0" borderId="29" xfId="0" applyFont="1" applyBorder="1" applyProtection="1">
      <protection locked="0"/>
    </xf>
    <xf numFmtId="0" fontId="21" fillId="0" borderId="27" xfId="0" applyFont="1" applyBorder="1" applyProtection="1">
      <protection locked="0"/>
    </xf>
    <xf numFmtId="0" fontId="4" fillId="0" borderId="0" xfId="0" applyFont="1"/>
    <xf numFmtId="0" fontId="16" fillId="0" borderId="31" xfId="8" applyFont="1" applyBorder="1" applyAlignment="1" applyProtection="1">
      <alignment vertical="center" shrinkToFit="1"/>
      <protection locked="0"/>
    </xf>
    <xf numFmtId="0" fontId="26" fillId="0" borderId="59" xfId="0" applyFont="1" applyBorder="1" applyAlignment="1">
      <alignment horizontal="center" vertical="center"/>
    </xf>
    <xf numFmtId="0" fontId="26" fillId="0" borderId="59" xfId="0" applyFont="1" applyBorder="1" applyAlignment="1">
      <alignment horizontal="right" vertical="center"/>
    </xf>
    <xf numFmtId="0" fontId="26" fillId="0" borderId="76" xfId="0" applyFont="1" applyBorder="1" applyAlignment="1">
      <alignment horizontal="center" vertical="center"/>
    </xf>
    <xf numFmtId="56" fontId="26" fillId="0" borderId="47" xfId="0" quotePrefix="1" applyNumberFormat="1" applyFont="1" applyBorder="1" applyAlignment="1">
      <alignment horizontal="center" vertical="center"/>
    </xf>
    <xf numFmtId="0" fontId="21" fillId="0" borderId="76" xfId="8" applyFont="1" applyBorder="1" applyAlignment="1">
      <alignment horizontal="center" vertical="center"/>
    </xf>
    <xf numFmtId="0" fontId="16" fillId="0" borderId="32" xfId="8" applyFont="1" applyBorder="1" applyProtection="1">
      <alignment vertical="center"/>
      <protection locked="0"/>
    </xf>
    <xf numFmtId="0" fontId="16" fillId="0" borderId="48" xfId="8" applyFont="1" applyBorder="1" applyProtection="1">
      <alignment vertical="center"/>
      <protection locked="0"/>
    </xf>
    <xf numFmtId="0" fontId="16" fillId="0" borderId="32" xfId="8" applyFont="1" applyBorder="1" applyAlignment="1">
      <alignment horizontal="left" vertical="center"/>
    </xf>
    <xf numFmtId="0" fontId="16" fillId="0" borderId="26" xfId="8" applyFont="1" applyBorder="1" applyProtection="1">
      <alignment vertical="center"/>
      <protection locked="0"/>
    </xf>
    <xf numFmtId="0" fontId="16" fillId="0" borderId="27" xfId="8" applyFont="1" applyBorder="1" applyAlignment="1">
      <alignment horizontal="center" vertical="center"/>
    </xf>
    <xf numFmtId="0" fontId="16" fillId="0" borderId="13" xfId="8" applyFont="1" applyBorder="1" applyAlignment="1">
      <alignment horizontal="left" vertical="center"/>
    </xf>
    <xf numFmtId="0" fontId="16" fillId="0" borderId="14" xfId="8" applyFont="1" applyBorder="1" applyAlignment="1">
      <alignment horizontal="left" vertical="center"/>
    </xf>
    <xf numFmtId="0" fontId="16" fillId="0" borderId="75" xfId="8" applyFont="1" applyBorder="1" applyProtection="1">
      <alignment vertical="center"/>
      <protection locked="0"/>
    </xf>
    <xf numFmtId="0" fontId="16" fillId="0" borderId="11" xfId="8" applyFont="1" applyBorder="1">
      <alignment vertical="center"/>
    </xf>
    <xf numFmtId="0" fontId="16" fillId="0" borderId="66" xfId="8" applyFont="1" applyBorder="1">
      <alignment vertical="center"/>
    </xf>
    <xf numFmtId="0" fontId="16" fillId="0" borderId="29" xfId="8" applyFont="1" applyBorder="1" applyAlignment="1">
      <alignment horizontal="left" vertical="center"/>
    </xf>
    <xf numFmtId="0" fontId="21" fillId="0" borderId="59" xfId="8" applyFont="1" applyBorder="1" applyAlignment="1">
      <alignment horizontal="center" vertical="center"/>
    </xf>
    <xf numFmtId="0" fontId="21" fillId="0" borderId="59" xfId="8" applyFont="1" applyBorder="1" applyAlignment="1">
      <alignment horizontal="right" vertical="center"/>
    </xf>
    <xf numFmtId="0" fontId="21" fillId="3" borderId="70" xfId="8" applyFont="1" applyFill="1" applyBorder="1" applyProtection="1">
      <alignment vertical="center"/>
      <protection locked="0"/>
    </xf>
    <xf numFmtId="0" fontId="16" fillId="0" borderId="14" xfId="8" applyFont="1" applyBorder="1" applyAlignment="1">
      <alignment horizontal="right" vertical="center"/>
    </xf>
    <xf numFmtId="0" fontId="16" fillId="0" borderId="72" xfId="8" applyFont="1" applyBorder="1">
      <alignment vertical="center"/>
    </xf>
    <xf numFmtId="0" fontId="21" fillId="0" borderId="31" xfId="8" applyFont="1" applyBorder="1" applyAlignment="1">
      <alignment vertical="center" shrinkToFit="1"/>
    </xf>
    <xf numFmtId="0" fontId="16" fillId="0" borderId="0" xfId="8" applyFont="1" applyAlignment="1">
      <alignment vertical="center" wrapText="1"/>
    </xf>
    <xf numFmtId="0" fontId="16" fillId="0" borderId="15" xfId="8" applyFont="1" applyBorder="1">
      <alignment vertical="center"/>
    </xf>
    <xf numFmtId="0" fontId="16" fillId="0" borderId="23" xfId="8" applyFont="1" applyBorder="1">
      <alignment vertical="center"/>
    </xf>
    <xf numFmtId="0" fontId="16" fillId="0" borderId="13" xfId="8" applyFont="1" applyBorder="1" applyProtection="1">
      <alignment vertical="center"/>
      <protection locked="0"/>
    </xf>
    <xf numFmtId="0" fontId="21" fillId="0" borderId="11" xfId="8" applyFont="1" applyBorder="1" applyAlignment="1">
      <alignment vertical="center" shrinkToFit="1"/>
    </xf>
    <xf numFmtId="0" fontId="26" fillId="0" borderId="31" xfId="8" applyFont="1" applyBorder="1">
      <alignment vertical="center"/>
    </xf>
    <xf numFmtId="0" fontId="26" fillId="0" borderId="27" xfId="8" applyFont="1" applyBorder="1">
      <alignment vertical="center"/>
    </xf>
    <xf numFmtId="0" fontId="21" fillId="0" borderId="47" xfId="8" applyFont="1" applyBorder="1" applyAlignment="1">
      <alignment horizontal="center" vertical="center"/>
    </xf>
    <xf numFmtId="0" fontId="16" fillId="0" borderId="67" xfId="8" applyFont="1" applyBorder="1" applyAlignment="1">
      <alignment vertical="center" wrapText="1"/>
    </xf>
    <xf numFmtId="0" fontId="16" fillId="0" borderId="25" xfId="8" applyFont="1" applyBorder="1" applyAlignment="1">
      <alignment vertical="center" shrinkToFit="1"/>
    </xf>
    <xf numFmtId="0" fontId="16" fillId="0" borderId="67" xfId="8" applyFont="1" applyBorder="1">
      <alignment vertical="center"/>
    </xf>
    <xf numFmtId="0" fontId="16" fillId="0" borderId="11" xfId="8" applyFont="1" applyBorder="1" applyAlignment="1">
      <alignment vertical="center" shrinkToFit="1"/>
    </xf>
    <xf numFmtId="0" fontId="16" fillId="0" borderId="31" xfId="8" applyFont="1" applyBorder="1" applyAlignment="1">
      <alignment vertical="center" shrinkToFit="1"/>
    </xf>
    <xf numFmtId="0" fontId="26" fillId="0" borderId="31" xfId="8" applyFont="1" applyBorder="1" applyAlignment="1">
      <alignment vertical="top" wrapText="1"/>
    </xf>
    <xf numFmtId="0" fontId="35" fillId="0" borderId="31" xfId="8" applyFont="1" applyBorder="1" applyAlignment="1">
      <alignment vertical="center" shrinkToFit="1"/>
    </xf>
    <xf numFmtId="0" fontId="27" fillId="0" borderId="31" xfId="8" applyFont="1" applyBorder="1">
      <alignment vertical="center"/>
    </xf>
    <xf numFmtId="0" fontId="16" fillId="0" borderId="27" xfId="8" applyFont="1" applyBorder="1" applyAlignment="1">
      <alignment vertical="center" shrinkToFit="1"/>
    </xf>
    <xf numFmtId="0" fontId="21" fillId="0" borderId="75" xfId="8" applyFont="1" applyBorder="1">
      <alignment vertical="center"/>
    </xf>
    <xf numFmtId="0" fontId="21" fillId="0" borderId="48" xfId="8" applyFont="1" applyBorder="1">
      <alignment vertical="center"/>
    </xf>
    <xf numFmtId="0" fontId="16" fillId="0" borderId="28" xfId="8" applyFont="1" applyBorder="1" applyAlignment="1">
      <alignment horizontal="center" vertical="center"/>
    </xf>
    <xf numFmtId="0" fontId="16" fillId="0" borderId="58" xfId="8" applyFont="1" applyBorder="1">
      <alignment vertical="center"/>
    </xf>
    <xf numFmtId="0" fontId="16" fillId="0" borderId="0" xfId="8" quotePrefix="1" applyFont="1">
      <alignment vertical="center"/>
    </xf>
    <xf numFmtId="0" fontId="16" fillId="0" borderId="31" xfId="8" applyFont="1" applyBorder="1" applyAlignment="1">
      <alignment horizontal="center" vertical="center"/>
    </xf>
    <xf numFmtId="0" fontId="16" fillId="0" borderId="32" xfId="8" applyFont="1" applyBorder="1" applyAlignment="1">
      <alignment vertical="center" shrinkToFit="1"/>
    </xf>
    <xf numFmtId="0" fontId="26" fillId="0" borderId="14" xfId="8" applyFont="1" applyBorder="1">
      <alignment vertical="center"/>
    </xf>
    <xf numFmtId="0" fontId="20" fillId="0" borderId="44" xfId="0" applyFont="1" applyBorder="1"/>
    <xf numFmtId="0" fontId="20" fillId="0" borderId="45" xfId="0" applyFont="1" applyBorder="1"/>
    <xf numFmtId="0" fontId="21" fillId="0" borderId="28" xfId="0" applyFont="1" applyBorder="1" applyAlignment="1">
      <alignment horizontal="center" vertical="center"/>
    </xf>
    <xf numFmtId="0" fontId="21" fillId="0" borderId="29" xfId="0" applyFont="1" applyBorder="1"/>
    <xf numFmtId="0" fontId="20" fillId="0" borderId="23" xfId="0" applyFont="1" applyBorder="1" applyAlignment="1">
      <alignment vertical="center"/>
    </xf>
    <xf numFmtId="0" fontId="16" fillId="0" borderId="23" xfId="0" applyFont="1" applyBorder="1"/>
    <xf numFmtId="0" fontId="21" fillId="0" borderId="46" xfId="0" applyFont="1" applyBorder="1"/>
    <xf numFmtId="0" fontId="20" fillId="0" borderId="31" xfId="0" applyFont="1" applyBorder="1" applyAlignment="1">
      <alignment vertical="center"/>
    </xf>
    <xf numFmtId="0" fontId="16" fillId="0" borderId="31" xfId="0" applyFont="1" applyBorder="1"/>
    <xf numFmtId="0" fontId="21" fillId="0" borderId="32" xfId="0" applyFont="1" applyBorder="1"/>
    <xf numFmtId="0" fontId="16" fillId="0" borderId="11" xfId="0" applyFont="1" applyBorder="1"/>
    <xf numFmtId="0" fontId="21" fillId="0" borderId="19" xfId="0" applyFont="1" applyBorder="1"/>
    <xf numFmtId="0" fontId="21" fillId="0" borderId="75" xfId="0" applyFont="1" applyBorder="1"/>
    <xf numFmtId="0" fontId="20" fillId="0" borderId="11" xfId="0" applyFont="1" applyBorder="1"/>
    <xf numFmtId="0" fontId="20" fillId="0" borderId="31" xfId="0" applyFont="1" applyBorder="1"/>
    <xf numFmtId="0" fontId="21" fillId="0" borderId="37" xfId="0" applyFont="1" applyBorder="1"/>
    <xf numFmtId="0" fontId="21" fillId="0" borderId="48" xfId="0" applyFont="1" applyBorder="1"/>
    <xf numFmtId="0" fontId="21" fillId="0" borderId="0" xfId="0" applyFont="1" applyAlignment="1">
      <alignment horizontal="right" vertical="center"/>
    </xf>
    <xf numFmtId="0" fontId="20" fillId="0" borderId="31" xfId="0" applyFont="1" applyBorder="1" applyAlignment="1">
      <alignment vertical="top"/>
    </xf>
    <xf numFmtId="0" fontId="21" fillId="0" borderId="42" xfId="0" applyFont="1" applyBorder="1"/>
    <xf numFmtId="0" fontId="21" fillId="0" borderId="11" xfId="0" applyFont="1" applyBorder="1"/>
    <xf numFmtId="0" fontId="21" fillId="0" borderId="31" xfId="0" applyFont="1" applyBorder="1"/>
    <xf numFmtId="0" fontId="16" fillId="0" borderId="14" xfId="0" applyFont="1" applyBorder="1"/>
    <xf numFmtId="0" fontId="21" fillId="0" borderId="28" xfId="0" applyFont="1" applyBorder="1"/>
    <xf numFmtId="0" fontId="21" fillId="0" borderId="77" xfId="0" applyFont="1" applyBorder="1"/>
    <xf numFmtId="0" fontId="16" fillId="0" borderId="23" xfId="8" applyFont="1" applyBorder="1" applyAlignment="1">
      <alignment vertical="center" wrapText="1"/>
    </xf>
    <xf numFmtId="0" fontId="21" fillId="0" borderId="78" xfId="8" applyFont="1" applyBorder="1">
      <alignment vertical="center"/>
    </xf>
    <xf numFmtId="56" fontId="21" fillId="0" borderId="0" xfId="8" quotePrefix="1" applyNumberFormat="1" applyFont="1">
      <alignment vertical="center"/>
    </xf>
    <xf numFmtId="0" fontId="26" fillId="0" borderId="72" xfId="8" applyFont="1" applyBorder="1">
      <alignment vertical="center"/>
    </xf>
    <xf numFmtId="0" fontId="21" fillId="0" borderId="27" xfId="8" applyFont="1" applyBorder="1" applyAlignment="1">
      <alignment vertical="center" shrinkToFit="1"/>
    </xf>
    <xf numFmtId="0" fontId="21" fillId="0" borderId="72" xfId="8" applyFont="1" applyBorder="1" applyAlignment="1">
      <alignment vertical="center" shrinkToFit="1"/>
    </xf>
    <xf numFmtId="0" fontId="16" fillId="0" borderId="0" xfId="8" applyFont="1" applyAlignment="1">
      <alignment vertical="top" textRotation="255"/>
    </xf>
    <xf numFmtId="0" fontId="21" fillId="0" borderId="46" xfId="8" applyFont="1" applyBorder="1" applyAlignment="1" applyProtection="1">
      <alignment vertical="center" shrinkToFit="1"/>
      <protection locked="0"/>
    </xf>
    <xf numFmtId="0" fontId="21" fillId="0" borderId="29" xfId="8" applyFont="1" applyBorder="1" applyAlignment="1" applyProtection="1">
      <alignment vertical="center" shrinkToFit="1"/>
      <protection locked="0"/>
    </xf>
    <xf numFmtId="0" fontId="24" fillId="0" borderId="31" xfId="8" applyFont="1" applyBorder="1">
      <alignment vertical="center"/>
    </xf>
    <xf numFmtId="0" fontId="21" fillId="0" borderId="79" xfId="8" applyFont="1" applyBorder="1">
      <alignment vertical="center"/>
    </xf>
    <xf numFmtId="0" fontId="21" fillId="0" borderId="80" xfId="8" applyFont="1" applyBorder="1">
      <alignment vertical="center"/>
    </xf>
    <xf numFmtId="0" fontId="21" fillId="0" borderId="81" xfId="8" applyFont="1" applyBorder="1">
      <alignment vertical="center"/>
    </xf>
    <xf numFmtId="0" fontId="21" fillId="0" borderId="70" xfId="8" applyFont="1" applyBorder="1" applyProtection="1">
      <alignment vertical="center"/>
      <protection locked="0"/>
    </xf>
    <xf numFmtId="0" fontId="21" fillId="0" borderId="70" xfId="8" applyFont="1" applyBorder="1" applyAlignment="1">
      <alignment horizontal="right" vertical="center"/>
    </xf>
    <xf numFmtId="0" fontId="6" fillId="0" borderId="0" xfId="0" applyFont="1"/>
    <xf numFmtId="0" fontId="0" fillId="0" borderId="82" xfId="0" applyBorder="1" applyAlignment="1">
      <alignment horizontal="center" vertical="center"/>
    </xf>
    <xf numFmtId="0" fontId="0" fillId="0" borderId="83" xfId="0" applyBorder="1"/>
    <xf numFmtId="0" fontId="0" fillId="0" borderId="47" xfId="0" applyBorder="1"/>
    <xf numFmtId="176" fontId="0" fillId="0" borderId="47" xfId="0" applyNumberFormat="1" applyBorder="1"/>
    <xf numFmtId="176" fontId="0" fillId="0" borderId="59" xfId="0" applyNumberFormat="1" applyBorder="1"/>
    <xf numFmtId="177" fontId="10" fillId="0" borderId="84" xfId="0" applyNumberFormat="1" applyFont="1" applyBorder="1" applyAlignment="1">
      <alignment horizontal="center" vertical="center"/>
    </xf>
    <xf numFmtId="177" fontId="10" fillId="0" borderId="85" xfId="0" applyNumberFormat="1" applyFont="1" applyBorder="1" applyAlignment="1">
      <alignment horizontal="center" vertical="center"/>
    </xf>
    <xf numFmtId="177" fontId="0" fillId="0" borderId="59" xfId="0" applyNumberFormat="1" applyBorder="1"/>
    <xf numFmtId="0" fontId="0" fillId="0" borderId="15" xfId="0" applyBorder="1" applyAlignment="1">
      <alignment horizontal="center"/>
    </xf>
    <xf numFmtId="177" fontId="0" fillId="0" borderId="15" xfId="0" applyNumberFormat="1" applyBorder="1"/>
    <xf numFmtId="9" fontId="0" fillId="0" borderId="82" xfId="0" applyNumberFormat="1" applyBorder="1"/>
    <xf numFmtId="0" fontId="0" fillId="0" borderId="13" xfId="0" applyBorder="1"/>
    <xf numFmtId="0" fontId="0" fillId="0" borderId="86" xfId="0" applyBorder="1"/>
    <xf numFmtId="0" fontId="0" fillId="0" borderId="87" xfId="0" applyBorder="1" applyAlignment="1">
      <alignment vertical="center"/>
    </xf>
    <xf numFmtId="0" fontId="10" fillId="0" borderId="47" xfId="0" applyFont="1" applyBorder="1" applyAlignment="1">
      <alignment horizontal="center" vertical="center"/>
    </xf>
    <xf numFmtId="178" fontId="0" fillId="0" borderId="47" xfId="0" applyNumberFormat="1" applyBorder="1"/>
    <xf numFmtId="0" fontId="4" fillId="0" borderId="47" xfId="0" applyFont="1" applyBorder="1"/>
    <xf numFmtId="0" fontId="5" fillId="0" borderId="47" xfId="0" applyFont="1" applyBorder="1"/>
    <xf numFmtId="177" fontId="0" fillId="0" borderId="47" xfId="0" applyNumberFormat="1" applyBorder="1"/>
    <xf numFmtId="178" fontId="0" fillId="0" borderId="84" xfId="0" applyNumberFormat="1" applyBorder="1"/>
    <xf numFmtId="0" fontId="4" fillId="0" borderId="84" xfId="0" applyFont="1" applyBorder="1"/>
    <xf numFmtId="0" fontId="0" fillId="0" borderId="84" xfId="0" applyBorder="1"/>
    <xf numFmtId="0" fontId="5" fillId="0" borderId="84" xfId="0" applyFont="1" applyBorder="1"/>
    <xf numFmtId="177" fontId="0" fillId="0" borderId="84" xfId="0" applyNumberFormat="1" applyBorder="1"/>
    <xf numFmtId="178" fontId="0" fillId="0" borderId="72" xfId="0" applyNumberFormat="1" applyBorder="1"/>
    <xf numFmtId="0" fontId="4" fillId="0" borderId="72" xfId="0" applyFont="1" applyBorder="1"/>
    <xf numFmtId="0" fontId="0" fillId="0" borderId="72" xfId="0" applyBorder="1"/>
    <xf numFmtId="0" fontId="5" fillId="0" borderId="72" xfId="0" applyFont="1" applyBorder="1"/>
    <xf numFmtId="177" fontId="0" fillId="0" borderId="72" xfId="0" applyNumberFormat="1" applyBorder="1"/>
    <xf numFmtId="0" fontId="0" fillId="0" borderId="11" xfId="0" applyBorder="1"/>
    <xf numFmtId="0" fontId="16" fillId="0" borderId="88" xfId="8" applyFont="1" applyBorder="1">
      <alignment vertical="center"/>
    </xf>
    <xf numFmtId="0" fontId="16" fillId="0" borderId="22" xfId="8" applyFont="1" applyBorder="1">
      <alignment vertical="center"/>
    </xf>
    <xf numFmtId="0" fontId="16" fillId="0" borderId="89" xfId="8" applyFont="1" applyBorder="1">
      <alignment vertical="center"/>
    </xf>
    <xf numFmtId="0" fontId="16" fillId="0" borderId="90" xfId="8" applyFont="1" applyBorder="1">
      <alignment vertical="center"/>
    </xf>
    <xf numFmtId="0" fontId="16" fillId="0" borderId="77" xfId="8" applyFont="1" applyBorder="1">
      <alignment vertical="center"/>
    </xf>
    <xf numFmtId="0" fontId="21" fillId="0" borderId="91" xfId="8" applyFont="1" applyBorder="1">
      <alignment vertical="center"/>
    </xf>
    <xf numFmtId="0" fontId="16" fillId="0" borderId="78" xfId="8" applyFont="1" applyBorder="1">
      <alignment vertical="center"/>
    </xf>
    <xf numFmtId="0" fontId="16" fillId="0" borderId="22" xfId="8" applyFont="1" applyBorder="1" applyAlignment="1">
      <alignment horizontal="right" vertical="center"/>
    </xf>
    <xf numFmtId="0" fontId="26" fillId="0" borderId="25" xfId="8" applyFont="1" applyBorder="1">
      <alignment vertical="center"/>
    </xf>
    <xf numFmtId="0" fontId="21" fillId="0" borderId="92" xfId="8" applyFont="1" applyBorder="1">
      <alignment vertical="center"/>
    </xf>
    <xf numFmtId="0" fontId="16" fillId="0" borderId="28" xfId="8" applyFont="1" applyBorder="1">
      <alignment vertical="center"/>
    </xf>
    <xf numFmtId="0" fontId="21" fillId="0" borderId="75" xfId="8" quotePrefix="1" applyFont="1" applyBorder="1">
      <alignment vertical="center"/>
    </xf>
    <xf numFmtId="0" fontId="16" fillId="0" borderId="68" xfId="8" applyFont="1" applyBorder="1">
      <alignment vertical="center"/>
    </xf>
    <xf numFmtId="0" fontId="16" fillId="0" borderId="46" xfId="8" applyFont="1" applyBorder="1" applyAlignment="1">
      <alignment wrapText="1"/>
    </xf>
    <xf numFmtId="0" fontId="16" fillId="0" borderId="0" xfId="8" applyFont="1" applyAlignment="1">
      <alignment wrapText="1"/>
    </xf>
    <xf numFmtId="0" fontId="0" fillId="0" borderId="15" xfId="0" applyBorder="1"/>
    <xf numFmtId="0" fontId="30" fillId="0" borderId="0" xfId="0" applyFont="1" applyAlignment="1">
      <alignment vertical="center"/>
    </xf>
    <xf numFmtId="0" fontId="1" fillId="0" borderId="37" xfId="0" applyFont="1" applyBorder="1" applyAlignment="1">
      <alignment horizontal="left" indent="2"/>
    </xf>
    <xf numFmtId="0" fontId="1" fillId="0" borderId="0" xfId="0" applyFont="1" applyAlignment="1">
      <alignment horizontal="left" indent="2"/>
    </xf>
    <xf numFmtId="0" fontId="1" fillId="0" borderId="32" xfId="0" applyFont="1" applyBorder="1" applyAlignment="1">
      <alignment horizontal="left" indent="2"/>
    </xf>
    <xf numFmtId="0" fontId="20" fillId="0" borderId="0" xfId="0" applyFont="1" applyAlignment="1">
      <alignment horizontal="left"/>
    </xf>
    <xf numFmtId="0" fontId="30" fillId="0" borderId="0" xfId="0" applyFont="1"/>
    <xf numFmtId="0" fontId="12" fillId="0" borderId="0" xfId="0" applyFont="1" applyAlignment="1">
      <alignment horizontal="right"/>
    </xf>
    <xf numFmtId="0" fontId="1" fillId="0" borderId="15" xfId="0" applyFont="1" applyBorder="1"/>
    <xf numFmtId="0" fontId="0" fillId="0" borderId="14" xfId="0" applyBorder="1"/>
    <xf numFmtId="0" fontId="10" fillId="0" borderId="47" xfId="0" applyFont="1" applyBorder="1" applyAlignment="1">
      <alignment horizontal="center" vertical="center" wrapText="1"/>
    </xf>
    <xf numFmtId="0" fontId="10" fillId="0" borderId="31" xfId="0" applyFont="1" applyBorder="1" applyAlignment="1">
      <alignment horizontal="center" vertical="center" wrapText="1"/>
    </xf>
    <xf numFmtId="0" fontId="31" fillId="0" borderId="37" xfId="0" applyFont="1" applyBorder="1" applyAlignment="1">
      <alignment horizontal="center" vertical="center"/>
    </xf>
    <xf numFmtId="49" fontId="1" fillId="0" borderId="0" xfId="0" applyNumberFormat="1" applyFont="1" applyAlignment="1">
      <alignment horizontal="left"/>
    </xf>
    <xf numFmtId="0" fontId="1" fillId="0" borderId="32" xfId="0" applyFont="1" applyBorder="1"/>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0" fontId="20" fillId="0" borderId="0" xfId="0" applyFont="1" applyAlignment="1">
      <alignment horizontal="left" vertical="top" wrapText="1"/>
    </xf>
    <xf numFmtId="0" fontId="20" fillId="0" borderId="0" xfId="0" applyFont="1" applyAlignment="1">
      <alignment vertical="top" wrapText="1"/>
    </xf>
    <xf numFmtId="0" fontId="1" fillId="0" borderId="37" xfId="0" applyFont="1" applyBorder="1"/>
    <xf numFmtId="49" fontId="1" fillId="0" borderId="0" xfId="0" applyNumberFormat="1" applyFont="1" applyAlignment="1">
      <alignment horizontal="right"/>
    </xf>
    <xf numFmtId="0" fontId="0" fillId="0" borderId="31" xfId="0" applyBorder="1"/>
    <xf numFmtId="0" fontId="1" fillId="0" borderId="42" xfId="0" applyFont="1" applyBorder="1"/>
    <xf numFmtId="49" fontId="1" fillId="0" borderId="13" xfId="0" applyNumberFormat="1" applyFont="1" applyBorder="1" applyAlignment="1">
      <alignment horizontal="left"/>
    </xf>
    <xf numFmtId="0" fontId="1" fillId="0" borderId="48" xfId="0" applyFont="1" applyBorder="1"/>
    <xf numFmtId="49" fontId="0" fillId="0" borderId="0" xfId="0" applyNumberFormat="1" applyAlignment="1">
      <alignment horizontal="left"/>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15" fillId="0" borderId="0" xfId="0" applyFont="1" applyAlignment="1">
      <alignment horizontal="left"/>
    </xf>
    <xf numFmtId="0" fontId="39" fillId="0" borderId="0" xfId="0" applyFont="1"/>
    <xf numFmtId="0" fontId="15" fillId="0" borderId="0" xfId="0" applyFont="1"/>
    <xf numFmtId="0" fontId="20" fillId="0" borderId="19" xfId="0" applyFont="1" applyBorder="1"/>
    <xf numFmtId="0" fontId="20" fillId="0" borderId="14" xfId="0" applyFont="1" applyBorder="1" applyAlignment="1">
      <alignment horizontal="left"/>
    </xf>
    <xf numFmtId="0" fontId="20" fillId="0" borderId="75" xfId="0" applyFont="1" applyBorder="1"/>
    <xf numFmtId="0" fontId="20" fillId="0" borderId="42" xfId="0" applyFont="1" applyBorder="1" applyAlignment="1">
      <alignment horizontal="center"/>
    </xf>
    <xf numFmtId="0" fontId="20" fillId="0" borderId="48" xfId="0" applyFont="1" applyBorder="1" applyAlignment="1">
      <alignment horizontal="center"/>
    </xf>
    <xf numFmtId="0" fontId="20" fillId="0" borderId="37" xfId="0" applyFont="1" applyBorder="1"/>
    <xf numFmtId="0" fontId="20" fillId="0" borderId="32" xfId="0" applyFont="1" applyBorder="1"/>
    <xf numFmtId="0" fontId="20" fillId="0" borderId="59" xfId="0" applyFont="1" applyBorder="1" applyAlignment="1">
      <alignment vertical="top"/>
    </xf>
    <xf numFmtId="0" fontId="20" fillId="0" borderId="15" xfId="0" applyFont="1" applyBorder="1" applyAlignment="1">
      <alignment horizontal="right"/>
    </xf>
    <xf numFmtId="0" fontId="20" fillId="0" borderId="48" xfId="0" applyFont="1" applyBorder="1"/>
    <xf numFmtId="0" fontId="20" fillId="0" borderId="42" xfId="0" applyFont="1" applyBorder="1"/>
    <xf numFmtId="0" fontId="20" fillId="0" borderId="13" xfId="0" applyFont="1" applyBorder="1" applyAlignment="1">
      <alignment horizontal="left"/>
    </xf>
    <xf numFmtId="0" fontId="20" fillId="0" borderId="0" xfId="0" applyFont="1" applyAlignment="1">
      <alignment horizontal="right"/>
    </xf>
    <xf numFmtId="0" fontId="20" fillId="0" borderId="0" xfId="0" applyFont="1" applyAlignment="1">
      <alignment horizontal="left" vertical="center"/>
    </xf>
    <xf numFmtId="0" fontId="0" fillId="0" borderId="0" xfId="0" applyAlignment="1">
      <alignment vertical="center"/>
    </xf>
    <xf numFmtId="0" fontId="0" fillId="0" borderId="13" xfId="0" applyBorder="1" applyAlignment="1">
      <alignment vertical="center"/>
    </xf>
    <xf numFmtId="0" fontId="23" fillId="0" borderId="14" xfId="0" applyFont="1" applyBorder="1"/>
    <xf numFmtId="0" fontId="23" fillId="0" borderId="0" xfId="0" applyFont="1"/>
    <xf numFmtId="0" fontId="1" fillId="0" borderId="0" xfId="0" applyFont="1" applyAlignment="1">
      <alignment vertical="center"/>
    </xf>
    <xf numFmtId="0" fontId="1" fillId="0" borderId="13" xfId="0" applyFont="1" applyBorder="1" applyAlignment="1">
      <alignment vertical="center"/>
    </xf>
    <xf numFmtId="0" fontId="20" fillId="0" borderId="13" xfId="0" applyFont="1" applyBorder="1" applyAlignment="1">
      <alignment horizontal="left" vertical="center"/>
    </xf>
    <xf numFmtId="0" fontId="20" fillId="0" borderId="0" xfId="0" applyFont="1" applyAlignment="1">
      <alignment horizontal="distributed"/>
    </xf>
    <xf numFmtId="0" fontId="20" fillId="0" borderId="13" xfId="0" applyFont="1" applyBorder="1" applyAlignment="1">
      <alignment horizontal="distributed"/>
    </xf>
    <xf numFmtId="0" fontId="21" fillId="0" borderId="0" xfId="0" applyFont="1" applyAlignment="1">
      <alignment horizontal="left" indent="1"/>
    </xf>
    <xf numFmtId="177" fontId="0" fillId="0" borderId="0" xfId="0" applyNumberFormat="1" applyAlignment="1">
      <alignment horizontal="right" vertical="center"/>
    </xf>
    <xf numFmtId="0" fontId="0" fillId="0" borderId="96" xfId="0" applyBorder="1"/>
    <xf numFmtId="0" fontId="8" fillId="0" borderId="97" xfId="0" applyFont="1" applyBorder="1" applyAlignment="1">
      <alignment horizontal="center" vertical="center"/>
    </xf>
    <xf numFmtId="0" fontId="9" fillId="0" borderId="98" xfId="0" applyFont="1" applyBorder="1" applyAlignment="1">
      <alignment horizontal="center" vertical="center"/>
    </xf>
    <xf numFmtId="0" fontId="8" fillId="0" borderId="98" xfId="0" applyFont="1" applyBorder="1" applyAlignment="1">
      <alignment horizontal="center"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0" xfId="0" applyFont="1" applyAlignment="1">
      <alignment vertical="center" wrapText="1"/>
    </xf>
    <xf numFmtId="0" fontId="0" fillId="0" borderId="100" xfId="0" applyBorder="1" applyAlignment="1">
      <alignment horizontal="center"/>
    </xf>
    <xf numFmtId="9" fontId="0" fillId="0" borderId="9" xfId="0" applyNumberFormat="1" applyBorder="1" applyAlignment="1">
      <alignment horizontal="center"/>
    </xf>
    <xf numFmtId="177" fontId="0" fillId="0" borderId="9" xfId="0" applyNumberFormat="1" applyBorder="1" applyAlignment="1">
      <alignment horizontal="center"/>
    </xf>
    <xf numFmtId="9" fontId="0" fillId="0" borderId="10" xfId="0" applyNumberFormat="1" applyBorder="1" applyAlignment="1">
      <alignment horizontal="center"/>
    </xf>
    <xf numFmtId="177" fontId="0" fillId="0" borderId="100" xfId="0" applyNumberFormat="1" applyBorder="1"/>
    <xf numFmtId="177" fontId="0" fillId="0" borderId="9" xfId="0" applyNumberFormat="1" applyBorder="1"/>
    <xf numFmtId="177" fontId="0" fillId="0" borderId="10" xfId="0" applyNumberFormat="1" applyBorder="1"/>
    <xf numFmtId="0" fontId="0" fillId="0" borderId="101" xfId="0" applyBorder="1" applyAlignment="1">
      <alignment horizontal="center"/>
    </xf>
    <xf numFmtId="9" fontId="0" fillId="0" borderId="5" xfId="0" applyNumberFormat="1" applyBorder="1" applyAlignment="1">
      <alignment horizontal="center"/>
    </xf>
    <xf numFmtId="177" fontId="0" fillId="0" borderId="5" xfId="0" applyNumberFormat="1" applyBorder="1" applyAlignment="1">
      <alignment horizontal="center"/>
    </xf>
    <xf numFmtId="177" fontId="0" fillId="0" borderId="101" xfId="0" applyNumberFormat="1" applyBorder="1"/>
    <xf numFmtId="177" fontId="0" fillId="0" borderId="5" xfId="0" applyNumberFormat="1" applyBorder="1"/>
    <xf numFmtId="177" fontId="0" fillId="0" borderId="6" xfId="0" applyNumberFormat="1" applyBorder="1"/>
    <xf numFmtId="0" fontId="0" fillId="0" borderId="18" xfId="0" applyBorder="1" applyAlignment="1">
      <alignment horizontal="center"/>
    </xf>
    <xf numFmtId="9" fontId="0" fillId="0" borderId="7" xfId="0" applyNumberFormat="1" applyBorder="1" applyAlignment="1">
      <alignment horizontal="center"/>
    </xf>
    <xf numFmtId="177" fontId="0" fillId="0" borderId="7" xfId="0" applyNumberFormat="1" applyBorder="1" applyAlignment="1">
      <alignment horizontal="center"/>
    </xf>
    <xf numFmtId="177" fontId="0" fillId="0" borderId="18" xfId="0" applyNumberFormat="1" applyBorder="1"/>
    <xf numFmtId="177" fontId="0" fillId="0" borderId="7" xfId="0" applyNumberFormat="1" applyBorder="1"/>
    <xf numFmtId="177" fontId="0" fillId="0" borderId="8" xfId="0" applyNumberFormat="1" applyBorder="1"/>
    <xf numFmtId="9" fontId="0" fillId="0" borderId="0" xfId="0" applyNumberFormat="1" applyAlignment="1">
      <alignment horizontal="center" vertical="center"/>
    </xf>
    <xf numFmtId="0" fontId="0" fillId="0" borderId="32" xfId="0" applyBorder="1"/>
    <xf numFmtId="0" fontId="0" fillId="0" borderId="76" xfId="0" applyBorder="1" applyAlignment="1">
      <alignment horizontal="center" vertical="center"/>
    </xf>
    <xf numFmtId="0" fontId="0" fillId="0" borderId="76" xfId="0" applyBorder="1" applyAlignment="1">
      <alignment horizontal="center"/>
    </xf>
    <xf numFmtId="0" fontId="1" fillId="0" borderId="14" xfId="0" applyFont="1" applyBorder="1"/>
    <xf numFmtId="0" fontId="1" fillId="0" borderId="32" xfId="0" applyFont="1" applyBorder="1" applyAlignment="1">
      <alignment horizontal="center" vertical="center"/>
    </xf>
    <xf numFmtId="0" fontId="1" fillId="0" borderId="0" xfId="0" applyFont="1" applyAlignment="1">
      <alignment horizontal="center" vertical="center"/>
    </xf>
    <xf numFmtId="0" fontId="0" fillId="0" borderId="32" xfId="0"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center" vertical="center" shrinkToFit="1"/>
    </xf>
    <xf numFmtId="176" fontId="4" fillId="0" borderId="93" xfId="0" applyNumberFormat="1" applyFont="1" applyBorder="1"/>
    <xf numFmtId="180" fontId="4" fillId="0" borderId="93" xfId="0" applyNumberFormat="1" applyFont="1" applyBorder="1"/>
    <xf numFmtId="176" fontId="4" fillId="0" borderId="94" xfId="0" applyNumberFormat="1" applyFont="1" applyBorder="1"/>
    <xf numFmtId="180" fontId="4" fillId="0" borderId="94" xfId="0" applyNumberFormat="1" applyFont="1" applyBorder="1"/>
    <xf numFmtId="176" fontId="4" fillId="0" borderId="95" xfId="0" applyNumberFormat="1" applyFont="1" applyBorder="1"/>
    <xf numFmtId="180" fontId="4" fillId="0" borderId="95" xfId="0" applyNumberFormat="1" applyFont="1" applyBorder="1"/>
    <xf numFmtId="9" fontId="0" fillId="0" borderId="82" xfId="0" applyNumberFormat="1" applyBorder="1" applyAlignment="1">
      <alignment horizontal="center" vertical="center"/>
    </xf>
    <xf numFmtId="0" fontId="26" fillId="0" borderId="14" xfId="0" applyFont="1" applyBorder="1"/>
    <xf numFmtId="0" fontId="26" fillId="0" borderId="0" xfId="0" applyFont="1"/>
    <xf numFmtId="0" fontId="16" fillId="0" borderId="13" xfId="0" applyFont="1" applyBorder="1"/>
    <xf numFmtId="0" fontId="26" fillId="0" borderId="76" xfId="0" quotePrefix="1" applyFont="1" applyBorder="1" applyAlignment="1">
      <alignment horizontal="center" vertical="center"/>
    </xf>
    <xf numFmtId="0" fontId="16" fillId="0" borderId="0" xfId="4" applyFont="1" applyAlignment="1">
      <alignment vertical="center"/>
    </xf>
    <xf numFmtId="0" fontId="41" fillId="0" borderId="0" xfId="4" applyFont="1" applyAlignment="1">
      <alignment horizontal="left" vertical="center"/>
    </xf>
    <xf numFmtId="0" fontId="26" fillId="0" borderId="0" xfId="4" applyFont="1" applyAlignment="1">
      <alignment vertical="center"/>
    </xf>
    <xf numFmtId="0" fontId="26" fillId="0" borderId="44" xfId="2" applyFont="1" applyBorder="1" applyAlignment="1">
      <alignment horizontal="center" vertical="center"/>
    </xf>
    <xf numFmtId="56" fontId="26" fillId="0" borderId="102" xfId="2" quotePrefix="1" applyNumberFormat="1" applyFont="1" applyBorder="1" applyAlignment="1">
      <alignment horizontal="left" vertical="center"/>
    </xf>
    <xf numFmtId="0" fontId="26" fillId="0" borderId="103" xfId="2" applyFont="1" applyBorder="1" applyAlignment="1">
      <alignment horizontal="left" vertical="center"/>
    </xf>
    <xf numFmtId="0" fontId="26" fillId="0" borderId="102" xfId="2" applyFont="1" applyBorder="1" applyAlignment="1">
      <alignment horizontal="left" vertical="center"/>
    </xf>
    <xf numFmtId="0" fontId="26" fillId="0" borderId="104" xfId="2" applyFont="1" applyBorder="1" applyAlignment="1">
      <alignment horizontal="left" vertical="center"/>
    </xf>
    <xf numFmtId="0" fontId="26" fillId="0" borderId="102" xfId="2" applyFont="1" applyBorder="1" applyAlignment="1">
      <alignment horizontal="right" vertical="center"/>
    </xf>
    <xf numFmtId="0" fontId="26" fillId="0" borderId="105" xfId="2" applyFont="1" applyBorder="1" applyAlignment="1">
      <alignment horizontal="left" vertical="center"/>
    </xf>
    <xf numFmtId="0" fontId="26" fillId="0" borderId="0" xfId="4" applyFont="1" applyAlignment="1">
      <alignment horizontal="left" vertical="center"/>
    </xf>
    <xf numFmtId="0" fontId="26" fillId="0" borderId="37" xfId="2" applyFont="1" applyBorder="1" applyAlignment="1">
      <alignment horizontal="left" vertical="center"/>
    </xf>
    <xf numFmtId="0" fontId="26" fillId="0" borderId="0" xfId="2" applyFont="1" applyAlignment="1">
      <alignment horizontal="left" vertical="center"/>
    </xf>
    <xf numFmtId="0" fontId="26" fillId="0" borderId="32" xfId="2" applyFont="1" applyBorder="1" applyAlignment="1">
      <alignment horizontal="left" vertical="center"/>
    </xf>
    <xf numFmtId="0" fontId="26" fillId="0" borderId="37" xfId="2" applyFont="1" applyBorder="1" applyAlignment="1">
      <alignment horizontal="right" vertical="center"/>
    </xf>
    <xf numFmtId="0" fontId="26" fillId="0" borderId="73" xfId="2" applyFont="1" applyBorder="1" applyAlignment="1">
      <alignment horizontal="left" vertical="center"/>
    </xf>
    <xf numFmtId="0" fontId="26" fillId="0" borderId="0" xfId="2" applyFont="1" applyAlignment="1">
      <alignment horizontal="right" vertical="center"/>
    </xf>
    <xf numFmtId="0" fontId="26" fillId="0" borderId="106" xfId="2" applyFont="1" applyBorder="1" applyAlignment="1">
      <alignment horizontal="left" vertical="center"/>
    </xf>
    <xf numFmtId="0" fontId="26" fillId="0" borderId="107" xfId="2" applyFont="1" applyBorder="1" applyAlignment="1">
      <alignment horizontal="left" vertical="center"/>
    </xf>
    <xf numFmtId="0" fontId="26" fillId="0" borderId="107" xfId="2" applyFont="1" applyBorder="1" applyAlignment="1">
      <alignment horizontal="right" vertical="center"/>
    </xf>
    <xf numFmtId="0" fontId="26" fillId="0" borderId="108" xfId="2" applyFont="1" applyBorder="1" applyAlignment="1">
      <alignment horizontal="left" vertical="center"/>
    </xf>
    <xf numFmtId="0" fontId="26" fillId="0" borderId="0" xfId="2" applyFont="1" applyAlignment="1">
      <alignment vertical="center"/>
    </xf>
    <xf numFmtId="0" fontId="26" fillId="0" borderId="42" xfId="2" applyFont="1" applyBorder="1" applyAlignment="1">
      <alignment horizontal="left" vertical="center"/>
    </xf>
    <xf numFmtId="0" fontId="26" fillId="0" borderId="13" xfId="2" applyFont="1" applyBorder="1" applyAlignment="1">
      <alignment horizontal="left" vertical="center"/>
    </xf>
    <xf numFmtId="0" fontId="26" fillId="0" borderId="48" xfId="2" applyFont="1" applyBorder="1" applyAlignment="1">
      <alignment horizontal="left" vertical="center"/>
    </xf>
    <xf numFmtId="0" fontId="26" fillId="0" borderId="31" xfId="2" applyFont="1" applyBorder="1" applyAlignment="1">
      <alignment horizontal="left" vertical="center"/>
    </xf>
    <xf numFmtId="0" fontId="26" fillId="0" borderId="14" xfId="2" applyFont="1" applyBorder="1" applyAlignment="1">
      <alignment horizontal="left" vertical="center"/>
    </xf>
    <xf numFmtId="0" fontId="26" fillId="0" borderId="75" xfId="2" applyFont="1" applyBorder="1" applyAlignment="1">
      <alignment horizontal="left" vertical="center"/>
    </xf>
    <xf numFmtId="0" fontId="26" fillId="0" borderId="19" xfId="2" applyFont="1" applyBorder="1" applyAlignment="1">
      <alignment horizontal="left" vertical="center"/>
    </xf>
    <xf numFmtId="0" fontId="26" fillId="0" borderId="72" xfId="2" applyFont="1" applyBorder="1" applyAlignment="1">
      <alignment horizontal="left" vertical="center"/>
    </xf>
    <xf numFmtId="0" fontId="26" fillId="0" borderId="13" xfId="2" applyFont="1" applyBorder="1" applyAlignment="1">
      <alignment horizontal="right" vertical="center"/>
    </xf>
    <xf numFmtId="0" fontId="24" fillId="0" borderId="37" xfId="2" applyFont="1" applyBorder="1" applyAlignment="1">
      <alignment horizontal="left" vertical="center"/>
    </xf>
    <xf numFmtId="0" fontId="26" fillId="0" borderId="109" xfId="2" applyFont="1" applyBorder="1" applyAlignment="1">
      <alignment horizontal="left" vertical="center"/>
    </xf>
    <xf numFmtId="0" fontId="26" fillId="0" borderId="75" xfId="2" applyFont="1" applyBorder="1" applyAlignment="1">
      <alignment horizontal="center" vertical="center"/>
    </xf>
    <xf numFmtId="0" fontId="26" fillId="0" borderId="19" xfId="2" applyFont="1" applyBorder="1" applyAlignment="1">
      <alignment horizontal="right" vertical="center"/>
    </xf>
    <xf numFmtId="0" fontId="26" fillId="0" borderId="110" xfId="2" applyFont="1" applyBorder="1" applyAlignment="1">
      <alignment horizontal="left" vertical="center"/>
    </xf>
    <xf numFmtId="0" fontId="26" fillId="0" borderId="37" xfId="2" applyFont="1" applyBorder="1" applyAlignment="1">
      <alignment vertical="center"/>
    </xf>
    <xf numFmtId="0" fontId="26" fillId="0" borderId="32" xfId="2" applyFont="1" applyBorder="1" applyAlignment="1">
      <alignment horizontal="center" vertical="center"/>
    </xf>
    <xf numFmtId="0" fontId="26" fillId="0" borderId="107" xfId="2" applyFont="1" applyBorder="1" applyAlignment="1">
      <alignment vertical="center"/>
    </xf>
    <xf numFmtId="0" fontId="26" fillId="0" borderId="37" xfId="4" applyFont="1" applyBorder="1" applyAlignment="1">
      <alignment vertical="center"/>
    </xf>
    <xf numFmtId="0" fontId="26" fillId="0" borderId="32" xfId="4" applyFont="1" applyBorder="1" applyAlignment="1">
      <alignment vertical="center"/>
    </xf>
    <xf numFmtId="0" fontId="26" fillId="0" borderId="31" xfId="2" applyFont="1" applyBorder="1" applyAlignment="1">
      <alignment horizontal="right" vertical="center"/>
    </xf>
    <xf numFmtId="0" fontId="26" fillId="0" borderId="32" xfId="3" applyFont="1" applyBorder="1" applyAlignment="1">
      <alignment horizontal="center" vertical="center"/>
    </xf>
    <xf numFmtId="0" fontId="26" fillId="0" borderId="111" xfId="2" applyFont="1" applyBorder="1" applyAlignment="1">
      <alignment horizontal="left" vertical="center"/>
    </xf>
    <xf numFmtId="0" fontId="26" fillId="0" borderId="112" xfId="2" applyFont="1" applyBorder="1" applyAlignment="1">
      <alignment horizontal="left" vertical="center"/>
    </xf>
    <xf numFmtId="0" fontId="26" fillId="0" borderId="113" xfId="2" applyFont="1" applyBorder="1" applyAlignment="1">
      <alignment horizontal="left" vertical="center"/>
    </xf>
    <xf numFmtId="0" fontId="26" fillId="0" borderId="37" xfId="3" applyFont="1" applyBorder="1" applyAlignment="1">
      <alignment vertical="center"/>
    </xf>
    <xf numFmtId="0" fontId="26" fillId="0" borderId="0" xfId="3" applyFont="1" applyAlignment="1">
      <alignment horizontal="left" vertical="center"/>
    </xf>
    <xf numFmtId="0" fontId="26" fillId="0" borderId="32" xfId="3" applyFont="1" applyBorder="1" applyAlignment="1">
      <alignment horizontal="left" vertical="center"/>
    </xf>
    <xf numFmtId="0" fontId="26" fillId="0" borderId="114" xfId="3" applyFont="1" applyBorder="1" applyAlignment="1">
      <alignment horizontal="center" vertical="center"/>
    </xf>
    <xf numFmtId="0" fontId="26" fillId="0" borderId="115" xfId="3" applyFont="1" applyBorder="1" applyAlignment="1">
      <alignment horizontal="left" vertical="center"/>
    </xf>
    <xf numFmtId="0" fontId="26" fillId="0" borderId="116" xfId="3" applyFont="1" applyBorder="1" applyAlignment="1">
      <alignment horizontal="left" vertical="center"/>
    </xf>
    <xf numFmtId="56" fontId="26" fillId="0" borderId="37" xfId="3" quotePrefix="1" applyNumberFormat="1" applyFont="1" applyBorder="1" applyAlignment="1">
      <alignment horizontal="left" vertical="center"/>
    </xf>
    <xf numFmtId="0" fontId="26" fillId="0" borderId="37" xfId="3" applyFont="1" applyBorder="1" applyAlignment="1">
      <alignment horizontal="left" vertical="center"/>
    </xf>
    <xf numFmtId="0" fontId="26" fillId="0" borderId="0" xfId="3" applyFont="1" applyAlignment="1">
      <alignment vertical="center"/>
    </xf>
    <xf numFmtId="0" fontId="26" fillId="0" borderId="117" xfId="3" applyFont="1" applyBorder="1" applyAlignment="1">
      <alignment horizontal="left" vertical="center"/>
    </xf>
    <xf numFmtId="0" fontId="26" fillId="0" borderId="42" xfId="3" applyFont="1" applyBorder="1" applyAlignment="1">
      <alignment horizontal="left" vertical="center"/>
    </xf>
    <xf numFmtId="0" fontId="26" fillId="0" borderId="13" xfId="3" applyFont="1" applyBorder="1" applyAlignment="1">
      <alignment horizontal="left" vertical="center"/>
    </xf>
    <xf numFmtId="0" fontId="26" fillId="0" borderId="48" xfId="3" applyFont="1" applyBorder="1" applyAlignment="1">
      <alignment horizontal="left" vertical="center"/>
    </xf>
    <xf numFmtId="0" fontId="26" fillId="0" borderId="19" xfId="3" applyFont="1" applyBorder="1" applyAlignment="1">
      <alignment horizontal="left" vertical="center"/>
    </xf>
    <xf numFmtId="0" fontId="26" fillId="0" borderId="14" xfId="3" applyFont="1" applyBorder="1" applyAlignment="1">
      <alignment horizontal="left" vertical="center"/>
    </xf>
    <xf numFmtId="0" fontId="26" fillId="0" borderId="106" xfId="3" applyFont="1" applyBorder="1" applyAlignment="1">
      <alignment horizontal="left" vertical="center"/>
    </xf>
    <xf numFmtId="0" fontId="26" fillId="0" borderId="107" xfId="3" applyFont="1" applyBorder="1" applyAlignment="1">
      <alignment horizontal="left" vertical="center"/>
    </xf>
    <xf numFmtId="0" fontId="26" fillId="0" borderId="108" xfId="3" applyFont="1" applyBorder="1" applyAlignment="1">
      <alignment horizontal="left" vertical="center"/>
    </xf>
    <xf numFmtId="0" fontId="26" fillId="0" borderId="75" xfId="3" applyFont="1" applyBorder="1" applyAlignment="1">
      <alignment horizontal="left" vertical="center"/>
    </xf>
    <xf numFmtId="0" fontId="26" fillId="0" borderId="46" xfId="3" applyFont="1" applyBorder="1" applyAlignment="1">
      <alignment horizontal="center" vertical="top" textRotation="255"/>
    </xf>
    <xf numFmtId="0" fontId="26" fillId="0" borderId="46" xfId="3" applyFont="1" applyBorder="1" applyAlignment="1">
      <alignment horizontal="left" vertical="center"/>
    </xf>
    <xf numFmtId="0" fontId="26" fillId="0" borderId="0" xfId="3" applyFont="1" applyAlignment="1">
      <alignment horizontal="center" vertical="top" textRotation="255"/>
    </xf>
    <xf numFmtId="0" fontId="26" fillId="0" borderId="0" xfId="4" applyFont="1" applyAlignment="1">
      <alignment horizontal="center" vertical="top" textRotation="255"/>
    </xf>
    <xf numFmtId="0" fontId="26" fillId="0" borderId="118" xfId="4" applyFont="1" applyBorder="1" applyAlignment="1">
      <alignment horizontal="left" vertical="center"/>
    </xf>
    <xf numFmtId="0" fontId="26" fillId="0" borderId="119" xfId="4" applyFont="1" applyBorder="1" applyAlignment="1">
      <alignment horizontal="left" vertical="center"/>
    </xf>
    <xf numFmtId="0" fontId="26" fillId="0" borderId="120" xfId="4" applyFont="1" applyBorder="1" applyAlignment="1">
      <alignment horizontal="left" vertical="center"/>
    </xf>
    <xf numFmtId="0" fontId="26" fillId="0" borderId="121" xfId="2" applyFont="1" applyBorder="1" applyAlignment="1">
      <alignment horizontal="center" vertical="center"/>
    </xf>
    <xf numFmtId="0" fontId="26" fillId="0" borderId="118" xfId="2" applyFont="1" applyBorder="1" applyAlignment="1">
      <alignment horizontal="left" vertical="center"/>
    </xf>
    <xf numFmtId="0" fontId="26" fillId="0" borderId="119" xfId="2" applyFont="1" applyBorder="1" applyAlignment="1">
      <alignment horizontal="left" vertical="center"/>
    </xf>
    <xf numFmtId="0" fontId="26" fillId="0" borderId="120" xfId="2" applyFont="1" applyBorder="1" applyAlignment="1">
      <alignment horizontal="left" vertical="center"/>
    </xf>
    <xf numFmtId="0" fontId="26" fillId="0" borderId="118" xfId="2" applyFont="1" applyBorder="1" applyAlignment="1">
      <alignment horizontal="right" vertical="center"/>
    </xf>
    <xf numFmtId="0" fontId="26" fillId="0" borderId="122" xfId="2" applyFont="1" applyBorder="1" applyAlignment="1">
      <alignment horizontal="left" vertical="center"/>
    </xf>
    <xf numFmtId="0" fontId="26" fillId="0" borderId="37" xfId="4" applyFont="1" applyBorder="1" applyAlignment="1">
      <alignment horizontal="left" vertical="center"/>
    </xf>
    <xf numFmtId="0" fontId="26" fillId="0" borderId="32" xfId="4" applyFont="1" applyBorder="1" applyAlignment="1">
      <alignment horizontal="left" vertical="center"/>
    </xf>
    <xf numFmtId="0" fontId="26" fillId="0" borderId="31" xfId="2" applyFont="1" applyBorder="1" applyAlignment="1">
      <alignment horizontal="center" vertical="center"/>
    </xf>
    <xf numFmtId="0" fontId="26" fillId="0" borderId="117" xfId="2" applyFont="1" applyBorder="1" applyAlignment="1">
      <alignment horizontal="left" vertical="center"/>
    </xf>
    <xf numFmtId="0" fontId="26" fillId="0" borderId="11" xfId="4" applyFont="1" applyBorder="1" applyAlignment="1">
      <alignment horizontal="center" vertical="center"/>
    </xf>
    <xf numFmtId="0" fontId="26" fillId="0" borderId="19" xfId="4" applyFont="1" applyBorder="1" applyAlignment="1">
      <alignment horizontal="left" vertical="center"/>
    </xf>
    <xf numFmtId="0" fontId="26" fillId="0" borderId="14" xfId="4" applyFont="1" applyBorder="1" applyAlignment="1">
      <alignment horizontal="left" vertical="center"/>
    </xf>
    <xf numFmtId="0" fontId="26" fillId="0" borderId="31" xfId="4" applyFont="1" applyBorder="1" applyAlignment="1">
      <alignment horizontal="center" vertical="center"/>
    </xf>
    <xf numFmtId="0" fontId="26" fillId="0" borderId="42" xfId="4" applyFont="1" applyBorder="1" applyAlignment="1">
      <alignment horizontal="left" vertical="center"/>
    </xf>
    <xf numFmtId="0" fontId="26" fillId="0" borderId="13" xfId="4" applyFont="1" applyBorder="1" applyAlignment="1">
      <alignment horizontal="left" vertical="center"/>
    </xf>
    <xf numFmtId="0" fontId="26" fillId="0" borderId="48" xfId="4" applyFont="1" applyBorder="1" applyAlignment="1">
      <alignment horizontal="left" vertical="center"/>
    </xf>
    <xf numFmtId="0" fontId="26" fillId="0" borderId="106" xfId="4" applyFont="1" applyBorder="1" applyAlignment="1">
      <alignment horizontal="left" vertical="center"/>
    </xf>
    <xf numFmtId="0" fontId="26" fillId="0" borderId="107" xfId="4" applyFont="1" applyBorder="1" applyAlignment="1">
      <alignment horizontal="left" vertical="center"/>
    </xf>
    <xf numFmtId="0" fontId="26" fillId="0" borderId="108" xfId="4" applyFont="1" applyBorder="1" applyAlignment="1">
      <alignment horizontal="left" vertical="center"/>
    </xf>
    <xf numFmtId="0" fontId="26" fillId="0" borderId="31" xfId="4" applyFont="1" applyBorder="1" applyAlignment="1">
      <alignment horizontal="left" vertical="center"/>
    </xf>
    <xf numFmtId="0" fontId="26" fillId="0" borderId="75" xfId="4" applyFont="1" applyBorder="1" applyAlignment="1">
      <alignment horizontal="left" vertical="center"/>
    </xf>
    <xf numFmtId="0" fontId="26" fillId="0" borderId="13" xfId="4" applyFont="1" applyBorder="1" applyAlignment="1">
      <alignment vertical="center"/>
    </xf>
    <xf numFmtId="0" fontId="26" fillId="0" borderId="48" xfId="4" applyFont="1" applyBorder="1" applyAlignment="1">
      <alignment vertical="center"/>
    </xf>
    <xf numFmtId="0" fontId="26" fillId="0" borderId="72" xfId="4" applyFont="1" applyBorder="1" applyAlignment="1">
      <alignment horizontal="left" vertical="center"/>
    </xf>
    <xf numFmtId="0" fontId="26" fillId="0" borderId="123" xfId="2" applyFont="1" applyBorder="1" applyAlignment="1">
      <alignment horizontal="left" vertical="center"/>
    </xf>
    <xf numFmtId="0" fontId="26" fillId="0" borderId="19" xfId="4" applyFont="1" applyBorder="1" applyAlignment="1">
      <alignment vertical="center"/>
    </xf>
    <xf numFmtId="0" fontId="26" fillId="0" borderId="14" xfId="4" applyFont="1" applyBorder="1" applyAlignment="1">
      <alignment vertical="center"/>
    </xf>
    <xf numFmtId="0" fontId="26" fillId="0" borderId="75" xfId="4" applyFont="1" applyBorder="1" applyAlignment="1">
      <alignment vertical="center"/>
    </xf>
    <xf numFmtId="0" fontId="26" fillId="0" borderId="14" xfId="4" applyFont="1" applyBorder="1" applyAlignment="1">
      <alignment horizontal="center" vertical="center"/>
    </xf>
    <xf numFmtId="0" fontId="26" fillId="0" borderId="124" xfId="4" applyFont="1" applyBorder="1" applyAlignment="1">
      <alignment vertical="center"/>
    </xf>
    <xf numFmtId="0" fontId="26" fillId="0" borderId="0" xfId="4" applyFont="1" applyAlignment="1">
      <alignment horizontal="right" vertical="center"/>
    </xf>
    <xf numFmtId="0" fontId="26" fillId="0" borderId="117" xfId="4" applyFont="1" applyBorder="1" applyAlignment="1">
      <alignment vertical="center"/>
    </xf>
    <xf numFmtId="0" fontId="26" fillId="0" borderId="125" xfId="4" applyFont="1" applyBorder="1" applyAlignment="1">
      <alignment vertical="center"/>
    </xf>
    <xf numFmtId="0" fontId="26" fillId="0" borderId="126" xfId="4" applyFont="1" applyBorder="1" applyAlignment="1">
      <alignment vertical="center"/>
    </xf>
    <xf numFmtId="0" fontId="26" fillId="0" borderId="127" xfId="4" applyFont="1" applyBorder="1" applyAlignment="1">
      <alignment vertical="center"/>
    </xf>
    <xf numFmtId="0" fontId="26" fillId="0" borderId="126" xfId="4" applyFont="1" applyBorder="1" applyAlignment="1">
      <alignment horizontal="right" vertical="center"/>
    </xf>
    <xf numFmtId="0" fontId="26" fillId="0" borderId="126" xfId="4" applyFont="1" applyBorder="1" applyAlignment="1">
      <alignment horizontal="left" vertical="center"/>
    </xf>
    <xf numFmtId="0" fontId="26" fillId="0" borderId="125" xfId="2" applyFont="1" applyBorder="1" applyAlignment="1">
      <alignment horizontal="left" vertical="center"/>
    </xf>
    <xf numFmtId="0" fontId="26" fillId="0" borderId="126" xfId="2" applyFont="1" applyBorder="1" applyAlignment="1">
      <alignment horizontal="left" vertical="center"/>
    </xf>
    <xf numFmtId="0" fontId="26" fillId="0" borderId="128" xfId="4" applyFont="1" applyBorder="1" applyAlignment="1">
      <alignment vertical="center"/>
    </xf>
    <xf numFmtId="56" fontId="16" fillId="0" borderId="102" xfId="2" quotePrefix="1" applyNumberFormat="1" applyFont="1" applyBorder="1" applyAlignment="1">
      <alignment horizontal="left" vertical="center"/>
    </xf>
    <xf numFmtId="0" fontId="21" fillId="0" borderId="0" xfId="4" applyFont="1" applyAlignment="1">
      <alignment horizontal="left" vertical="center"/>
    </xf>
    <xf numFmtId="0" fontId="21" fillId="0" borderId="0" xfId="4" applyFont="1" applyAlignment="1">
      <alignment horizontal="right" vertical="center"/>
    </xf>
    <xf numFmtId="0" fontId="21" fillId="0" borderId="0" xfId="2" applyFont="1" applyAlignment="1">
      <alignment horizontal="left" vertical="center"/>
    </xf>
    <xf numFmtId="0" fontId="16" fillId="0" borderId="0" xfId="2" applyFont="1" applyAlignment="1">
      <alignment horizontal="left" vertical="center"/>
    </xf>
    <xf numFmtId="0" fontId="5" fillId="0" borderId="0" xfId="0" applyFont="1" applyAlignment="1">
      <alignment horizontal="center" vertical="top" textRotation="255"/>
    </xf>
    <xf numFmtId="0" fontId="26" fillId="0" borderId="49" xfId="4" applyFont="1" applyBorder="1" applyAlignment="1">
      <alignment horizontal="left" vertical="center"/>
    </xf>
    <xf numFmtId="0" fontId="26" fillId="0" borderId="29" xfId="4" applyFont="1" applyBorder="1" applyAlignment="1">
      <alignment horizontal="left" vertical="center"/>
    </xf>
    <xf numFmtId="0" fontId="26" fillId="0" borderId="26" xfId="4" applyFont="1" applyBorder="1" applyAlignment="1">
      <alignment horizontal="left" vertical="center"/>
    </xf>
    <xf numFmtId="0" fontId="26" fillId="0" borderId="49" xfId="4" applyFont="1" applyBorder="1" applyAlignment="1">
      <alignment vertical="center"/>
    </xf>
    <xf numFmtId="0" fontId="26" fillId="0" borderId="29" xfId="4" applyFont="1" applyBorder="1" applyAlignment="1">
      <alignment vertical="center"/>
    </xf>
    <xf numFmtId="0" fontId="26" fillId="0" borderId="26" xfId="4" applyFont="1" applyBorder="1" applyAlignment="1">
      <alignment vertical="center"/>
    </xf>
    <xf numFmtId="0" fontId="26" fillId="0" borderId="27" xfId="4" applyFont="1" applyBorder="1" applyAlignment="1">
      <alignment horizontal="left" vertical="center"/>
    </xf>
    <xf numFmtId="0" fontId="24" fillId="0" borderId="27" xfId="2" applyFont="1" applyBorder="1" applyAlignment="1">
      <alignment horizontal="left" vertical="center"/>
    </xf>
    <xf numFmtId="0" fontId="26" fillId="0" borderId="27" xfId="2" applyFont="1" applyBorder="1" applyAlignment="1">
      <alignment horizontal="left" vertical="center"/>
    </xf>
    <xf numFmtId="0" fontId="26" fillId="0" borderId="49" xfId="2" applyFont="1" applyBorder="1" applyAlignment="1">
      <alignment horizontal="left" vertical="center"/>
    </xf>
    <xf numFmtId="0" fontId="26" fillId="0" borderId="29" xfId="2" applyFont="1" applyBorder="1" applyAlignment="1">
      <alignment horizontal="left" vertical="center"/>
    </xf>
    <xf numFmtId="0" fontId="26" fillId="0" borderId="26" xfId="2" applyFont="1" applyBorder="1" applyAlignment="1">
      <alignment horizontal="left" vertical="center"/>
    </xf>
    <xf numFmtId="0" fontId="26" fillId="0" borderId="129" xfId="2" applyFont="1" applyBorder="1" applyAlignment="1">
      <alignment horizontal="left" vertical="center"/>
    </xf>
    <xf numFmtId="0" fontId="26" fillId="0" borderId="0" xfId="2" applyFont="1" applyAlignment="1">
      <alignment horizontal="center" vertical="top" textRotation="255"/>
    </xf>
    <xf numFmtId="0" fontId="26" fillId="0" borderId="29" xfId="4" applyFont="1" applyBorder="1" applyAlignment="1">
      <alignment horizontal="right" vertical="center"/>
    </xf>
    <xf numFmtId="0" fontId="26" fillId="0" borderId="129" xfId="4" applyFont="1" applyBorder="1" applyAlignment="1">
      <alignment vertical="center"/>
    </xf>
    <xf numFmtId="0" fontId="16" fillId="0" borderId="118" xfId="4" applyFont="1" applyBorder="1" applyAlignment="1">
      <alignment horizontal="left" vertical="center"/>
    </xf>
    <xf numFmtId="0" fontId="16" fillId="0" borderId="19" xfId="2" applyFont="1" applyBorder="1" applyAlignment="1">
      <alignment vertical="center"/>
    </xf>
    <xf numFmtId="0" fontId="16" fillId="0" borderId="102" xfId="2" applyFont="1" applyBorder="1" applyAlignment="1">
      <alignment horizontal="left" vertical="center"/>
    </xf>
    <xf numFmtId="0" fontId="21" fillId="4" borderId="11" xfId="8" applyFont="1" applyFill="1" applyBorder="1" applyAlignment="1" applyProtection="1">
      <alignment horizontal="center" vertical="center"/>
      <protection locked="0"/>
    </xf>
    <xf numFmtId="0" fontId="21" fillId="4" borderId="31" xfId="8" applyFont="1" applyFill="1" applyBorder="1" applyAlignment="1" applyProtection="1">
      <alignment horizontal="center" vertical="center"/>
      <protection locked="0"/>
    </xf>
    <xf numFmtId="0" fontId="6" fillId="0" borderId="130" xfId="0" applyFont="1" applyBorder="1" applyAlignment="1">
      <alignment horizontal="center" vertical="center"/>
    </xf>
    <xf numFmtId="0" fontId="0" fillId="0" borderId="1" xfId="0" applyBorder="1"/>
    <xf numFmtId="0" fontId="17" fillId="0" borderId="47" xfId="0" applyFont="1" applyBorder="1" applyAlignment="1">
      <alignment horizontal="center" vertical="center" wrapText="1" shrinkToFit="1"/>
    </xf>
    <xf numFmtId="0" fontId="4" fillId="0" borderId="32" xfId="0" applyFont="1" applyBorder="1"/>
    <xf numFmtId="0" fontId="4" fillId="0" borderId="0" xfId="0" applyFont="1" applyAlignment="1">
      <alignment horizontal="center" vertical="center"/>
    </xf>
    <xf numFmtId="0" fontId="17" fillId="0" borderId="0" xfId="0" applyFont="1" applyAlignment="1">
      <alignment horizontal="center" vertical="center" wrapText="1" shrinkToFit="1"/>
    </xf>
    <xf numFmtId="177" fontId="17" fillId="0" borderId="47" xfId="0" applyNumberFormat="1" applyFont="1" applyBorder="1" applyAlignment="1">
      <alignment horizontal="center" vertical="center" wrapText="1" shrinkToFit="1"/>
    </xf>
    <xf numFmtId="177" fontId="17" fillId="5" borderId="47" xfId="0" applyNumberFormat="1" applyFont="1" applyFill="1" applyBorder="1" applyAlignment="1">
      <alignment horizontal="center" vertical="center" wrapText="1" shrinkToFit="1"/>
    </xf>
    <xf numFmtId="0" fontId="21" fillId="0" borderId="131" xfId="8" applyFont="1" applyBorder="1">
      <alignment vertical="center"/>
    </xf>
    <xf numFmtId="0" fontId="21" fillId="0" borderId="132" xfId="8" quotePrefix="1" applyFont="1" applyBorder="1">
      <alignment vertical="center"/>
    </xf>
    <xf numFmtId="0" fontId="26" fillId="0" borderId="34" xfId="8" applyFont="1" applyBorder="1">
      <alignment vertical="center"/>
    </xf>
    <xf numFmtId="0" fontId="26" fillId="0" borderId="35" xfId="8" applyFont="1" applyBorder="1">
      <alignment vertical="center"/>
    </xf>
    <xf numFmtId="0" fontId="26" fillId="0" borderId="133" xfId="8" applyFont="1" applyBorder="1">
      <alignment vertical="center"/>
    </xf>
    <xf numFmtId="0" fontId="24" fillId="0" borderId="0" xfId="8" applyFont="1">
      <alignment vertical="center"/>
    </xf>
    <xf numFmtId="0" fontId="26" fillId="0" borderId="31" xfId="8" applyFont="1" applyBorder="1" applyAlignment="1">
      <alignment horizontal="right" vertical="center"/>
    </xf>
    <xf numFmtId="0" fontId="26" fillId="0" borderId="31" xfId="8" applyFont="1" applyBorder="1" applyAlignment="1">
      <alignment horizontal="right" vertical="center" wrapText="1" shrinkToFit="1"/>
    </xf>
    <xf numFmtId="0" fontId="26" fillId="0" borderId="31" xfId="8" applyFont="1" applyBorder="1" applyAlignment="1">
      <alignment horizontal="left" vertical="center" shrinkToFit="1"/>
    </xf>
    <xf numFmtId="0" fontId="26" fillId="0" borderId="27" xfId="8" applyFont="1" applyBorder="1" applyAlignment="1">
      <alignment horizontal="right" vertical="center"/>
    </xf>
    <xf numFmtId="0" fontId="16" fillId="0" borderId="72" xfId="8" applyFont="1" applyBorder="1" applyAlignment="1">
      <alignment vertical="center" shrinkToFit="1"/>
    </xf>
    <xf numFmtId="0" fontId="16" fillId="0" borderId="31" xfId="8" applyFont="1" applyBorder="1" applyAlignment="1">
      <alignment horizontal="right" vertical="center"/>
    </xf>
    <xf numFmtId="0" fontId="0" fillId="4" borderId="0" xfId="0" applyFill="1" applyAlignment="1">
      <alignment vertical="center"/>
    </xf>
    <xf numFmtId="0" fontId="0" fillId="4" borderId="13" xfId="0" applyFill="1" applyBorder="1" applyAlignment="1">
      <alignment vertical="center"/>
    </xf>
    <xf numFmtId="0" fontId="20" fillId="4" borderId="13" xfId="0" applyFont="1" applyFill="1" applyBorder="1" applyAlignment="1">
      <alignment horizontal="right"/>
    </xf>
    <xf numFmtId="0" fontId="20" fillId="4" borderId="14" xfId="0" applyFont="1" applyFill="1" applyBorder="1" applyAlignment="1">
      <alignment horizontal="right"/>
    </xf>
    <xf numFmtId="0" fontId="1" fillId="4" borderId="14" xfId="0" applyFont="1" applyFill="1" applyBorder="1"/>
    <xf numFmtId="0" fontId="20" fillId="4" borderId="13" xfId="0" applyFont="1" applyFill="1" applyBorder="1" applyAlignment="1">
      <alignment horizontal="right" vertical="center"/>
    </xf>
    <xf numFmtId="0" fontId="17" fillId="2" borderId="0" xfId="0" applyFont="1" applyFill="1"/>
    <xf numFmtId="0" fontId="17" fillId="4" borderId="0" xfId="0" applyFont="1" applyFill="1" applyAlignment="1">
      <alignment horizontal="center"/>
    </xf>
    <xf numFmtId="0" fontId="4" fillId="4" borderId="0" xfId="0" applyFont="1" applyFill="1" applyAlignment="1">
      <alignment horizontal="center" vertical="center"/>
    </xf>
    <xf numFmtId="0" fontId="9" fillId="4" borderId="31" xfId="0" applyFont="1" applyFill="1" applyBorder="1" applyAlignment="1">
      <alignment horizontal="center" vertical="center" wrapText="1"/>
    </xf>
    <xf numFmtId="0" fontId="9" fillId="4" borderId="31" xfId="0" applyFont="1" applyFill="1" applyBorder="1" applyAlignment="1">
      <alignment horizontal="center" vertical="center"/>
    </xf>
    <xf numFmtId="0" fontId="9" fillId="4" borderId="72" xfId="0" applyFont="1" applyFill="1" applyBorder="1" applyAlignment="1">
      <alignment horizontal="center" vertical="center"/>
    </xf>
    <xf numFmtId="0" fontId="21" fillId="4" borderId="47" xfId="8" applyFont="1" applyFill="1" applyBorder="1" applyAlignment="1" applyProtection="1">
      <alignment horizontal="center" vertical="center"/>
      <protection locked="0"/>
    </xf>
    <xf numFmtId="0" fontId="16" fillId="4" borderId="31" xfId="8" applyFont="1" applyFill="1" applyBorder="1" applyProtection="1">
      <alignment vertical="center"/>
      <protection locked="0"/>
    </xf>
    <xf numFmtId="0" fontId="16" fillId="4" borderId="0" xfId="8" applyFont="1" applyFill="1" applyProtection="1">
      <alignment vertical="center"/>
      <protection locked="0"/>
    </xf>
    <xf numFmtId="0" fontId="16" fillId="4" borderId="0" xfId="8" applyFont="1" applyFill="1" applyAlignment="1" applyProtection="1">
      <alignment horizontal="center" vertical="center"/>
      <protection locked="0"/>
    </xf>
    <xf numFmtId="0" fontId="16" fillId="4" borderId="13" xfId="8" applyFont="1" applyFill="1" applyBorder="1" applyAlignment="1" applyProtection="1">
      <alignment horizontal="center" vertical="center"/>
      <protection locked="0"/>
    </xf>
    <xf numFmtId="0" fontId="16" fillId="4" borderId="37" xfId="8" applyFont="1" applyFill="1" applyBorder="1" applyProtection="1">
      <alignment vertical="center"/>
      <protection locked="0"/>
    </xf>
    <xf numFmtId="0" fontId="16" fillId="4" borderId="13" xfId="8" applyFont="1" applyFill="1" applyBorder="1" applyProtection="1">
      <alignment vertical="center"/>
      <protection locked="0"/>
    </xf>
    <xf numFmtId="0" fontId="16" fillId="4" borderId="19" xfId="8" applyFont="1" applyFill="1" applyBorder="1" applyProtection="1">
      <alignment vertical="center"/>
      <protection locked="0"/>
    </xf>
    <xf numFmtId="0" fontId="16" fillId="4" borderId="42" xfId="8" applyFont="1" applyFill="1" applyBorder="1" applyProtection="1">
      <alignment vertical="center"/>
      <protection locked="0"/>
    </xf>
    <xf numFmtId="0" fontId="21" fillId="4" borderId="72" xfId="8" applyFont="1" applyFill="1" applyBorder="1">
      <alignment vertical="center"/>
    </xf>
    <xf numFmtId="0" fontId="16" fillId="4" borderId="14" xfId="8" applyFont="1" applyFill="1" applyBorder="1">
      <alignment vertical="center"/>
    </xf>
    <xf numFmtId="0" fontId="16" fillId="4" borderId="0" xfId="8" applyFont="1" applyFill="1">
      <alignment vertical="center"/>
    </xf>
    <xf numFmtId="0" fontId="16" fillId="4" borderId="13" xfId="8" applyFont="1" applyFill="1" applyBorder="1">
      <alignment vertical="center"/>
    </xf>
    <xf numFmtId="0" fontId="21" fillId="4" borderId="74" xfId="8" applyFont="1" applyFill="1" applyBorder="1" applyAlignment="1" applyProtection="1">
      <alignment horizontal="center" vertical="center"/>
      <protection locked="0"/>
    </xf>
    <xf numFmtId="0" fontId="16" fillId="4" borderId="46" xfId="8" applyFont="1" applyFill="1" applyBorder="1" applyProtection="1">
      <alignment vertical="center"/>
      <protection locked="0"/>
    </xf>
    <xf numFmtId="0" fontId="16" fillId="4" borderId="14" xfId="8" applyFont="1" applyFill="1" applyBorder="1" applyProtection="1">
      <alignment vertical="center"/>
      <protection locked="0"/>
    </xf>
    <xf numFmtId="0" fontId="16" fillId="4" borderId="66" xfId="8" applyFont="1" applyFill="1" applyBorder="1" applyProtection="1">
      <alignment vertical="center"/>
      <protection locked="0"/>
    </xf>
    <xf numFmtId="0" fontId="16" fillId="4" borderId="49" xfId="8" applyFont="1" applyFill="1" applyBorder="1" applyProtection="1">
      <alignment vertical="center"/>
      <protection locked="0"/>
    </xf>
    <xf numFmtId="0" fontId="21" fillId="4" borderId="31" xfId="8" applyFont="1" applyFill="1" applyBorder="1">
      <alignment vertical="center"/>
    </xf>
    <xf numFmtId="0" fontId="16" fillId="4" borderId="29" xfId="8" applyFont="1" applyFill="1" applyBorder="1" applyProtection="1">
      <alignment vertical="center"/>
      <protection locked="0"/>
    </xf>
    <xf numFmtId="0" fontId="21" fillId="4" borderId="27" xfId="8" applyFont="1" applyFill="1" applyBorder="1">
      <alignment vertical="center"/>
    </xf>
    <xf numFmtId="0" fontId="21" fillId="4" borderId="66" xfId="8" applyFont="1" applyFill="1" applyBorder="1" applyProtection="1">
      <alignment vertical="center"/>
      <protection locked="0"/>
    </xf>
    <xf numFmtId="0" fontId="21" fillId="4" borderId="37" xfId="8" applyFont="1" applyFill="1" applyBorder="1" applyProtection="1">
      <alignment vertical="center"/>
      <protection locked="0"/>
    </xf>
    <xf numFmtId="0" fontId="21" fillId="4" borderId="19" xfId="8" applyFont="1" applyFill="1" applyBorder="1" applyProtection="1">
      <alignment vertical="center"/>
      <protection locked="0"/>
    </xf>
    <xf numFmtId="0" fontId="21" fillId="4" borderId="42" xfId="8" applyFont="1" applyFill="1" applyBorder="1" applyProtection="1">
      <alignment vertical="center"/>
      <protection locked="0"/>
    </xf>
    <xf numFmtId="0" fontId="21" fillId="4" borderId="49" xfId="8" applyFont="1" applyFill="1" applyBorder="1" applyProtection="1">
      <alignment vertical="center"/>
      <protection locked="0"/>
    </xf>
    <xf numFmtId="0" fontId="16" fillId="0" borderId="72" xfId="8" applyFont="1" applyBorder="1" applyAlignment="1">
      <alignment horizontal="center" vertical="center"/>
    </xf>
    <xf numFmtId="0" fontId="16" fillId="4" borderId="74" xfId="8" applyFont="1" applyFill="1" applyBorder="1" applyAlignment="1" applyProtection="1">
      <alignment horizontal="center" vertical="center"/>
      <protection locked="0"/>
    </xf>
    <xf numFmtId="0" fontId="20" fillId="4" borderId="47" xfId="0" applyFont="1" applyFill="1" applyBorder="1" applyAlignment="1" applyProtection="1">
      <alignment horizontal="center" vertical="center"/>
      <protection locked="0"/>
    </xf>
    <xf numFmtId="0" fontId="21" fillId="4" borderId="46" xfId="0" applyFont="1" applyFill="1" applyBorder="1" applyProtection="1">
      <protection locked="0"/>
    </xf>
    <xf numFmtId="0" fontId="21" fillId="4" borderId="0" xfId="0" applyFont="1" applyFill="1" applyProtection="1">
      <protection locked="0"/>
    </xf>
    <xf numFmtId="0" fontId="21" fillId="4" borderId="14" xfId="0" applyFont="1" applyFill="1" applyBorder="1" applyProtection="1">
      <protection locked="0"/>
    </xf>
    <xf numFmtId="0" fontId="21" fillId="4" borderId="31" xfId="0" applyFont="1" applyFill="1" applyBorder="1" applyProtection="1">
      <protection locked="0"/>
    </xf>
    <xf numFmtId="0" fontId="21" fillId="4" borderId="72" xfId="0" applyFont="1" applyFill="1" applyBorder="1" applyProtection="1">
      <protection locked="0"/>
    </xf>
    <xf numFmtId="0" fontId="21" fillId="4" borderId="77" xfId="0" applyFont="1" applyFill="1" applyBorder="1" applyProtection="1">
      <protection locked="0"/>
    </xf>
    <xf numFmtId="0" fontId="21" fillId="4" borderId="66" xfId="0" applyFont="1" applyFill="1" applyBorder="1" applyProtection="1">
      <protection locked="0"/>
    </xf>
    <xf numFmtId="0" fontId="21" fillId="4" borderId="37" xfId="0" applyFont="1" applyFill="1" applyBorder="1" applyProtection="1">
      <protection locked="0"/>
    </xf>
    <xf numFmtId="0" fontId="21" fillId="4" borderId="19" xfId="0" applyFont="1" applyFill="1" applyBorder="1" applyProtection="1">
      <protection locked="0"/>
    </xf>
    <xf numFmtId="0" fontId="21" fillId="4" borderId="49" xfId="0" applyFont="1" applyFill="1" applyBorder="1" applyProtection="1">
      <protection locked="0"/>
    </xf>
    <xf numFmtId="0" fontId="21" fillId="2" borderId="32" xfId="0" applyFont="1" applyFill="1" applyBorder="1"/>
    <xf numFmtId="0" fontId="21" fillId="2" borderId="0" xfId="0" applyFont="1" applyFill="1"/>
    <xf numFmtId="0" fontId="21" fillId="4" borderId="0" xfId="8" applyFont="1" applyFill="1" applyProtection="1">
      <alignment vertical="center"/>
      <protection locked="0"/>
    </xf>
    <xf numFmtId="0" fontId="21" fillId="4" borderId="14" xfId="8" applyFont="1" applyFill="1" applyBorder="1" applyProtection="1">
      <alignment vertical="center"/>
      <protection locked="0"/>
    </xf>
    <xf numFmtId="0" fontId="21" fillId="4" borderId="0" xfId="8" applyFont="1" applyFill="1">
      <alignment vertical="center"/>
    </xf>
    <xf numFmtId="0" fontId="21" fillId="4" borderId="134" xfId="8" applyFont="1" applyFill="1" applyBorder="1" applyProtection="1">
      <alignment vertical="center"/>
      <protection locked="0"/>
    </xf>
    <xf numFmtId="0" fontId="21" fillId="4" borderId="135" xfId="8" applyFont="1" applyFill="1" applyBorder="1" applyProtection="1">
      <alignment vertical="center"/>
      <protection locked="0"/>
    </xf>
    <xf numFmtId="0" fontId="21" fillId="4" borderId="13" xfId="8" applyFont="1" applyFill="1" applyBorder="1" applyProtection="1">
      <alignment vertical="center"/>
      <protection locked="0"/>
    </xf>
    <xf numFmtId="0" fontId="21" fillId="4" borderId="29" xfId="8" applyFont="1" applyFill="1" applyBorder="1" applyProtection="1">
      <alignment vertical="center"/>
      <protection locked="0"/>
    </xf>
    <xf numFmtId="0" fontId="21" fillId="4" borderId="46" xfId="8" applyFont="1" applyFill="1" applyBorder="1" applyProtection="1">
      <alignment vertical="center"/>
      <protection locked="0"/>
    </xf>
    <xf numFmtId="0" fontId="21" fillId="4" borderId="64" xfId="8" applyFont="1" applyFill="1" applyBorder="1" applyProtection="1">
      <alignment vertical="center"/>
      <protection locked="0"/>
    </xf>
    <xf numFmtId="0" fontId="21" fillId="4" borderId="136" xfId="8" applyFont="1" applyFill="1" applyBorder="1" applyProtection="1">
      <alignment vertical="center"/>
      <protection locked="0"/>
    </xf>
    <xf numFmtId="0" fontId="26" fillId="4" borderId="107" xfId="2" applyFont="1" applyFill="1" applyBorder="1" applyAlignment="1">
      <alignment horizontal="right" vertical="center"/>
    </xf>
    <xf numFmtId="0" fontId="26" fillId="4" borderId="0" xfId="2" applyFont="1" applyFill="1" applyAlignment="1">
      <alignment horizontal="right" vertical="center"/>
    </xf>
    <xf numFmtId="0" fontId="0" fillId="4" borderId="1" xfId="0" applyFill="1" applyBorder="1" applyAlignment="1">
      <alignment horizontal="center"/>
    </xf>
    <xf numFmtId="0" fontId="0" fillId="4" borderId="82" xfId="0" applyFill="1" applyBorder="1" applyAlignment="1">
      <alignment horizontal="center" vertical="center"/>
    </xf>
    <xf numFmtId="0" fontId="0" fillId="2" borderId="82" xfId="0" applyFill="1" applyBorder="1" applyAlignment="1">
      <alignment horizontal="center" vertical="center"/>
    </xf>
    <xf numFmtId="0" fontId="0" fillId="4" borderId="1" xfId="0" applyFill="1" applyBorder="1"/>
    <xf numFmtId="0" fontId="26" fillId="0" borderId="32" xfId="8" applyFont="1" applyBorder="1" applyAlignment="1">
      <alignment vertical="center" shrinkToFit="1"/>
    </xf>
    <xf numFmtId="0" fontId="21" fillId="0" borderId="0" xfId="0" applyFont="1" applyAlignment="1" applyProtection="1">
      <alignment horizontal="center" vertical="center"/>
      <protection locked="0"/>
    </xf>
    <xf numFmtId="0" fontId="20" fillId="0" borderId="29" xfId="0" applyFont="1" applyBorder="1"/>
    <xf numFmtId="0" fontId="45" fillId="0" borderId="29" xfId="0" applyFont="1" applyBorder="1"/>
    <xf numFmtId="0" fontId="20" fillId="0" borderId="46" xfId="0" applyFont="1" applyBorder="1"/>
    <xf numFmtId="0" fontId="20" fillId="7" borderId="0" xfId="0" applyFont="1" applyFill="1" applyAlignment="1">
      <alignment horizontal="center"/>
    </xf>
    <xf numFmtId="0" fontId="20" fillId="7" borderId="46" xfId="0" applyFont="1" applyFill="1" applyBorder="1" applyAlignment="1">
      <alignment horizontal="center"/>
    </xf>
    <xf numFmtId="0" fontId="20" fillId="6" borderId="0" xfId="0" applyFont="1" applyFill="1"/>
    <xf numFmtId="0" fontId="45" fillId="6" borderId="0" xfId="0" applyFont="1" applyFill="1"/>
    <xf numFmtId="56" fontId="21" fillId="0" borderId="132" xfId="8" quotePrefix="1" applyNumberFormat="1" applyFont="1" applyBorder="1" applyAlignment="1">
      <alignment horizontal="left" vertical="center" shrinkToFit="1"/>
    </xf>
    <xf numFmtId="56" fontId="21" fillId="0" borderId="75" xfId="8" quotePrefix="1" applyNumberFormat="1" applyFont="1" applyBorder="1" applyAlignment="1">
      <alignment horizontal="left" vertical="center" shrinkToFit="1"/>
    </xf>
    <xf numFmtId="0" fontId="16" fillId="0" borderId="0" xfId="8" applyFont="1" applyAlignment="1">
      <alignment horizontal="center" vertical="top" textRotation="255"/>
    </xf>
    <xf numFmtId="0" fontId="16" fillId="0" borderId="13" xfId="8" applyFont="1" applyBorder="1" applyAlignment="1">
      <alignment horizontal="center" vertical="top" textRotation="255"/>
    </xf>
    <xf numFmtId="0" fontId="16" fillId="0" borderId="0" xfId="8" applyFont="1" applyAlignment="1">
      <alignment vertical="top" wrapText="1"/>
    </xf>
    <xf numFmtId="0" fontId="16" fillId="0" borderId="132" xfId="8" quotePrefix="1" applyFont="1" applyBorder="1">
      <alignment vertical="center"/>
    </xf>
    <xf numFmtId="0" fontId="16" fillId="0" borderId="75" xfId="8" quotePrefix="1" applyFont="1" applyBorder="1">
      <alignment vertical="center"/>
    </xf>
    <xf numFmtId="0" fontId="16" fillId="0" borderId="29" xfId="8" applyFont="1" applyBorder="1" applyAlignment="1">
      <alignment vertical="top" textRotation="255"/>
    </xf>
    <xf numFmtId="0" fontId="16" fillId="0" borderId="37" xfId="8" applyFont="1" applyBorder="1" applyAlignment="1" applyProtection="1">
      <alignment vertical="center" shrinkToFit="1"/>
      <protection locked="0"/>
    </xf>
    <xf numFmtId="0" fontId="16" fillId="0" borderId="32" xfId="8" applyFont="1" applyBorder="1" applyAlignment="1" applyProtection="1">
      <alignment vertical="center" shrinkToFit="1"/>
      <protection locked="0"/>
    </xf>
    <xf numFmtId="0" fontId="16" fillId="7" borderId="37" xfId="8" applyFont="1" applyFill="1" applyBorder="1" applyAlignment="1" applyProtection="1">
      <alignment vertical="center" shrinkToFit="1"/>
      <protection locked="0"/>
    </xf>
    <xf numFmtId="0" fontId="21" fillId="0" borderId="48" xfId="8" applyFont="1" applyBorder="1" applyAlignment="1">
      <alignment vertical="center" shrinkToFit="1"/>
    </xf>
    <xf numFmtId="0" fontId="16" fillId="0" borderId="42" xfId="8" applyFont="1" applyBorder="1" applyAlignment="1">
      <alignment vertical="top" textRotation="255"/>
    </xf>
    <xf numFmtId="0" fontId="26" fillId="0" borderId="0" xfId="0" applyFont="1" applyAlignment="1">
      <alignment vertical="top" textRotation="255"/>
    </xf>
    <xf numFmtId="0" fontId="26" fillId="0" borderId="29" xfId="0" applyFont="1" applyBorder="1" applyAlignment="1">
      <alignment vertical="top" textRotation="255"/>
    </xf>
    <xf numFmtId="0" fontId="21" fillId="0" borderId="32" xfId="0" applyFont="1" applyBorder="1" applyAlignment="1">
      <alignment vertical="top"/>
    </xf>
    <xf numFmtId="0" fontId="21" fillId="0" borderId="32" xfId="0" applyFont="1" applyBorder="1" applyAlignment="1">
      <alignment vertical="center"/>
    </xf>
    <xf numFmtId="0" fontId="21" fillId="0" borderId="26" xfId="0" applyFont="1" applyBorder="1" applyAlignment="1">
      <alignment vertical="center"/>
    </xf>
    <xf numFmtId="0" fontId="21" fillId="0" borderId="0" xfId="8" applyFont="1" applyAlignment="1">
      <alignment vertical="top" textRotation="255"/>
    </xf>
    <xf numFmtId="0" fontId="21" fillId="0" borderId="29" xfId="8" applyFont="1" applyBorder="1" applyAlignment="1">
      <alignment vertical="top" textRotation="255"/>
    </xf>
    <xf numFmtId="0" fontId="26" fillId="0" borderId="46" xfId="8" applyFont="1" applyBorder="1" applyAlignment="1">
      <alignment vertical="top" textRotation="255"/>
    </xf>
    <xf numFmtId="0" fontId="16" fillId="4" borderId="37" xfId="2" applyFont="1" applyFill="1" applyBorder="1" applyAlignment="1">
      <alignment horizontal="right" vertical="center"/>
    </xf>
    <xf numFmtId="0" fontId="16" fillId="0" borderId="29" xfId="8" applyFont="1" applyBorder="1" applyAlignment="1">
      <alignment horizontal="center" vertical="top" textRotation="255"/>
    </xf>
    <xf numFmtId="0" fontId="21" fillId="0" borderId="137" xfId="8" applyFont="1" applyBorder="1">
      <alignment vertical="center"/>
    </xf>
    <xf numFmtId="0" fontId="21" fillId="7" borderId="31" xfId="8" applyFont="1" applyFill="1" applyBorder="1" applyAlignment="1" applyProtection="1">
      <alignment horizontal="center" vertical="center"/>
      <protection locked="0"/>
    </xf>
    <xf numFmtId="0" fontId="40" fillId="0" borderId="0" xfId="1" applyFont="1" applyAlignment="1">
      <alignment vertical="center"/>
    </xf>
    <xf numFmtId="0" fontId="46" fillId="0" borderId="0" xfId="1" applyFont="1" applyAlignment="1">
      <alignment vertical="center"/>
    </xf>
    <xf numFmtId="0" fontId="40" fillId="0" borderId="59" xfId="1" applyFont="1" applyBorder="1" applyAlignment="1">
      <alignment vertical="center"/>
    </xf>
    <xf numFmtId="0" fontId="46" fillId="0" borderId="15" xfId="1" applyFont="1" applyBorder="1" applyAlignment="1">
      <alignment vertical="center"/>
    </xf>
    <xf numFmtId="0" fontId="46" fillId="0" borderId="76" xfId="1" applyFont="1" applyBorder="1" applyAlignment="1">
      <alignment vertical="center"/>
    </xf>
    <xf numFmtId="0" fontId="46" fillId="0" borderId="32" xfId="1" applyFont="1" applyBorder="1" applyAlignment="1">
      <alignment vertical="center"/>
    </xf>
    <xf numFmtId="0" fontId="46" fillId="0" borderId="75" xfId="1" applyFont="1" applyBorder="1" applyAlignment="1">
      <alignment vertical="center"/>
    </xf>
    <xf numFmtId="0" fontId="40" fillId="0" borderId="37" xfId="1" applyFont="1" applyBorder="1" applyAlignment="1">
      <alignment vertical="center"/>
    </xf>
    <xf numFmtId="0" fontId="40" fillId="0" borderId="32" xfId="1" applyFont="1" applyBorder="1" applyAlignment="1">
      <alignment vertical="center"/>
    </xf>
    <xf numFmtId="0" fontId="40" fillId="0" borderId="42" xfId="1" applyFont="1" applyBorder="1" applyAlignment="1">
      <alignment vertical="center"/>
    </xf>
    <xf numFmtId="0" fontId="40" fillId="0" borderId="13" xfId="1" applyFont="1" applyBorder="1" applyAlignment="1">
      <alignment vertical="center"/>
    </xf>
    <xf numFmtId="0" fontId="40" fillId="0" borderId="48" xfId="1" applyFont="1" applyBorder="1" applyAlignment="1">
      <alignment vertical="center"/>
    </xf>
    <xf numFmtId="0" fontId="46" fillId="0" borderId="13" xfId="1" applyFont="1" applyBorder="1" applyAlignment="1">
      <alignment vertical="center"/>
    </xf>
    <xf numFmtId="0" fontId="46" fillId="0" borderId="48" xfId="1" applyFont="1" applyBorder="1" applyAlignment="1">
      <alignment vertical="center"/>
    </xf>
    <xf numFmtId="0" fontId="46" fillId="0" borderId="37" xfId="1" applyFont="1" applyBorder="1" applyAlignment="1">
      <alignment vertical="center"/>
    </xf>
    <xf numFmtId="0" fontId="46" fillId="0" borderId="42" xfId="1" applyFont="1" applyBorder="1" applyAlignment="1">
      <alignment vertical="center"/>
    </xf>
    <xf numFmtId="0" fontId="40" fillId="0" borderId="0" xfId="1" applyFont="1" applyAlignment="1">
      <alignment horizontal="center" vertical="center"/>
    </xf>
    <xf numFmtId="0" fontId="40" fillId="0" borderId="32" xfId="1" applyFont="1" applyBorder="1" applyAlignment="1">
      <alignment horizontal="center" vertical="center"/>
    </xf>
    <xf numFmtId="0" fontId="40" fillId="0" borderId="37" xfId="1" applyFont="1" applyBorder="1" applyAlignment="1">
      <alignment horizontal="left" vertical="center"/>
    </xf>
    <xf numFmtId="0" fontId="46" fillId="0" borderId="59" xfId="1" applyFont="1" applyBorder="1" applyAlignment="1">
      <alignment vertical="center"/>
    </xf>
    <xf numFmtId="0" fontId="40" fillId="0" borderId="15" xfId="1" applyFont="1" applyBorder="1" applyAlignment="1">
      <alignment vertical="center"/>
    </xf>
    <xf numFmtId="0" fontId="40" fillId="0" borderId="0" xfId="1" applyFont="1" applyAlignment="1">
      <alignment horizontal="left" vertical="center"/>
    </xf>
    <xf numFmtId="0" fontId="40" fillId="0" borderId="32" xfId="1" applyFont="1" applyBorder="1" applyAlignment="1">
      <alignment horizontal="left" vertical="center"/>
    </xf>
    <xf numFmtId="58" fontId="46" fillId="0" borderId="0" xfId="1" applyNumberFormat="1" applyFont="1" applyAlignment="1">
      <alignment vertical="center"/>
    </xf>
    <xf numFmtId="0" fontId="40" fillId="0" borderId="0" xfId="1" applyFont="1" applyAlignment="1">
      <alignment horizontal="left"/>
    </xf>
    <xf numFmtId="0" fontId="46" fillId="0" borderId="13" xfId="1" applyFont="1" applyBorder="1" applyAlignment="1">
      <alignment vertical="center" wrapText="1"/>
    </xf>
    <xf numFmtId="0" fontId="46" fillId="0" borderId="48" xfId="1" applyFont="1" applyBorder="1" applyAlignment="1">
      <alignment vertical="center" wrapText="1"/>
    </xf>
    <xf numFmtId="0" fontId="46" fillId="0" borderId="32" xfId="1" applyFont="1" applyBorder="1" applyAlignment="1">
      <alignment vertical="center" wrapText="1"/>
    </xf>
    <xf numFmtId="0" fontId="46" fillId="0" borderId="0" xfId="1" applyFont="1" applyAlignment="1">
      <alignment vertical="center" wrapText="1"/>
    </xf>
    <xf numFmtId="0" fontId="46" fillId="0" borderId="37" xfId="1" applyFont="1" applyBorder="1" applyAlignment="1">
      <alignment horizontal="center" vertical="center"/>
    </xf>
    <xf numFmtId="0" fontId="46" fillId="0" borderId="32" xfId="1" applyFont="1" applyBorder="1" applyAlignment="1">
      <alignment horizontal="center" vertical="center"/>
    </xf>
    <xf numFmtId="0" fontId="46" fillId="0" borderId="42" xfId="1" applyFont="1" applyBorder="1" applyAlignment="1">
      <alignment horizontal="center" vertical="center"/>
    </xf>
    <xf numFmtId="0" fontId="40" fillId="0" borderId="42" xfId="1" applyFont="1" applyBorder="1" applyAlignment="1">
      <alignment horizontal="left" vertical="center"/>
    </xf>
    <xf numFmtId="0" fontId="40" fillId="0" borderId="0" xfId="1" applyFont="1"/>
    <xf numFmtId="0" fontId="46" fillId="0" borderId="0" xfId="1" applyFont="1" applyAlignment="1">
      <alignment horizontal="center" vertical="center"/>
    </xf>
    <xf numFmtId="0" fontId="40" fillId="0" borderId="37" xfId="1" applyFont="1" applyBorder="1"/>
    <xf numFmtId="49" fontId="46" fillId="0" borderId="37" xfId="1" applyNumberFormat="1" applyFont="1" applyBorder="1" applyAlignment="1">
      <alignment horizontal="center" vertical="center"/>
    </xf>
    <xf numFmtId="0" fontId="46" fillId="0" borderId="59" xfId="1" applyFont="1" applyBorder="1" applyAlignment="1">
      <alignment horizontal="left" vertical="center"/>
    </xf>
    <xf numFmtId="181" fontId="40" fillId="0" borderId="37" xfId="1" applyNumberFormat="1" applyFont="1" applyBorder="1" applyAlignment="1">
      <alignment vertical="center"/>
    </xf>
    <xf numFmtId="181" fontId="40" fillId="0" borderId="0" xfId="1" applyNumberFormat="1" applyFont="1" applyAlignment="1">
      <alignment vertical="center"/>
    </xf>
    <xf numFmtId="58" fontId="40" fillId="0" borderId="0" xfId="1" applyNumberFormat="1" applyFont="1" applyAlignment="1">
      <alignment vertical="center"/>
    </xf>
    <xf numFmtId="182" fontId="40" fillId="0" borderId="0" xfId="1" applyNumberFormat="1" applyFont="1" applyAlignment="1">
      <alignment vertical="center"/>
    </xf>
    <xf numFmtId="182" fontId="40" fillId="0" borderId="32" xfId="1" applyNumberFormat="1" applyFont="1" applyBorder="1" applyAlignment="1">
      <alignment vertical="center"/>
    </xf>
    <xf numFmtId="181" fontId="46" fillId="0" borderId="0" xfId="1" applyNumberFormat="1" applyFont="1" applyAlignment="1">
      <alignment vertical="center"/>
    </xf>
    <xf numFmtId="181" fontId="46" fillId="0" borderId="32" xfId="1" applyNumberFormat="1" applyFont="1" applyBorder="1" applyAlignment="1">
      <alignment vertical="center"/>
    </xf>
    <xf numFmtId="181" fontId="46" fillId="0" borderId="13" xfId="1" applyNumberFormat="1" applyFont="1" applyBorder="1" applyAlignment="1">
      <alignment vertical="center"/>
    </xf>
    <xf numFmtId="181" fontId="46" fillId="0" borderId="48" xfId="1" applyNumberFormat="1" applyFont="1" applyBorder="1" applyAlignment="1">
      <alignment vertical="center"/>
    </xf>
    <xf numFmtId="0" fontId="47" fillId="0" borderId="0" xfId="1" applyFont="1"/>
    <xf numFmtId="0" fontId="49" fillId="0" borderId="0" xfId="6" applyFont="1">
      <alignment vertical="center"/>
    </xf>
    <xf numFmtId="0" fontId="44" fillId="0" borderId="0" xfId="7">
      <alignment vertical="center"/>
    </xf>
    <xf numFmtId="0" fontId="49" fillId="0" borderId="0" xfId="7" applyFont="1">
      <alignment vertical="center"/>
    </xf>
    <xf numFmtId="0" fontId="48" fillId="4" borderId="0" xfId="0" applyFont="1" applyFill="1" applyAlignment="1" applyProtection="1">
      <alignment horizontal="center" vertical="center"/>
      <protection locked="0"/>
    </xf>
    <xf numFmtId="0" fontId="40" fillId="0" borderId="0" xfId="0" applyFont="1" applyAlignment="1">
      <alignment vertical="center"/>
    </xf>
    <xf numFmtId="0" fontId="40" fillId="0" borderId="32" xfId="0" applyFont="1" applyBorder="1" applyAlignment="1">
      <alignment horizontal="distributed" vertical="center"/>
    </xf>
    <xf numFmtId="0" fontId="40" fillId="0" borderId="13" xfId="0" applyFont="1" applyBorder="1" applyAlignment="1">
      <alignment vertical="center"/>
    </xf>
    <xf numFmtId="0" fontId="40" fillId="0" borderId="48" xfId="0" applyFont="1" applyBorder="1" applyAlignment="1">
      <alignment vertical="center"/>
    </xf>
    <xf numFmtId="0" fontId="48" fillId="4" borderId="13" xfId="0" applyFont="1" applyFill="1" applyBorder="1" applyAlignment="1" applyProtection="1">
      <alignment horizontal="center" vertical="center"/>
      <protection locked="0"/>
    </xf>
    <xf numFmtId="0" fontId="46" fillId="0" borderId="13" xfId="0" applyFont="1" applyBorder="1" applyAlignment="1">
      <alignment vertical="center"/>
    </xf>
    <xf numFmtId="0" fontId="40" fillId="0" borderId="13" xfId="0" applyFont="1" applyBorder="1" applyAlignment="1">
      <alignment horizontal="left" vertical="center"/>
    </xf>
    <xf numFmtId="0" fontId="40" fillId="0" borderId="13" xfId="0" applyFont="1" applyBorder="1" applyAlignment="1">
      <alignment horizontal="center" vertical="center"/>
    </xf>
    <xf numFmtId="0" fontId="40" fillId="0" borderId="0" xfId="0" applyFont="1" applyAlignment="1">
      <alignment horizontal="left" vertical="center"/>
    </xf>
    <xf numFmtId="0" fontId="67" fillId="0" borderId="37" xfId="0" applyFont="1" applyBorder="1" applyAlignment="1">
      <alignment horizontal="center" vertical="center"/>
    </xf>
    <xf numFmtId="0" fontId="67" fillId="0" borderId="32" xfId="0" applyFont="1" applyBorder="1" applyAlignment="1">
      <alignment horizontal="center" vertical="center"/>
    </xf>
    <xf numFmtId="0" fontId="51" fillId="0" borderId="14" xfId="0" applyFont="1" applyBorder="1" applyAlignment="1">
      <alignment vertical="center"/>
    </xf>
    <xf numFmtId="0" fontId="40" fillId="0" borderId="37" xfId="0" applyFont="1" applyBorder="1" applyAlignment="1">
      <alignment vertical="center"/>
    </xf>
    <xf numFmtId="0" fontId="40" fillId="0" borderId="32" xfId="0" applyFont="1" applyBorder="1" applyAlignment="1">
      <alignment vertical="center"/>
    </xf>
    <xf numFmtId="0" fontId="40" fillId="0" borderId="0" xfId="0" applyFont="1" applyAlignment="1">
      <alignment horizontal="center" vertical="center"/>
    </xf>
    <xf numFmtId="0" fontId="52" fillId="0" borderId="0" xfId="7" applyFont="1">
      <alignment vertical="center"/>
    </xf>
    <xf numFmtId="0" fontId="16" fillId="0" borderId="0" xfId="7" applyFont="1" applyAlignment="1"/>
    <xf numFmtId="0" fontId="16" fillId="0" borderId="0" xfId="7" applyFont="1" applyAlignment="1">
      <alignment horizontal="center"/>
    </xf>
    <xf numFmtId="0" fontId="53" fillId="0" borderId="29" xfId="7" applyFont="1" applyBorder="1">
      <alignment vertical="center"/>
    </xf>
    <xf numFmtId="0" fontId="16" fillId="0" borderId="29" xfId="7" applyFont="1" applyBorder="1" applyAlignment="1"/>
    <xf numFmtId="0" fontId="16" fillId="0" borderId="0" xfId="7" applyFont="1">
      <alignment vertical="center"/>
    </xf>
    <xf numFmtId="0" fontId="16" fillId="0" borderId="32" xfId="7" applyFont="1" applyBorder="1">
      <alignment vertical="center"/>
    </xf>
    <xf numFmtId="0" fontId="16" fillId="0" borderId="75" xfId="0" applyFont="1" applyBorder="1" applyAlignment="1">
      <alignment horizontal="center" vertical="center"/>
    </xf>
    <xf numFmtId="0" fontId="16" fillId="0" borderId="14" xfId="0" applyFont="1" applyBorder="1" applyAlignment="1">
      <alignment horizontal="left" vertical="center"/>
    </xf>
    <xf numFmtId="0" fontId="21" fillId="4" borderId="0" xfId="0" applyFont="1" applyFill="1" applyAlignment="1" applyProtection="1">
      <alignment horizontal="center" vertical="center"/>
      <protection locked="0"/>
    </xf>
    <xf numFmtId="0" fontId="52" fillId="0" borderId="0" xfId="0" applyFont="1" applyAlignment="1">
      <alignment vertical="center"/>
    </xf>
    <xf numFmtId="0" fontId="16" fillId="0" borderId="0" xfId="0" applyFont="1" applyAlignment="1">
      <alignment vertical="center"/>
    </xf>
    <xf numFmtId="0" fontId="16" fillId="0" borderId="0" xfId="0" applyFont="1" applyAlignment="1">
      <alignment vertical="center" shrinkToFit="1"/>
    </xf>
    <xf numFmtId="0" fontId="16" fillId="0" borderId="32" xfId="0" applyFont="1" applyBorder="1" applyAlignment="1">
      <alignment vertical="center" shrinkToFit="1"/>
    </xf>
    <xf numFmtId="0" fontId="57" fillId="0" borderId="37" xfId="7" applyFont="1" applyBorder="1" applyAlignment="1">
      <alignment horizontal="center" vertical="center"/>
    </xf>
    <xf numFmtId="0" fontId="57" fillId="0" borderId="73" xfId="7" applyFont="1" applyBorder="1" applyAlignment="1">
      <alignment horizontal="center" vertical="center"/>
    </xf>
    <xf numFmtId="0" fontId="52" fillId="0" borderId="37" xfId="7" applyFont="1" applyBorder="1">
      <alignment vertical="center"/>
    </xf>
    <xf numFmtId="0" fontId="21" fillId="4" borderId="13" xfId="0" applyFont="1" applyFill="1" applyBorder="1" applyAlignment="1" applyProtection="1">
      <alignment horizontal="center" vertical="center"/>
      <protection locked="0"/>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16" fillId="0" borderId="48" xfId="0" applyFont="1" applyBorder="1" applyAlignment="1">
      <alignment horizontal="center" vertical="center"/>
    </xf>
    <xf numFmtId="0" fontId="52" fillId="0" borderId="73" xfId="7" applyFont="1" applyBorder="1">
      <alignment vertical="center"/>
    </xf>
    <xf numFmtId="56" fontId="16" fillId="0" borderId="131" xfId="7" applyNumberFormat="1" applyFont="1" applyBorder="1" applyAlignment="1">
      <alignment horizontal="center" vertical="center"/>
    </xf>
    <xf numFmtId="0" fontId="56" fillId="4" borderId="0" xfId="7" applyFont="1" applyFill="1" applyAlignment="1" applyProtection="1">
      <alignment horizontal="center" vertical="center"/>
      <protection locked="0"/>
    </xf>
    <xf numFmtId="0" fontId="16" fillId="0" borderId="37" xfId="0" applyFont="1" applyBorder="1" applyAlignment="1">
      <alignment vertical="top" wrapText="1"/>
    </xf>
    <xf numFmtId="0" fontId="16" fillId="0" borderId="32" xfId="0" applyFont="1" applyBorder="1" applyAlignment="1">
      <alignment vertical="top" wrapText="1"/>
    </xf>
    <xf numFmtId="0" fontId="16" fillId="0" borderId="0" xfId="0" applyFont="1" applyAlignment="1">
      <alignment horizontal="left" vertical="center"/>
    </xf>
    <xf numFmtId="0" fontId="16" fillId="0" borderId="32" xfId="0" applyFont="1" applyBorder="1" applyAlignment="1">
      <alignment horizontal="center" vertical="center"/>
    </xf>
    <xf numFmtId="0" fontId="16" fillId="0" borderId="0" xfId="0" applyFont="1" applyAlignment="1" applyProtection="1">
      <alignment horizontal="left" vertical="center" shrinkToFit="1"/>
      <protection locked="0"/>
    </xf>
    <xf numFmtId="0" fontId="16" fillId="0" borderId="32" xfId="0" applyFont="1" applyBorder="1" applyAlignment="1" applyProtection="1">
      <alignment horizontal="left" vertical="center" shrinkToFit="1"/>
      <protection locked="0"/>
    </xf>
    <xf numFmtId="0" fontId="16" fillId="0" borderId="131" xfId="7" applyFont="1" applyBorder="1">
      <alignment vertical="center"/>
    </xf>
    <xf numFmtId="0" fontId="16" fillId="0" borderId="42" xfId="0" applyFont="1" applyBorder="1" applyAlignment="1">
      <alignment horizontal="center" vertical="center"/>
    </xf>
    <xf numFmtId="0" fontId="52" fillId="0" borderId="13" xfId="0" applyFont="1" applyBorder="1" applyAlignment="1">
      <alignment vertical="center"/>
    </xf>
    <xf numFmtId="0" fontId="52" fillId="0" borderId="13" xfId="0" applyFont="1" applyBorder="1" applyAlignment="1">
      <alignment horizontal="center" vertical="center"/>
    </xf>
    <xf numFmtId="0" fontId="56" fillId="0" borderId="48" xfId="0" applyFont="1" applyBorder="1" applyAlignment="1">
      <alignment horizontal="left" vertical="center"/>
    </xf>
    <xf numFmtId="0" fontId="52" fillId="0" borderId="14" xfId="0" applyFont="1" applyBorder="1" applyAlignment="1">
      <alignment vertical="center"/>
    </xf>
    <xf numFmtId="0" fontId="21" fillId="0" borderId="14" xfId="0" applyFont="1" applyBorder="1" applyAlignment="1" applyProtection="1">
      <alignment horizontal="center" vertical="center"/>
      <protection locked="0"/>
    </xf>
    <xf numFmtId="0" fontId="55" fillId="0" borderId="0" xfId="0" applyFont="1" applyAlignment="1">
      <alignment vertical="center"/>
    </xf>
    <xf numFmtId="0" fontId="56" fillId="0" borderId="13" xfId="0" applyFont="1" applyBorder="1" applyAlignment="1">
      <alignment horizontal="left" vertical="center"/>
    </xf>
    <xf numFmtId="0" fontId="16" fillId="0" borderId="32" xfId="0" applyFont="1" applyBorder="1" applyAlignment="1">
      <alignment vertical="center"/>
    </xf>
    <xf numFmtId="0" fontId="16" fillId="0" borderId="37" xfId="0" applyFont="1" applyBorder="1" applyAlignment="1">
      <alignment horizontal="center" vertical="center"/>
    </xf>
    <xf numFmtId="0" fontId="21" fillId="4" borderId="19" xfId="0" applyFont="1" applyFill="1" applyBorder="1" applyAlignment="1" applyProtection="1">
      <alignment horizontal="center" vertical="center"/>
      <protection locked="0"/>
    </xf>
    <xf numFmtId="0" fontId="16" fillId="0" borderId="14" xfId="0" applyFont="1" applyBorder="1" applyAlignment="1">
      <alignment horizontal="right" vertical="center"/>
    </xf>
    <xf numFmtId="0" fontId="70" fillId="0" borderId="14" xfId="0" applyFont="1" applyBorder="1" applyAlignment="1">
      <alignment vertical="center"/>
    </xf>
    <xf numFmtId="0" fontId="16" fillId="0" borderId="15" xfId="0" applyFont="1" applyBorder="1" applyAlignment="1">
      <alignment horizontal="left"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37" xfId="7" applyFont="1" applyBorder="1" applyAlignment="1">
      <alignment horizontal="center" vertical="center"/>
    </xf>
    <xf numFmtId="0" fontId="52" fillId="0" borderId="32" xfId="7" applyFont="1" applyBorder="1">
      <alignment vertical="center"/>
    </xf>
    <xf numFmtId="0" fontId="52" fillId="0" borderId="29" xfId="7" applyFont="1" applyBorder="1">
      <alignment vertical="center"/>
    </xf>
    <xf numFmtId="0" fontId="52" fillId="0" borderId="138" xfId="7" applyFont="1" applyBorder="1">
      <alignment vertical="center"/>
    </xf>
    <xf numFmtId="49" fontId="16" fillId="0" borderId="0" xfId="7" applyNumberFormat="1" applyFont="1">
      <alignment vertical="center"/>
    </xf>
    <xf numFmtId="0" fontId="21" fillId="0" borderId="0" xfId="7" applyFont="1" applyAlignment="1" applyProtection="1">
      <alignment horizontal="center" vertical="center"/>
      <protection locked="0"/>
    </xf>
    <xf numFmtId="56" fontId="16" fillId="0" borderId="0" xfId="7" applyNumberFormat="1" applyFont="1" applyAlignment="1">
      <alignment horizontal="center" vertical="center"/>
    </xf>
    <xf numFmtId="0" fontId="56" fillId="0" borderId="0" xfId="7" applyFont="1" applyAlignment="1" applyProtection="1">
      <alignment horizontal="center" vertical="center"/>
      <protection locked="0"/>
    </xf>
    <xf numFmtId="0" fontId="55" fillId="0" borderId="0" xfId="7" applyFont="1">
      <alignment vertical="center"/>
    </xf>
    <xf numFmtId="0" fontId="20" fillId="0" borderId="0" xfId="8" applyFont="1">
      <alignment vertical="center"/>
    </xf>
    <xf numFmtId="0" fontId="26" fillId="0" borderId="0" xfId="8" applyFont="1" applyAlignment="1">
      <alignment horizontal="center" vertical="center"/>
    </xf>
    <xf numFmtId="0" fontId="20" fillId="0" borderId="0" xfId="8" applyFont="1" applyAlignment="1">
      <alignment horizontal="center" vertical="center"/>
    </xf>
    <xf numFmtId="0" fontId="21" fillId="0" borderId="22" xfId="6" applyFont="1" applyBorder="1" applyAlignment="1">
      <alignment horizontal="center" vertical="center"/>
    </xf>
    <xf numFmtId="0" fontId="16" fillId="0" borderId="32" xfId="7" applyFont="1" applyBorder="1" applyAlignment="1">
      <alignment horizontal="left" vertical="center" shrinkToFit="1"/>
    </xf>
    <xf numFmtId="0" fontId="21" fillId="0" borderId="37" xfId="7" applyFont="1" applyBorder="1" applyAlignment="1" applyProtection="1">
      <alignment horizontal="center" vertical="center"/>
      <protection locked="0"/>
    </xf>
    <xf numFmtId="0" fontId="16" fillId="0" borderId="0" xfId="7" applyFont="1" applyAlignment="1">
      <alignment horizontal="left" vertical="center"/>
    </xf>
    <xf numFmtId="0" fontId="16" fillId="0" borderId="46" xfId="0" applyFont="1" applyBorder="1" applyAlignment="1">
      <alignment horizontal="left" vertical="center"/>
    </xf>
    <xf numFmtId="0" fontId="52" fillId="0" borderId="0" xfId="0" applyFont="1" applyAlignment="1">
      <alignment horizontal="center" vertical="center"/>
    </xf>
    <xf numFmtId="0" fontId="56" fillId="0" borderId="32" xfId="0" applyFont="1" applyBorder="1" applyAlignment="1">
      <alignment horizontal="left" vertical="center"/>
    </xf>
    <xf numFmtId="0" fontId="56" fillId="0" borderId="0" xfId="0" applyFont="1" applyAlignment="1">
      <alignment horizontal="left" vertical="center"/>
    </xf>
    <xf numFmtId="0" fontId="71" fillId="0" borderId="0" xfId="0" applyFont="1" applyAlignment="1">
      <alignment horizontal="center" vertical="center"/>
    </xf>
    <xf numFmtId="0" fontId="71" fillId="0" borderId="13" xfId="0" applyFont="1" applyBorder="1" applyAlignment="1">
      <alignment horizontal="center" vertical="center"/>
    </xf>
    <xf numFmtId="0" fontId="71" fillId="0" borderId="0" xfId="7" applyFont="1">
      <alignment vertical="center"/>
    </xf>
    <xf numFmtId="0" fontId="21" fillId="0" borderId="58" xfId="6" applyFont="1" applyBorder="1">
      <alignment vertical="center"/>
    </xf>
    <xf numFmtId="0" fontId="21" fillId="0" borderId="77" xfId="6" applyFont="1" applyBorder="1">
      <alignment vertical="center"/>
    </xf>
    <xf numFmtId="0" fontId="21" fillId="0" borderId="139" xfId="6" applyFont="1" applyBorder="1">
      <alignment vertical="center"/>
    </xf>
    <xf numFmtId="0" fontId="40" fillId="0" borderId="46" xfId="0" applyFont="1" applyBorder="1" applyAlignment="1">
      <alignment vertical="center"/>
    </xf>
    <xf numFmtId="0" fontId="40" fillId="0" borderId="67" xfId="0" applyFont="1" applyBorder="1" applyAlignment="1">
      <alignment vertical="center"/>
    </xf>
    <xf numFmtId="0" fontId="21" fillId="0" borderId="24" xfId="6" applyFont="1" applyBorder="1" applyAlignment="1">
      <alignment horizontal="center" vertical="center"/>
    </xf>
    <xf numFmtId="0" fontId="48" fillId="4" borderId="37" xfId="0" applyFont="1" applyFill="1" applyBorder="1" applyAlignment="1" applyProtection="1">
      <alignment horizontal="center" vertical="center"/>
      <protection locked="0"/>
    </xf>
    <xf numFmtId="0" fontId="48" fillId="0" borderId="37" xfId="0" applyFont="1" applyBorder="1" applyAlignment="1" applyProtection="1">
      <alignment horizontal="center" vertical="center"/>
      <protection locked="0"/>
    </xf>
    <xf numFmtId="0" fontId="51" fillId="0" borderId="0" xfId="0" applyFont="1" applyAlignment="1">
      <alignment vertical="center"/>
    </xf>
    <xf numFmtId="0" fontId="50" fillId="0" borderId="0" xfId="0" applyFont="1" applyAlignment="1">
      <alignment horizontal="left" vertical="center"/>
    </xf>
    <xf numFmtId="0" fontId="40" fillId="0" borderId="42" xfId="0" applyFont="1" applyBorder="1" applyAlignment="1" applyProtection="1">
      <alignment horizontal="left" vertical="center"/>
      <protection locked="0"/>
    </xf>
    <xf numFmtId="0" fontId="51" fillId="0" borderId="13" xfId="0" applyFont="1" applyBorder="1" applyAlignment="1">
      <alignment vertical="center"/>
    </xf>
    <xf numFmtId="0" fontId="50" fillId="0" borderId="13" xfId="0" applyFont="1" applyBorder="1" applyAlignment="1">
      <alignment horizontal="left" vertical="center"/>
    </xf>
    <xf numFmtId="0" fontId="40" fillId="0" borderId="37" xfId="0" applyFont="1" applyBorder="1" applyAlignment="1" applyProtection="1">
      <alignment horizontal="left" vertical="center"/>
      <protection locked="0"/>
    </xf>
    <xf numFmtId="0" fontId="45" fillId="0" borderId="37" xfId="7" applyFont="1" applyBorder="1" applyAlignment="1" applyProtection="1">
      <alignment horizontal="center" vertical="center"/>
      <protection locked="0"/>
    </xf>
    <xf numFmtId="0" fontId="16" fillId="0" borderId="0" xfId="0" applyFont="1" applyAlignment="1" applyProtection="1">
      <alignment vertical="center" shrinkToFit="1"/>
      <protection locked="0"/>
    </xf>
    <xf numFmtId="0" fontId="16" fillId="0" borderId="32" xfId="0" applyFont="1" applyBorder="1" applyAlignment="1" applyProtection="1">
      <alignment vertical="center" shrinkToFit="1"/>
      <protection locked="0"/>
    </xf>
    <xf numFmtId="0" fontId="45" fillId="0" borderId="0" xfId="7" applyFont="1" applyProtection="1">
      <alignment vertical="center"/>
      <protection locked="0"/>
    </xf>
    <xf numFmtId="0" fontId="56" fillId="0" borderId="0" xfId="7" applyFont="1">
      <alignment vertical="center"/>
    </xf>
    <xf numFmtId="0" fontId="52" fillId="0" borderId="49" xfId="7" applyFont="1" applyBorder="1">
      <alignment vertical="center"/>
    </xf>
    <xf numFmtId="0" fontId="52" fillId="0" borderId="26" xfId="7" applyFont="1" applyBorder="1">
      <alignment vertical="center"/>
    </xf>
    <xf numFmtId="0" fontId="57" fillId="0" borderId="66" xfId="7" applyFont="1" applyBorder="1" applyAlignment="1">
      <alignment vertical="center" wrapText="1"/>
    </xf>
    <xf numFmtId="0" fontId="57" fillId="0" borderId="46" xfId="7" applyFont="1" applyBorder="1">
      <alignment vertical="center"/>
    </xf>
    <xf numFmtId="0" fontId="57" fillId="0" borderId="141" xfId="7" applyFont="1" applyBorder="1">
      <alignment vertical="center"/>
    </xf>
    <xf numFmtId="0" fontId="57" fillId="0" borderId="37" xfId="7" applyFont="1" applyBorder="1">
      <alignment vertical="center"/>
    </xf>
    <xf numFmtId="0" fontId="57" fillId="0" borderId="0" xfId="7" applyFont="1">
      <alignment vertical="center"/>
    </xf>
    <xf numFmtId="0" fontId="57" fillId="0" borderId="73" xfId="7" applyFont="1" applyBorder="1">
      <alignment vertical="center"/>
    </xf>
    <xf numFmtId="0" fontId="52" fillId="0" borderId="59" xfId="7" applyFont="1" applyBorder="1">
      <alignment vertical="center"/>
    </xf>
    <xf numFmtId="0" fontId="52" fillId="0" borderId="15" xfId="7" applyFont="1" applyBorder="1" applyAlignment="1">
      <alignment horizontal="right" vertical="center"/>
    </xf>
    <xf numFmtId="0" fontId="52" fillId="0" borderId="15" xfId="7" applyFont="1" applyBorder="1">
      <alignment vertical="center"/>
    </xf>
    <xf numFmtId="0" fontId="52" fillId="0" borderId="76" xfId="7" applyFont="1" applyBorder="1">
      <alignment vertical="center"/>
    </xf>
    <xf numFmtId="0" fontId="71" fillId="0" borderId="32" xfId="8" applyFont="1" applyBorder="1">
      <alignment vertical="center"/>
    </xf>
    <xf numFmtId="0" fontId="73" fillId="0" borderId="32" xfId="8" applyFont="1" applyBorder="1">
      <alignment vertical="center"/>
    </xf>
    <xf numFmtId="0" fontId="16" fillId="0" borderId="13" xfId="8" applyFont="1" applyBorder="1" applyAlignment="1" applyProtection="1">
      <alignment horizontal="left" vertical="center"/>
      <protection locked="0"/>
    </xf>
    <xf numFmtId="0" fontId="16" fillId="0" borderId="72" xfId="8" applyFont="1" applyBorder="1" applyAlignment="1">
      <alignment vertical="top" wrapText="1"/>
    </xf>
    <xf numFmtId="0" fontId="4" fillId="0" borderId="0" xfId="0" applyFont="1" applyAlignment="1">
      <alignment vertical="center"/>
    </xf>
    <xf numFmtId="0" fontId="4" fillId="0" borderId="32" xfId="0" applyFont="1" applyBorder="1" applyAlignment="1">
      <alignment horizontal="center" vertical="center"/>
    </xf>
    <xf numFmtId="0" fontId="0" fillId="0" borderId="37" xfId="0" applyBorder="1" applyAlignment="1">
      <alignment horizontal="left" indent="2"/>
    </xf>
    <xf numFmtId="0" fontId="16" fillId="4" borderId="131" xfId="8" applyFont="1" applyFill="1" applyBorder="1" applyProtection="1">
      <alignment vertical="center"/>
      <protection locked="0"/>
    </xf>
    <xf numFmtId="0" fontId="16" fillId="0" borderId="31" xfId="8" applyFont="1" applyBorder="1" applyAlignment="1">
      <alignment vertical="top" wrapText="1"/>
    </xf>
    <xf numFmtId="0" fontId="16" fillId="7" borderId="49" xfId="8" applyFont="1" applyFill="1" applyBorder="1" applyAlignment="1" applyProtection="1">
      <alignment vertical="center" shrinkToFit="1"/>
      <protection locked="0"/>
    </xf>
    <xf numFmtId="0" fontId="16" fillId="0" borderId="131" xfId="8" applyFont="1" applyBorder="1">
      <alignment vertical="center"/>
    </xf>
    <xf numFmtId="0" fontId="16" fillId="0" borderId="32" xfId="7" applyFont="1" applyBorder="1" applyAlignment="1">
      <alignment horizontal="center" vertical="center"/>
    </xf>
    <xf numFmtId="0" fontId="49" fillId="0" borderId="37" xfId="7" applyFont="1" applyBorder="1">
      <alignment vertical="center"/>
    </xf>
    <xf numFmtId="0" fontId="49" fillId="0" borderId="32" xfId="7" applyFont="1" applyBorder="1">
      <alignment vertical="center"/>
    </xf>
    <xf numFmtId="0" fontId="16" fillId="0" borderId="23" xfId="8" applyFont="1" applyBorder="1" applyAlignment="1">
      <alignment horizontal="center" vertical="center"/>
    </xf>
    <xf numFmtId="0" fontId="48" fillId="4" borderId="46" xfId="5" applyFont="1" applyFill="1" applyBorder="1" applyAlignment="1" applyProtection="1">
      <alignment horizontal="center" vertical="center"/>
      <protection locked="0"/>
    </xf>
    <xf numFmtId="0" fontId="40" fillId="0" borderId="46" xfId="5" applyFont="1" applyBorder="1">
      <alignment vertical="center"/>
    </xf>
    <xf numFmtId="0" fontId="40" fillId="0" borderId="46" xfId="5" applyFont="1" applyBorder="1" applyAlignment="1">
      <alignment horizontal="right" vertical="center"/>
    </xf>
    <xf numFmtId="0" fontId="49" fillId="0" borderId="46" xfId="5" applyFont="1" applyBorder="1">
      <alignment vertical="center"/>
    </xf>
    <xf numFmtId="0" fontId="40" fillId="0" borderId="0" xfId="5" applyFont="1" applyAlignment="1">
      <alignment horizontal="center" vertical="center"/>
    </xf>
    <xf numFmtId="0" fontId="49" fillId="0" borderId="0" xfId="5" applyFont="1">
      <alignment vertical="center"/>
    </xf>
    <xf numFmtId="0" fontId="46" fillId="0" borderId="0" xfId="5" applyFont="1">
      <alignment vertical="center"/>
    </xf>
    <xf numFmtId="0" fontId="44" fillId="0" borderId="0" xfId="5">
      <alignment vertical="center"/>
    </xf>
    <xf numFmtId="0" fontId="48" fillId="4" borderId="0" xfId="5" applyFont="1" applyFill="1" applyAlignment="1" applyProtection="1">
      <alignment horizontal="center" vertical="center"/>
      <protection locked="0"/>
    </xf>
    <xf numFmtId="0" fontId="40" fillId="0" borderId="0" xfId="5" applyFont="1">
      <alignment vertical="center"/>
    </xf>
    <xf numFmtId="0" fontId="40" fillId="0" borderId="145" xfId="5" applyFont="1" applyBorder="1" applyAlignment="1">
      <alignment horizontal="center" vertical="center"/>
    </xf>
    <xf numFmtId="0" fontId="49" fillId="0" borderId="146" xfId="5" applyFont="1" applyBorder="1">
      <alignment vertical="center"/>
    </xf>
    <xf numFmtId="0" fontId="40" fillId="0" borderId="146" xfId="5" applyFont="1" applyBorder="1">
      <alignment vertical="center"/>
    </xf>
    <xf numFmtId="0" fontId="40" fillId="0" borderId="146" xfId="5" applyFont="1" applyBorder="1" applyAlignment="1">
      <alignment horizontal="center" vertical="center"/>
    </xf>
    <xf numFmtId="0" fontId="49" fillId="0" borderId="147" xfId="5" applyFont="1" applyBorder="1">
      <alignment vertical="center"/>
    </xf>
    <xf numFmtId="0" fontId="40" fillId="0" borderId="148" xfId="5" applyFont="1" applyBorder="1">
      <alignment vertical="center"/>
    </xf>
    <xf numFmtId="0" fontId="40" fillId="0" borderId="148" xfId="5" applyFont="1" applyBorder="1" applyAlignment="1">
      <alignment horizontal="center" vertical="center"/>
    </xf>
    <xf numFmtId="0" fontId="59" fillId="0" borderId="0" xfId="5" applyFont="1" applyAlignment="1">
      <alignment vertical="center" wrapText="1"/>
    </xf>
    <xf numFmtId="0" fontId="48" fillId="4" borderId="37" xfId="5" applyFont="1" applyFill="1" applyBorder="1" applyAlignment="1" applyProtection="1">
      <alignment horizontal="center" vertical="center"/>
      <protection locked="0"/>
    </xf>
    <xf numFmtId="0" fontId="60" fillId="0" borderId="0" xfId="5" applyFont="1" applyAlignment="1">
      <alignment vertical="center" wrapText="1"/>
    </xf>
    <xf numFmtId="0" fontId="48" fillId="4" borderId="149" xfId="5" applyFont="1" applyFill="1" applyBorder="1" applyAlignment="1" applyProtection="1">
      <alignment horizontal="center" vertical="center"/>
      <protection locked="0"/>
    </xf>
    <xf numFmtId="0" fontId="40" fillId="0" borderId="0" xfId="5" applyFont="1" applyAlignment="1">
      <alignment horizontal="left" vertical="center"/>
    </xf>
    <xf numFmtId="0" fontId="50" fillId="0" borderId="0" xfId="5" applyFont="1">
      <alignment vertical="center"/>
    </xf>
    <xf numFmtId="0" fontId="49" fillId="0" borderId="32" xfId="5" applyFont="1" applyBorder="1">
      <alignment vertical="center"/>
    </xf>
    <xf numFmtId="0" fontId="49" fillId="0" borderId="37" xfId="5" applyFont="1" applyBorder="1">
      <alignment vertical="center"/>
    </xf>
    <xf numFmtId="0" fontId="49" fillId="0" borderId="42" xfId="5" applyFont="1" applyBorder="1">
      <alignment vertical="center"/>
    </xf>
    <xf numFmtId="0" fontId="48" fillId="4" borderId="59" xfId="5" applyFont="1" applyFill="1" applyBorder="1" applyAlignment="1" applyProtection="1">
      <alignment horizontal="center" vertical="center"/>
      <protection locked="0"/>
    </xf>
    <xf numFmtId="0" fontId="40" fillId="0" borderId="15" xfId="5" applyFont="1" applyBorder="1">
      <alignment vertical="center"/>
    </xf>
    <xf numFmtId="0" fontId="61" fillId="0" borderId="15" xfId="5" applyFont="1" applyBorder="1">
      <alignment vertical="center"/>
    </xf>
    <xf numFmtId="0" fontId="49" fillId="0" borderId="15" xfId="5" applyFont="1" applyBorder="1">
      <alignment vertical="center"/>
    </xf>
    <xf numFmtId="0" fontId="49" fillId="0" borderId="76" xfId="5" applyFont="1" applyBorder="1">
      <alignment vertical="center"/>
    </xf>
    <xf numFmtId="0" fontId="21" fillId="0" borderId="31" xfId="8" applyFont="1" applyBorder="1" applyAlignment="1">
      <alignment vertical="top"/>
    </xf>
    <xf numFmtId="0" fontId="16" fillId="0" borderId="31" xfId="8" applyFont="1" applyBorder="1" applyAlignment="1">
      <alignment vertical="center" wrapText="1"/>
    </xf>
    <xf numFmtId="0" fontId="69" fillId="0" borderId="37" xfId="0" applyFont="1" applyBorder="1" applyAlignment="1">
      <alignment horizontal="center" vertical="center"/>
    </xf>
    <xf numFmtId="0" fontId="69" fillId="0" borderId="0" xfId="0" applyFont="1" applyAlignment="1">
      <alignment horizontal="center" vertical="center"/>
    </xf>
    <xf numFmtId="0" fontId="69" fillId="0" borderId="32" xfId="0" applyFont="1" applyBorder="1" applyAlignment="1">
      <alignment horizontal="center" vertical="center"/>
    </xf>
    <xf numFmtId="0" fontId="73" fillId="0" borderId="131" xfId="7" applyFont="1" applyBorder="1" applyAlignment="1">
      <alignment horizontal="left" vertical="center"/>
    </xf>
    <xf numFmtId="0" fontId="73" fillId="0" borderId="0" xfId="7" applyFont="1" applyAlignment="1">
      <alignment horizontal="left" vertical="center"/>
    </xf>
    <xf numFmtId="0" fontId="73" fillId="0" borderId="32" xfId="7" applyFont="1" applyBorder="1" applyAlignment="1">
      <alignment horizontal="left" vertical="center"/>
    </xf>
    <xf numFmtId="0" fontId="48" fillId="4" borderId="66" xfId="5" applyFont="1" applyFill="1" applyBorder="1" applyAlignment="1" applyProtection="1">
      <alignment horizontal="center" vertical="center"/>
      <protection locked="0"/>
    </xf>
    <xf numFmtId="0" fontId="40" fillId="0" borderId="0" xfId="5" applyFont="1" applyAlignment="1" applyProtection="1">
      <alignment horizontal="left" vertical="center" shrinkToFit="1"/>
      <protection locked="0"/>
    </xf>
    <xf numFmtId="0" fontId="40" fillId="0" borderId="32" xfId="5" applyFont="1" applyBorder="1" applyAlignment="1" applyProtection="1">
      <alignment horizontal="left" vertical="center" shrinkToFit="1"/>
      <protection locked="0"/>
    </xf>
    <xf numFmtId="0" fontId="40" fillId="0" borderId="0" xfId="5" applyFont="1" applyAlignment="1" applyProtection="1">
      <alignment vertical="center" shrinkToFit="1"/>
      <protection locked="0"/>
    </xf>
    <xf numFmtId="0" fontId="40" fillId="0" borderId="32" xfId="5" applyFont="1" applyBorder="1" applyAlignment="1" applyProtection="1">
      <alignment vertical="center" shrinkToFit="1"/>
      <protection locked="0"/>
    </xf>
    <xf numFmtId="0" fontId="40" fillId="0" borderId="23" xfId="5" applyFont="1" applyBorder="1">
      <alignment vertical="center"/>
    </xf>
    <xf numFmtId="0" fontId="40" fillId="0" borderId="31" xfId="5" applyFont="1" applyBorder="1">
      <alignment vertical="center"/>
    </xf>
    <xf numFmtId="0" fontId="40" fillId="0" borderId="31" xfId="5" applyFont="1" applyBorder="1" applyAlignment="1">
      <alignment vertical="center" shrinkToFit="1"/>
    </xf>
    <xf numFmtId="0" fontId="40" fillId="0" borderId="31" xfId="5" applyFont="1" applyBorder="1" applyAlignment="1" applyProtection="1">
      <alignment vertical="center" shrinkToFit="1"/>
      <protection locked="0"/>
    </xf>
    <xf numFmtId="0" fontId="40" fillId="0" borderId="31" xfId="5" applyFont="1" applyBorder="1" applyAlignment="1" applyProtection="1">
      <alignment horizontal="left" vertical="center" shrinkToFit="1"/>
      <protection locked="0"/>
    </xf>
    <xf numFmtId="0" fontId="21" fillId="0" borderId="32" xfId="8" applyFont="1" applyBorder="1" applyProtection="1">
      <alignment vertical="center"/>
      <protection locked="0"/>
    </xf>
    <xf numFmtId="0" fontId="40" fillId="0" borderId="37" xfId="5" applyFont="1" applyBorder="1" applyAlignment="1">
      <alignment horizontal="center" vertical="center"/>
    </xf>
    <xf numFmtId="0" fontId="48" fillId="4" borderId="19" xfId="5" applyFont="1" applyFill="1" applyBorder="1" applyAlignment="1" applyProtection="1">
      <alignment horizontal="center" vertical="center"/>
      <protection locked="0"/>
    </xf>
    <xf numFmtId="0" fontId="40" fillId="0" borderId="14" xfId="5" applyFont="1" applyBorder="1">
      <alignment vertical="center"/>
    </xf>
    <xf numFmtId="0" fontId="44" fillId="0" borderId="14" xfId="5" applyBorder="1">
      <alignment vertical="center"/>
    </xf>
    <xf numFmtId="0" fontId="40" fillId="0" borderId="14" xfId="5" applyFont="1" applyBorder="1" applyAlignment="1">
      <alignment horizontal="center" vertical="center"/>
    </xf>
    <xf numFmtId="0" fontId="7" fillId="0" borderId="14" xfId="5" applyFont="1" applyBorder="1">
      <alignment vertical="center"/>
    </xf>
    <xf numFmtId="0" fontId="49" fillId="0" borderId="14" xfId="5" applyFont="1" applyBorder="1">
      <alignment vertical="center"/>
    </xf>
    <xf numFmtId="0" fontId="59" fillId="0" borderId="14" xfId="5" applyFont="1" applyBorder="1" applyAlignment="1">
      <alignment vertical="center" wrapText="1"/>
    </xf>
    <xf numFmtId="0" fontId="60" fillId="0" borderId="14" xfId="5" applyFont="1" applyBorder="1" applyAlignment="1">
      <alignment vertical="center" wrapText="1"/>
    </xf>
    <xf numFmtId="0" fontId="48" fillId="4" borderId="146" xfId="5" applyFont="1" applyFill="1" applyBorder="1" applyAlignment="1" applyProtection="1">
      <alignment horizontal="center" vertical="center"/>
      <protection locked="0"/>
    </xf>
    <xf numFmtId="0" fontId="48" fillId="4" borderId="42" xfId="5" applyFont="1" applyFill="1" applyBorder="1" applyAlignment="1" applyProtection="1">
      <alignment horizontal="center" vertical="center"/>
      <protection locked="0"/>
    </xf>
    <xf numFmtId="0" fontId="40" fillId="0" borderId="13" xfId="5" applyFont="1" applyBorder="1">
      <alignment vertical="center"/>
    </xf>
    <xf numFmtId="0" fontId="44" fillId="0" borderId="13" xfId="5" applyBorder="1">
      <alignment vertical="center"/>
    </xf>
    <xf numFmtId="0" fontId="40" fillId="0" borderId="13" xfId="5" applyFont="1" applyBorder="1" applyAlignment="1">
      <alignment horizontal="center" vertical="center"/>
    </xf>
    <xf numFmtId="0" fontId="7" fillId="0" borderId="13" xfId="5" applyFont="1" applyBorder="1">
      <alignment vertical="center"/>
    </xf>
    <xf numFmtId="0" fontId="59" fillId="0" borderId="13" xfId="5" applyFont="1" applyBorder="1" applyAlignment="1">
      <alignment vertical="center" wrapText="1"/>
    </xf>
    <xf numFmtId="0" fontId="60" fillId="0" borderId="13" xfId="5" applyFont="1" applyBorder="1" applyAlignment="1">
      <alignment vertical="center" wrapText="1"/>
    </xf>
    <xf numFmtId="0" fontId="40" fillId="0" borderId="14" xfId="5" applyFont="1" applyBorder="1" applyAlignment="1">
      <alignment horizontal="left" vertical="center"/>
    </xf>
    <xf numFmtId="0" fontId="50" fillId="0" borderId="14" xfId="5" applyFont="1" applyBorder="1">
      <alignment vertical="center"/>
    </xf>
    <xf numFmtId="0" fontId="49" fillId="0" borderId="75" xfId="5" applyFont="1" applyBorder="1">
      <alignment vertical="center"/>
    </xf>
    <xf numFmtId="0" fontId="16" fillId="0" borderId="11" xfId="8" applyFont="1" applyBorder="1" applyAlignment="1">
      <alignment horizontal="center" vertical="center"/>
    </xf>
    <xf numFmtId="0" fontId="49" fillId="0" borderId="13" xfId="5" applyFont="1" applyBorder="1">
      <alignment vertical="center"/>
    </xf>
    <xf numFmtId="0" fontId="49" fillId="0" borderId="48" xfId="5" applyFont="1" applyBorder="1">
      <alignment vertical="center"/>
    </xf>
    <xf numFmtId="0" fontId="16" fillId="0" borderId="72" xfId="8" applyFont="1" applyBorder="1" applyAlignment="1" applyProtection="1">
      <alignment vertical="center" shrinkToFit="1"/>
      <protection locked="0"/>
    </xf>
    <xf numFmtId="0" fontId="16" fillId="4" borderId="11" xfId="8" applyFont="1" applyFill="1" applyBorder="1" applyProtection="1">
      <alignment vertical="center"/>
      <protection locked="0"/>
    </xf>
    <xf numFmtId="0" fontId="21" fillId="0" borderId="72" xfId="8" applyFont="1" applyBorder="1" applyAlignment="1" applyProtection="1">
      <alignment horizontal="center" vertical="center"/>
      <protection locked="0"/>
    </xf>
    <xf numFmtId="0" fontId="60" fillId="0" borderId="0" xfId="5" applyFont="1" applyAlignment="1">
      <alignment vertical="top"/>
    </xf>
    <xf numFmtId="0" fontId="47" fillId="0" borderId="0" xfId="5" applyFont="1" applyAlignment="1">
      <alignment vertical="center" wrapText="1"/>
    </xf>
    <xf numFmtId="0" fontId="47" fillId="0" borderId="32" xfId="5" applyFont="1" applyBorder="1" applyAlignment="1">
      <alignment vertical="center" wrapText="1"/>
    </xf>
    <xf numFmtId="0" fontId="46" fillId="0" borderId="0" xfId="5" applyFont="1" applyAlignment="1">
      <alignment horizontal="center" vertical="center"/>
    </xf>
    <xf numFmtId="0" fontId="46" fillId="0" borderId="32" xfId="5" applyFont="1" applyBorder="1">
      <alignment vertical="center"/>
    </xf>
    <xf numFmtId="0" fontId="46" fillId="0" borderId="37" xfId="5" applyFont="1" applyBorder="1" applyAlignment="1">
      <alignment horizontal="center" vertical="center"/>
    </xf>
    <xf numFmtId="0" fontId="48" fillId="4" borderId="150" xfId="5" applyFont="1" applyFill="1" applyBorder="1" applyAlignment="1" applyProtection="1">
      <alignment horizontal="center" vertical="center"/>
      <protection locked="0"/>
    </xf>
    <xf numFmtId="0" fontId="49" fillId="0" borderId="148" xfId="5" applyFont="1" applyBorder="1">
      <alignment vertical="center"/>
    </xf>
    <xf numFmtId="0" fontId="60" fillId="0" borderId="148" xfId="5" applyFont="1" applyBorder="1" applyAlignment="1">
      <alignment vertical="top"/>
    </xf>
    <xf numFmtId="0" fontId="46" fillId="0" borderId="148" xfId="5" applyFont="1" applyBorder="1">
      <alignment vertical="center"/>
    </xf>
    <xf numFmtId="0" fontId="46" fillId="0" borderId="148" xfId="5" applyFont="1" applyBorder="1" applyAlignment="1">
      <alignment horizontal="center" vertical="center"/>
    </xf>
    <xf numFmtId="0" fontId="46" fillId="0" borderId="148" xfId="5" applyFont="1" applyBorder="1" applyAlignment="1" applyProtection="1">
      <alignment horizontal="center" vertical="center"/>
      <protection locked="0"/>
    </xf>
    <xf numFmtId="0" fontId="46" fillId="0" borderId="151" xfId="5" applyFont="1" applyBorder="1">
      <alignment vertical="center"/>
    </xf>
    <xf numFmtId="0" fontId="46" fillId="8" borderId="0" xfId="5" applyFont="1" applyFill="1">
      <alignment vertical="center"/>
    </xf>
    <xf numFmtId="0" fontId="46" fillId="0" borderId="0" xfId="5" applyFont="1" applyAlignment="1" applyProtection="1">
      <alignment horizontal="center" vertical="center"/>
      <protection locked="0"/>
    </xf>
    <xf numFmtId="0" fontId="46" fillId="0" borderId="146" xfId="5" applyFont="1" applyBorder="1">
      <alignment vertical="center"/>
    </xf>
    <xf numFmtId="0" fontId="46" fillId="0" borderId="146" xfId="5" applyFont="1" applyBorder="1" applyAlignment="1" applyProtection="1">
      <alignment horizontal="center" vertical="center"/>
      <protection locked="0"/>
    </xf>
    <xf numFmtId="0" fontId="46" fillId="0" borderId="147" xfId="5" applyFont="1" applyBorder="1">
      <alignment vertical="center"/>
    </xf>
    <xf numFmtId="0" fontId="7" fillId="0" borderId="146" xfId="5" applyFont="1" applyBorder="1" applyAlignment="1">
      <alignment horizontal="center" vertical="center"/>
    </xf>
    <xf numFmtId="0" fontId="47" fillId="0" borderId="146" xfId="5" applyFont="1" applyBorder="1" applyAlignment="1">
      <alignment horizontal="left" vertical="center" wrapText="1"/>
    </xf>
    <xf numFmtId="0" fontId="47" fillId="0" borderId="146" xfId="5" applyFont="1" applyBorder="1" applyAlignment="1">
      <alignment vertical="center" wrapText="1"/>
    </xf>
    <xf numFmtId="0" fontId="47" fillId="0" borderId="147" xfId="5" applyFont="1" applyBorder="1" applyAlignment="1">
      <alignment vertical="center" wrapText="1"/>
    </xf>
    <xf numFmtId="0" fontId="46" fillId="0" borderId="150" xfId="5" applyFont="1" applyBorder="1" applyAlignment="1">
      <alignment horizontal="center" vertical="center"/>
    </xf>
    <xf numFmtId="0" fontId="49" fillId="0" borderId="151" xfId="5" applyFont="1" applyBorder="1">
      <alignment vertical="center"/>
    </xf>
    <xf numFmtId="0" fontId="61" fillId="0" borderId="0" xfId="5" applyFont="1">
      <alignment vertical="center"/>
    </xf>
    <xf numFmtId="0" fontId="63" fillId="0" borderId="0" xfId="5" applyFont="1">
      <alignment vertical="center"/>
    </xf>
    <xf numFmtId="0" fontId="49" fillId="0" borderId="0" xfId="5" applyFont="1" applyAlignment="1">
      <alignment horizontal="center" vertical="center"/>
    </xf>
    <xf numFmtId="0" fontId="64" fillId="0" borderId="0" xfId="5" applyFont="1" applyAlignment="1">
      <alignment horizontal="left" vertical="center"/>
    </xf>
    <xf numFmtId="0" fontId="65" fillId="0" borderId="0" xfId="5" applyFont="1" applyAlignment="1">
      <alignment vertical="center" wrapText="1"/>
    </xf>
    <xf numFmtId="0" fontId="21" fillId="0" borderId="19" xfId="8" applyFont="1" applyBorder="1" applyAlignment="1">
      <alignment horizontal="center" vertical="center"/>
    </xf>
    <xf numFmtId="0" fontId="21" fillId="0" borderId="31" xfId="8" applyFont="1" applyBorder="1" applyAlignment="1">
      <alignment horizontal="center" vertical="center" shrinkToFit="1"/>
    </xf>
    <xf numFmtId="56" fontId="21" fillId="0" borderId="132" xfId="8" quotePrefix="1" applyNumberFormat="1" applyFont="1" applyBorder="1">
      <alignment vertical="center"/>
    </xf>
    <xf numFmtId="56" fontId="21" fillId="0" borderId="75" xfId="8" quotePrefix="1" applyNumberFormat="1" applyFont="1" applyBorder="1">
      <alignment vertical="center"/>
    </xf>
    <xf numFmtId="0" fontId="21" fillId="0" borderId="75" xfId="8" applyFont="1" applyBorder="1" applyProtection="1">
      <alignment vertical="center"/>
      <protection locked="0"/>
    </xf>
    <xf numFmtId="0" fontId="40" fillId="0" borderId="25" xfId="5" applyFont="1" applyBorder="1">
      <alignment vertical="center"/>
    </xf>
    <xf numFmtId="0" fontId="40" fillId="0" borderId="33" xfId="5" applyFont="1" applyBorder="1">
      <alignment vertical="center"/>
    </xf>
    <xf numFmtId="0" fontId="40" fillId="0" borderId="33" xfId="5" applyFont="1" applyBorder="1" applyAlignment="1">
      <alignment vertical="center" shrinkToFit="1"/>
    </xf>
    <xf numFmtId="0" fontId="40" fillId="0" borderId="33" xfId="5" applyFont="1" applyBorder="1" applyAlignment="1" applyProtection="1">
      <alignment vertical="center" shrinkToFit="1"/>
      <protection locked="0"/>
    </xf>
    <xf numFmtId="0" fontId="40" fillId="0" borderId="33" xfId="5" applyFont="1" applyBorder="1" applyAlignment="1" applyProtection="1">
      <alignment horizontal="left" vertical="center" shrinkToFit="1"/>
      <protection locked="0"/>
    </xf>
    <xf numFmtId="0" fontId="21" fillId="0" borderId="0" xfId="8" applyFont="1" applyAlignment="1">
      <alignment horizontal="center" vertical="center" shrinkToFit="1"/>
    </xf>
    <xf numFmtId="0" fontId="46" fillId="0" borderId="0" xfId="5" applyFont="1" applyAlignment="1">
      <alignment horizontal="right" vertical="center"/>
    </xf>
    <xf numFmtId="0" fontId="0" fillId="8" borderId="0" xfId="0" applyFill="1" applyAlignment="1">
      <alignment vertical="center"/>
    </xf>
    <xf numFmtId="0" fontId="16" fillId="0" borderId="29" xfId="8" applyFont="1" applyBorder="1" applyAlignment="1">
      <alignment horizontal="center" vertical="center"/>
    </xf>
    <xf numFmtId="0" fontId="21" fillId="0" borderId="0" xfId="8" applyFont="1" applyAlignment="1">
      <alignment horizontal="left" vertical="center" shrinkToFit="1"/>
    </xf>
    <xf numFmtId="0" fontId="47" fillId="0" borderId="37" xfId="7" applyFont="1" applyBorder="1">
      <alignment vertical="center"/>
    </xf>
    <xf numFmtId="0" fontId="66" fillId="0" borderId="37" xfId="7" applyFont="1" applyBorder="1" applyAlignment="1">
      <alignment horizontal="center" vertical="center"/>
    </xf>
    <xf numFmtId="0" fontId="10" fillId="0" borderId="0" xfId="7" applyFont="1">
      <alignment vertical="center"/>
    </xf>
    <xf numFmtId="0" fontId="48" fillId="4" borderId="0" xfId="7" applyFont="1" applyFill="1" applyAlignment="1" applyProtection="1">
      <alignment horizontal="center" vertical="center"/>
      <protection locked="0"/>
    </xf>
    <xf numFmtId="0" fontId="47" fillId="0" borderId="0" xfId="7" applyFont="1">
      <alignment vertical="center"/>
    </xf>
    <xf numFmtId="0" fontId="40" fillId="0" borderId="0" xfId="7" applyFont="1">
      <alignment vertical="center"/>
    </xf>
    <xf numFmtId="0" fontId="40" fillId="0" borderId="0" xfId="7" applyFont="1" applyAlignment="1">
      <alignment horizontal="left" vertical="center"/>
    </xf>
    <xf numFmtId="0" fontId="48" fillId="0" borderId="0" xfId="7" applyFont="1">
      <alignment vertical="center"/>
    </xf>
    <xf numFmtId="0" fontId="40" fillId="0" borderId="0" xfId="7" applyFont="1" applyAlignment="1">
      <alignment horizontal="center" vertical="center"/>
    </xf>
    <xf numFmtId="0" fontId="40" fillId="0" borderId="32" xfId="7" applyFont="1" applyBorder="1" applyAlignment="1">
      <alignment horizontal="center" vertical="center"/>
    </xf>
    <xf numFmtId="0" fontId="66" fillId="0" borderId="37" xfId="7" applyFont="1" applyBorder="1">
      <alignment vertical="center"/>
    </xf>
    <xf numFmtId="0" fontId="40" fillId="0" borderId="146" xfId="7" applyFont="1" applyBorder="1">
      <alignment vertical="center"/>
    </xf>
    <xf numFmtId="0" fontId="40" fillId="0" borderId="146" xfId="7" applyFont="1" applyBorder="1" applyAlignment="1">
      <alignment horizontal="left" vertical="center"/>
    </xf>
    <xf numFmtId="0" fontId="40" fillId="0" borderId="146" xfId="7" applyFont="1" applyBorder="1" applyAlignment="1">
      <alignment horizontal="center" vertical="center"/>
    </xf>
    <xf numFmtId="0" fontId="47" fillId="0" borderId="37" xfId="7" applyFont="1" applyBorder="1" applyAlignment="1">
      <alignment vertical="center" wrapText="1"/>
    </xf>
    <xf numFmtId="0" fontId="40" fillId="0" borderId="147" xfId="7" applyFont="1" applyBorder="1" applyAlignment="1">
      <alignment horizontal="center" vertical="center"/>
    </xf>
    <xf numFmtId="0" fontId="40" fillId="0" borderId="0" xfId="7" applyFont="1" applyAlignment="1">
      <alignment horizontal="right" vertical="center"/>
    </xf>
    <xf numFmtId="0" fontId="48" fillId="4" borderId="37" xfId="7" applyFont="1" applyFill="1" applyBorder="1" applyAlignment="1" applyProtection="1">
      <alignment horizontal="center" vertical="center"/>
      <protection locked="0"/>
    </xf>
    <xf numFmtId="0" fontId="40" fillId="0" borderId="13" xfId="7" applyFont="1" applyBorder="1" applyAlignment="1">
      <alignment horizontal="center" vertical="center"/>
    </xf>
    <xf numFmtId="0" fontId="40" fillId="0" borderId="48" xfId="7" applyFont="1" applyBorder="1" applyAlignment="1">
      <alignment horizontal="center" vertical="center"/>
    </xf>
    <xf numFmtId="0" fontId="40" fillId="0" borderId="19" xfId="7" applyFont="1" applyBorder="1" applyAlignment="1">
      <alignment horizontal="center" vertical="center"/>
    </xf>
    <xf numFmtId="0" fontId="40" fillId="0" borderId="14" xfId="7" applyFont="1" applyBorder="1" applyAlignment="1">
      <alignment horizontal="left" vertical="center"/>
    </xf>
    <xf numFmtId="0" fontId="40" fillId="0" borderId="14" xfId="7" applyFont="1" applyBorder="1" applyAlignment="1">
      <alignment horizontal="right" vertical="center"/>
    </xf>
    <xf numFmtId="0" fontId="51" fillId="4" borderId="14" xfId="7" applyFont="1" applyFill="1" applyBorder="1" applyAlignment="1" applyProtection="1">
      <alignment horizontal="center" vertical="center"/>
      <protection locked="0"/>
    </xf>
    <xf numFmtId="0" fontId="49" fillId="0" borderId="14" xfId="7" applyFont="1" applyBorder="1">
      <alignment vertical="center"/>
    </xf>
    <xf numFmtId="0" fontId="40" fillId="0" borderId="75" xfId="7" applyFont="1" applyBorder="1" applyAlignment="1">
      <alignment horizontal="center" vertical="center"/>
    </xf>
    <xf numFmtId="0" fontId="40" fillId="0" borderId="37" xfId="7" applyFont="1" applyBorder="1" applyAlignment="1">
      <alignment horizontal="center" vertical="center"/>
    </xf>
    <xf numFmtId="0" fontId="40" fillId="2" borderId="0" xfId="7" applyFont="1" applyFill="1" applyProtection="1">
      <alignment vertical="center"/>
      <protection locked="0"/>
    </xf>
    <xf numFmtId="0" fontId="40" fillId="0" borderId="14" xfId="7" applyFont="1" applyBorder="1" applyAlignment="1">
      <alignment horizontal="center" vertical="center"/>
    </xf>
    <xf numFmtId="0" fontId="7" fillId="0" borderId="14" xfId="7" applyFont="1" applyBorder="1">
      <alignment vertical="center"/>
    </xf>
    <xf numFmtId="0" fontId="7" fillId="0" borderId="0" xfId="7" applyFont="1" applyAlignment="1">
      <alignment horizontal="center" vertical="center"/>
    </xf>
    <xf numFmtId="0" fontId="48" fillId="4" borderId="59" xfId="7" applyFont="1" applyFill="1" applyBorder="1" applyAlignment="1" applyProtection="1">
      <alignment horizontal="center" vertical="center"/>
      <protection locked="0"/>
    </xf>
    <xf numFmtId="0" fontId="40" fillId="0" borderId="15" xfId="7" applyFont="1" applyBorder="1" applyAlignment="1">
      <alignment horizontal="left" vertical="center"/>
    </xf>
    <xf numFmtId="0" fontId="40" fillId="0" borderId="15" xfId="7" applyFont="1" applyBorder="1" applyAlignment="1">
      <alignment horizontal="center" vertical="center"/>
    </xf>
    <xf numFmtId="0" fontId="40" fillId="0" borderId="76" xfId="7" applyFont="1" applyBorder="1" applyAlignment="1">
      <alignment horizontal="center" vertical="center"/>
    </xf>
    <xf numFmtId="0" fontId="46" fillId="0" borderId="0" xfId="7" applyFont="1">
      <alignment vertical="center"/>
    </xf>
    <xf numFmtId="0" fontId="40" fillId="0" borderId="13" xfId="7" applyFont="1" applyBorder="1">
      <alignment vertical="center"/>
    </xf>
    <xf numFmtId="0" fontId="48" fillId="4" borderId="14" xfId="7" applyFont="1" applyFill="1" applyBorder="1" applyAlignment="1" applyProtection="1">
      <alignment horizontal="center" vertical="center"/>
      <protection locked="0"/>
    </xf>
    <xf numFmtId="0" fontId="40" fillId="0" borderId="37" xfId="7" applyFont="1" applyBorder="1" applyAlignment="1">
      <alignment horizontal="left" vertical="center"/>
    </xf>
    <xf numFmtId="0" fontId="7" fillId="0" borderId="37" xfId="7" applyFont="1" applyBorder="1" applyAlignment="1">
      <alignment horizontal="center" vertical="center"/>
    </xf>
    <xf numFmtId="0" fontId="49" fillId="0" borderId="37" xfId="7" applyFont="1" applyBorder="1" applyAlignment="1">
      <alignment horizontal="center" vertical="center"/>
    </xf>
    <xf numFmtId="0" fontId="21" fillId="4" borderId="59" xfId="8" applyFont="1" applyFill="1" applyBorder="1" applyAlignment="1" applyProtection="1">
      <alignment horizontal="center" vertical="center"/>
      <protection locked="0"/>
    </xf>
    <xf numFmtId="0" fontId="40" fillId="0" borderId="14" xfId="7" applyFont="1" applyBorder="1">
      <alignment vertical="center"/>
    </xf>
    <xf numFmtId="0" fontId="48" fillId="0" borderId="14" xfId="7" applyFont="1" applyBorder="1">
      <alignment vertical="center"/>
    </xf>
    <xf numFmtId="0" fontId="47" fillId="0" borderId="14" xfId="7" applyFont="1" applyBorder="1">
      <alignment vertical="center"/>
    </xf>
    <xf numFmtId="0" fontId="10" fillId="0" borderId="14" xfId="7" applyFont="1" applyBorder="1">
      <alignment vertical="center"/>
    </xf>
    <xf numFmtId="0" fontId="21" fillId="0" borderId="110" xfId="8" applyFont="1" applyBorder="1">
      <alignment vertical="center"/>
    </xf>
    <xf numFmtId="0" fontId="48" fillId="4" borderId="19" xfId="7" applyFont="1" applyFill="1" applyBorder="1" applyAlignment="1" applyProtection="1">
      <alignment horizontal="center" vertical="center"/>
      <protection locked="0"/>
    </xf>
    <xf numFmtId="0" fontId="10" fillId="0" borderId="75" xfId="7" applyFont="1" applyBorder="1">
      <alignment vertical="center"/>
    </xf>
    <xf numFmtId="0" fontId="40" fillId="0" borderId="32" xfId="7" applyFont="1" applyBorder="1" applyAlignment="1">
      <alignment horizontal="left" vertical="center"/>
    </xf>
    <xf numFmtId="0" fontId="7" fillId="0" borderId="32" xfId="7" applyFont="1" applyBorder="1" applyAlignment="1">
      <alignment horizontal="center" vertical="center"/>
    </xf>
    <xf numFmtId="0" fontId="49" fillId="0" borderId="32" xfId="7" applyFont="1" applyBorder="1" applyAlignment="1">
      <alignment horizontal="center" vertical="center"/>
    </xf>
    <xf numFmtId="0" fontId="40" fillId="0" borderId="75" xfId="7" applyFont="1" applyBorder="1" applyAlignment="1">
      <alignment horizontal="left" vertical="center"/>
    </xf>
    <xf numFmtId="0" fontId="7" fillId="0" borderId="75" xfId="7" applyFont="1" applyBorder="1">
      <alignment vertical="center"/>
    </xf>
    <xf numFmtId="0" fontId="21" fillId="0" borderId="31" xfId="8" applyFont="1" applyBorder="1" applyAlignment="1">
      <alignment vertical="center" wrapText="1"/>
    </xf>
    <xf numFmtId="0" fontId="16" fillId="0" borderId="11" xfId="8" applyFont="1" applyBorder="1" applyAlignment="1">
      <alignment horizontal="center" vertical="top" wrapText="1"/>
    </xf>
    <xf numFmtId="0" fontId="16" fillId="0" borderId="31" xfId="8" applyFont="1" applyBorder="1" applyAlignment="1">
      <alignment horizontal="center" vertical="top" wrapText="1"/>
    </xf>
    <xf numFmtId="0" fontId="21" fillId="0" borderId="11" xfId="8" applyFont="1" applyBorder="1" applyAlignment="1">
      <alignment horizontal="center" vertical="top"/>
    </xf>
    <xf numFmtId="0" fontId="21" fillId="0" borderId="31" xfId="8" applyFont="1" applyBorder="1" applyAlignment="1">
      <alignment horizontal="center" vertical="top"/>
    </xf>
    <xf numFmtId="0" fontId="16" fillId="0" borderId="11" xfId="8" applyFont="1" applyBorder="1" applyAlignment="1">
      <alignment horizontal="center" vertical="top"/>
    </xf>
    <xf numFmtId="0" fontId="16" fillId="0" borderId="31" xfId="8" applyFont="1" applyBorder="1" applyAlignment="1">
      <alignment horizontal="center" vertical="top"/>
    </xf>
    <xf numFmtId="0" fontId="21" fillId="0" borderId="140" xfId="8" applyFont="1" applyBorder="1">
      <alignment vertical="center"/>
    </xf>
    <xf numFmtId="0" fontId="21" fillId="0" borderId="77" xfId="8" applyFont="1" applyBorder="1" applyAlignment="1">
      <alignment horizontal="center" vertical="center"/>
    </xf>
    <xf numFmtId="0" fontId="48" fillId="4" borderId="58" xfId="7" applyFont="1" applyFill="1" applyBorder="1" applyAlignment="1" applyProtection="1">
      <alignment horizontal="center" vertical="center"/>
      <protection locked="0"/>
    </xf>
    <xf numFmtId="0" fontId="40" fillId="0" borderId="77" xfId="7" applyFont="1" applyBorder="1">
      <alignment vertical="center"/>
    </xf>
    <xf numFmtId="0" fontId="61" fillId="0" borderId="77" xfId="7" applyFont="1" applyBorder="1">
      <alignment vertical="center"/>
    </xf>
    <xf numFmtId="0" fontId="49" fillId="0" borderId="77" xfId="7" applyFont="1" applyBorder="1">
      <alignment vertical="center"/>
    </xf>
    <xf numFmtId="0" fontId="49" fillId="0" borderId="139" xfId="7" applyFont="1" applyBorder="1">
      <alignment vertical="center"/>
    </xf>
    <xf numFmtId="0" fontId="21" fillId="0" borderId="138" xfId="8" applyFont="1" applyBorder="1">
      <alignment vertical="center"/>
    </xf>
    <xf numFmtId="0" fontId="21" fillId="0" borderId="11" xfId="8" applyFont="1" applyBorder="1" applyAlignment="1">
      <alignment horizontal="center" vertical="center" shrinkToFit="1"/>
    </xf>
    <xf numFmtId="0" fontId="7" fillId="0" borderId="37" xfId="7" applyFont="1" applyBorder="1">
      <alignment vertical="center"/>
    </xf>
    <xf numFmtId="0" fontId="49" fillId="0" borderId="49" xfId="7" applyFont="1" applyBorder="1">
      <alignment vertical="center"/>
    </xf>
    <xf numFmtId="0" fontId="47" fillId="0" borderId="146" xfId="7" applyFont="1" applyBorder="1">
      <alignment vertical="center"/>
    </xf>
    <xf numFmtId="0" fontId="40" fillId="0" borderId="14" xfId="7" applyFont="1" applyBorder="1" applyAlignment="1">
      <alignment horizontal="center" vertical="center" shrinkToFit="1"/>
    </xf>
    <xf numFmtId="0" fontId="47" fillId="0" borderId="14" xfId="7" applyFont="1" applyBorder="1" applyAlignment="1">
      <alignment horizontal="left" vertical="center"/>
    </xf>
    <xf numFmtId="0" fontId="47" fillId="0" borderId="19" xfId="7" applyFont="1" applyBorder="1">
      <alignment vertical="center"/>
    </xf>
    <xf numFmtId="0" fontId="40" fillId="0" borderId="75" xfId="7" applyFont="1" applyBorder="1">
      <alignment vertical="center"/>
    </xf>
    <xf numFmtId="0" fontId="66" fillId="0" borderId="37" xfId="7" applyFont="1" applyBorder="1" applyAlignment="1">
      <alignment vertical="center" wrapText="1"/>
    </xf>
    <xf numFmtId="0" fontId="47" fillId="0" borderId="145" xfId="7" applyFont="1" applyBorder="1">
      <alignment vertical="center"/>
    </xf>
    <xf numFmtId="0" fontId="40" fillId="0" borderId="13" xfId="7" applyFont="1" applyBorder="1" applyAlignment="1">
      <alignment horizontal="left" vertical="center"/>
    </xf>
    <xf numFmtId="0" fontId="48" fillId="4" borderId="13" xfId="7" applyFont="1" applyFill="1" applyBorder="1" applyAlignment="1" applyProtection="1">
      <alignment horizontal="center" vertical="center"/>
      <protection locked="0"/>
    </xf>
    <xf numFmtId="0" fontId="47" fillId="0" borderId="13" xfId="7" applyFont="1" applyBorder="1">
      <alignment vertical="center"/>
    </xf>
    <xf numFmtId="0" fontId="48" fillId="4" borderId="145" xfId="7" applyFont="1" applyFill="1" applyBorder="1" applyAlignment="1" applyProtection="1">
      <alignment horizontal="center" vertical="center"/>
      <protection locked="0"/>
    </xf>
    <xf numFmtId="0" fontId="48" fillId="0" borderId="146" xfId="7" applyFont="1" applyBorder="1" applyAlignment="1">
      <alignment horizontal="center" vertical="center"/>
    </xf>
    <xf numFmtId="0" fontId="47" fillId="0" borderId="59" xfId="7" applyFont="1" applyBorder="1">
      <alignment vertical="center"/>
    </xf>
    <xf numFmtId="0" fontId="47" fillId="0" borderId="15" xfId="7" applyFont="1" applyBorder="1">
      <alignment vertical="center"/>
    </xf>
    <xf numFmtId="0" fontId="48" fillId="4" borderId="15" xfId="7" applyFont="1" applyFill="1" applyBorder="1" applyAlignment="1" applyProtection="1">
      <alignment horizontal="center" vertical="center"/>
      <protection locked="0"/>
    </xf>
    <xf numFmtId="0" fontId="40" fillId="0" borderId="15" xfId="7" applyFont="1" applyBorder="1">
      <alignment vertical="center"/>
    </xf>
    <xf numFmtId="0" fontId="40" fillId="0" borderId="15" xfId="7" applyFont="1" applyBorder="1" applyAlignment="1">
      <alignment horizontal="right" vertical="center"/>
    </xf>
    <xf numFmtId="0" fontId="4" fillId="0" borderId="15" xfId="7" applyFont="1" applyBorder="1">
      <alignment vertical="center"/>
    </xf>
    <xf numFmtId="0" fontId="46" fillId="0" borderId="15" xfId="7" applyFont="1" applyBorder="1">
      <alignment vertical="center"/>
    </xf>
    <xf numFmtId="0" fontId="49" fillId="0" borderId="15" xfId="7" applyFont="1" applyBorder="1">
      <alignment vertical="center"/>
    </xf>
    <xf numFmtId="0" fontId="49" fillId="0" borderId="76" xfId="7" applyFont="1" applyBorder="1" applyAlignment="1">
      <alignment horizontal="center" vertical="center"/>
    </xf>
    <xf numFmtId="0" fontId="16" fillId="0" borderId="75" xfId="7" applyFont="1" applyBorder="1">
      <alignment vertical="center"/>
    </xf>
    <xf numFmtId="0" fontId="16" fillId="0" borderId="32" xfId="7" applyFont="1" applyBorder="1" applyAlignment="1">
      <alignment horizontal="left" vertical="center"/>
    </xf>
    <xf numFmtId="0" fontId="55" fillId="0" borderId="32" xfId="7" applyFont="1" applyBorder="1">
      <alignment vertical="center"/>
    </xf>
    <xf numFmtId="0" fontId="55" fillId="0" borderId="26" xfId="7" applyFont="1" applyBorder="1">
      <alignment vertical="center"/>
    </xf>
    <xf numFmtId="0" fontId="20" fillId="0" borderId="0" xfId="8" applyFont="1" applyAlignment="1">
      <alignment horizontal="left" vertical="center"/>
    </xf>
    <xf numFmtId="49" fontId="16" fillId="0" borderId="152" xfId="7" applyNumberFormat="1" applyFont="1" applyBorder="1">
      <alignment vertical="center"/>
    </xf>
    <xf numFmtId="0" fontId="16" fillId="0" borderId="46" xfId="7" applyFont="1" applyBorder="1">
      <alignment vertical="center"/>
    </xf>
    <xf numFmtId="0" fontId="16" fillId="0" borderId="67" xfId="7" applyFont="1" applyBorder="1">
      <alignment vertical="center"/>
    </xf>
    <xf numFmtId="0" fontId="21" fillId="4" borderId="46" xfId="0" applyFont="1" applyFill="1" applyBorder="1" applyAlignment="1" applyProtection="1">
      <alignment horizontal="center" vertical="center"/>
      <protection locked="0"/>
    </xf>
    <xf numFmtId="0" fontId="52" fillId="0" borderId="46" xfId="0" applyFont="1" applyBorder="1" applyAlignment="1">
      <alignment vertical="center"/>
    </xf>
    <xf numFmtId="0" fontId="16" fillId="0" borderId="46" xfId="0" applyFont="1" applyBorder="1" applyAlignment="1">
      <alignment vertical="center"/>
    </xf>
    <xf numFmtId="0" fontId="16" fillId="0" borderId="140" xfId="7" applyFont="1" applyBorder="1">
      <alignment vertical="center"/>
    </xf>
    <xf numFmtId="0" fontId="16" fillId="0" borderId="29" xfId="7" applyFont="1" applyBorder="1">
      <alignment vertical="center"/>
    </xf>
    <xf numFmtId="0" fontId="16" fillId="0" borderId="26" xfId="7" applyFont="1" applyBorder="1">
      <alignment vertical="center"/>
    </xf>
    <xf numFmtId="0" fontId="40" fillId="0" borderId="77" xfId="0" applyFont="1" applyBorder="1" applyAlignment="1">
      <alignment horizontal="center" vertical="center"/>
    </xf>
    <xf numFmtId="0" fontId="40" fillId="0" borderId="139" xfId="0" applyFont="1" applyBorder="1" applyAlignment="1">
      <alignment horizontal="center" vertical="center"/>
    </xf>
    <xf numFmtId="0" fontId="40" fillId="0" borderId="77" xfId="0" applyFont="1" applyBorder="1" applyAlignment="1">
      <alignment horizontal="left" vertical="center"/>
    </xf>
    <xf numFmtId="0" fontId="52" fillId="0" borderId="140" xfId="7" applyFont="1" applyBorder="1" applyAlignment="1">
      <alignment vertical="center" textRotation="255"/>
    </xf>
    <xf numFmtId="0" fontId="16" fillId="0" borderId="29" xfId="0" applyFont="1" applyBorder="1" applyAlignment="1">
      <alignment vertical="top" wrapText="1"/>
    </xf>
    <xf numFmtId="0" fontId="16" fillId="0" borderId="29" xfId="7" applyFont="1" applyBorder="1" applyAlignment="1">
      <alignment horizontal="center" vertical="center"/>
    </xf>
    <xf numFmtId="0" fontId="48" fillId="4" borderId="58" xfId="0" applyFont="1" applyFill="1" applyBorder="1" applyAlignment="1" applyProtection="1">
      <alignment horizontal="center" vertical="center"/>
      <protection locked="0"/>
    </xf>
    <xf numFmtId="0" fontId="16" fillId="0" borderId="0" xfId="8" applyFont="1" applyAlignment="1">
      <alignment horizontal="center" vertical="center" shrinkToFit="1"/>
    </xf>
    <xf numFmtId="0" fontId="74" fillId="0" borderId="37" xfId="0" applyFont="1" applyBorder="1" applyAlignment="1">
      <alignment horizontal="right" vertical="center"/>
    </xf>
    <xf numFmtId="0" fontId="74" fillId="0" borderId="0" xfId="0" applyFont="1"/>
    <xf numFmtId="0" fontId="75" fillId="0" borderId="0" xfId="0" applyFont="1"/>
    <xf numFmtId="0" fontId="16" fillId="0" borderId="131" xfId="8" applyFont="1" applyBorder="1" applyAlignment="1">
      <alignment vertical="top" textRotation="255"/>
    </xf>
    <xf numFmtId="0" fontId="20" fillId="0" borderId="0" xfId="0" applyFont="1" applyAlignment="1">
      <alignment horizontal="left" indent="1"/>
    </xf>
    <xf numFmtId="0" fontId="20" fillId="0" borderId="0" xfId="0" applyFont="1" applyAlignment="1">
      <alignment horizontal="left" vertical="center" indent="1"/>
    </xf>
    <xf numFmtId="0" fontId="20" fillId="0" borderId="13" xfId="0" applyFont="1" applyBorder="1" applyAlignment="1">
      <alignment horizontal="left" indent="1"/>
    </xf>
    <xf numFmtId="0" fontId="20" fillId="0" borderId="0" xfId="9" applyFont="1">
      <alignment vertical="center"/>
    </xf>
    <xf numFmtId="0" fontId="25" fillId="0" borderId="0" xfId="0" applyFont="1" applyAlignment="1">
      <alignment horizontal="center" shrinkToFit="1"/>
    </xf>
    <xf numFmtId="0" fontId="23" fillId="0" borderId="0" xfId="0" applyFont="1" applyAlignment="1">
      <alignment horizontal="left" vertical="center" indent="1"/>
    </xf>
    <xf numFmtId="0" fontId="76" fillId="0" borderId="0" xfId="0" applyFont="1" applyAlignment="1">
      <alignment horizontal="left" vertical="center" indent="1"/>
    </xf>
    <xf numFmtId="0" fontId="23" fillId="0" borderId="13" xfId="0" applyFont="1" applyBorder="1" applyAlignment="1">
      <alignment horizontal="distributed"/>
    </xf>
    <xf numFmtId="0" fontId="45" fillId="0" borderId="13" xfId="0" applyFont="1" applyBorder="1" applyAlignment="1">
      <alignment horizontal="left" vertical="center" indent="1"/>
    </xf>
    <xf numFmtId="0" fontId="1" fillId="0" borderId="13" xfId="0" applyFont="1" applyBorder="1"/>
    <xf numFmtId="0" fontId="23" fillId="0" borderId="0" xfId="0" applyFont="1" applyAlignment="1">
      <alignment horizontal="distributed"/>
    </xf>
    <xf numFmtId="0" fontId="20" fillId="7" borderId="0" xfId="0" applyFont="1" applyFill="1" applyAlignment="1">
      <alignment horizontal="right" vertical="center"/>
    </xf>
    <xf numFmtId="0" fontId="45" fillId="0" borderId="0" xfId="0" applyFont="1"/>
    <xf numFmtId="0" fontId="23" fillId="0" borderId="0" xfId="0" applyFont="1" applyAlignment="1">
      <alignment horizontal="center"/>
    </xf>
    <xf numFmtId="0" fontId="20" fillId="0" borderId="204" xfId="0" applyFont="1" applyBorder="1" applyAlignment="1">
      <alignment horizontal="right" vertical="center"/>
    </xf>
    <xf numFmtId="0" fontId="20" fillId="9" borderId="204" xfId="0" applyFont="1" applyFill="1" applyBorder="1" applyAlignment="1">
      <alignment horizontal="right" vertical="center"/>
    </xf>
    <xf numFmtId="0" fontId="20" fillId="0" borderId="204" xfId="0" applyFont="1" applyBorder="1" applyAlignment="1">
      <alignment horizontal="left" vertical="center"/>
    </xf>
    <xf numFmtId="0" fontId="20" fillId="0" borderId="205" xfId="0" applyFont="1" applyBorder="1" applyAlignment="1">
      <alignment horizontal="left" vertical="center"/>
    </xf>
    <xf numFmtId="0" fontId="20" fillId="0" borderId="207" xfId="0" applyFont="1" applyBorder="1" applyAlignment="1">
      <alignment horizontal="right" vertical="center"/>
    </xf>
    <xf numFmtId="0" fontId="20" fillId="9" borderId="207" xfId="0" applyFont="1" applyFill="1" applyBorder="1" applyAlignment="1">
      <alignment horizontal="right" vertical="center"/>
    </xf>
    <xf numFmtId="0" fontId="20" fillId="0" borderId="207" xfId="0" applyFont="1" applyBorder="1" applyAlignment="1">
      <alignment horizontal="left" vertical="center"/>
    </xf>
    <xf numFmtId="0" fontId="20" fillId="0" borderId="208" xfId="0" applyFont="1" applyBorder="1" applyAlignment="1">
      <alignment horizontal="left" vertical="center"/>
    </xf>
    <xf numFmtId="177" fontId="20" fillId="0" borderId="13" xfId="0" applyNumberFormat="1" applyFont="1" applyBorder="1" applyAlignment="1">
      <alignment horizontal="left" indent="4"/>
    </xf>
    <xf numFmtId="0" fontId="20" fillId="0" borderId="148" xfId="0" applyFont="1" applyBorder="1"/>
    <xf numFmtId="177" fontId="20" fillId="0" borderId="13" xfId="0" applyNumberFormat="1" applyFont="1" applyBorder="1"/>
    <xf numFmtId="0" fontId="48" fillId="0" borderId="0" xfId="10" applyFont="1" applyAlignment="1">
      <alignment horizontal="center" vertical="center"/>
    </xf>
    <xf numFmtId="0" fontId="48" fillId="0" borderId="0" xfId="10" applyFont="1" applyAlignment="1">
      <alignment vertical="center"/>
    </xf>
    <xf numFmtId="0" fontId="21" fillId="0" borderId="0" xfId="10" applyFont="1" applyAlignment="1">
      <alignment vertical="center"/>
    </xf>
    <xf numFmtId="0" fontId="40" fillId="0" borderId="32" xfId="0" applyFont="1" applyBorder="1" applyAlignment="1">
      <alignment horizontal="center" vertical="center"/>
    </xf>
    <xf numFmtId="0" fontId="40" fillId="0" borderId="48" xfId="0" applyFont="1" applyBorder="1" applyAlignment="1">
      <alignment horizontal="center" vertical="center"/>
    </xf>
    <xf numFmtId="0" fontId="45" fillId="0" borderId="0" xfId="7" applyFont="1" applyAlignment="1" applyProtection="1">
      <alignment horizontal="center" vertical="center"/>
      <protection locked="0"/>
    </xf>
    <xf numFmtId="0" fontId="67" fillId="0" borderId="0" xfId="0" applyFont="1" applyAlignment="1">
      <alignment horizontal="center" vertical="center"/>
    </xf>
    <xf numFmtId="0" fontId="48" fillId="4" borderId="211" xfId="0" applyFont="1" applyFill="1" applyBorder="1" applyAlignment="1" applyProtection="1">
      <alignment horizontal="center" vertical="center"/>
      <protection locked="0"/>
    </xf>
    <xf numFmtId="0" fontId="51" fillId="0" borderId="209" xfId="0" applyFont="1" applyBorder="1" applyAlignment="1">
      <alignment vertical="center"/>
    </xf>
    <xf numFmtId="0" fontId="51" fillId="0" borderId="0" xfId="0" applyFont="1" applyAlignment="1">
      <alignment horizontal="center" vertical="center"/>
    </xf>
    <xf numFmtId="0" fontId="46" fillId="0" borderId="42" xfId="7" applyFont="1" applyBorder="1">
      <alignment vertical="center"/>
    </xf>
    <xf numFmtId="0" fontId="49" fillId="0" borderId="13" xfId="7" applyFont="1" applyBorder="1">
      <alignment vertical="center"/>
    </xf>
    <xf numFmtId="0" fontId="48" fillId="4" borderId="42" xfId="0" applyFont="1" applyFill="1" applyBorder="1" applyAlignment="1" applyProtection="1">
      <alignment horizontal="center" vertical="center"/>
      <protection locked="0"/>
    </xf>
    <xf numFmtId="0" fontId="48" fillId="0" borderId="13" xfId="0" applyFont="1" applyBorder="1" applyAlignment="1" applyProtection="1">
      <alignment horizontal="center" vertical="center"/>
      <protection locked="0"/>
    </xf>
    <xf numFmtId="0" fontId="40" fillId="0" borderId="211" xfId="0" applyFont="1" applyBorder="1" applyAlignment="1">
      <alignment vertical="center"/>
    </xf>
    <xf numFmtId="0" fontId="40" fillId="0" borderId="209" xfId="0" applyFont="1" applyBorder="1" applyAlignment="1">
      <alignment vertical="center"/>
    </xf>
    <xf numFmtId="0" fontId="40" fillId="0" borderId="210" xfId="0" applyFont="1" applyBorder="1" applyAlignment="1">
      <alignment vertical="center"/>
    </xf>
    <xf numFmtId="0" fontId="40" fillId="0" borderId="209" xfId="0" applyFont="1" applyBorder="1" applyAlignment="1">
      <alignment horizontal="left" vertical="center"/>
    </xf>
    <xf numFmtId="0" fontId="40" fillId="0" borderId="209" xfId="0" applyFont="1" applyBorder="1" applyAlignment="1">
      <alignment horizontal="center" vertical="center"/>
    </xf>
    <xf numFmtId="0" fontId="40" fillId="0" borderId="210" xfId="0" applyFont="1" applyBorder="1" applyAlignment="1">
      <alignment horizontal="center" vertical="center"/>
    </xf>
    <xf numFmtId="0" fontId="48" fillId="4" borderId="150" xfId="0" applyFont="1" applyFill="1" applyBorder="1" applyAlignment="1" applyProtection="1">
      <alignment horizontal="center" vertical="center"/>
      <protection locked="0"/>
    </xf>
    <xf numFmtId="0" fontId="40" fillId="0" borderId="148" xfId="0" applyFont="1" applyBorder="1" applyAlignment="1" applyProtection="1">
      <alignment horizontal="left" vertical="center"/>
      <protection locked="0"/>
    </xf>
    <xf numFmtId="0" fontId="40" fillId="0" borderId="148" xfId="0" applyFont="1" applyBorder="1" applyAlignment="1" applyProtection="1">
      <alignment horizontal="center" vertical="center"/>
      <protection locked="0"/>
    </xf>
    <xf numFmtId="0" fontId="48" fillId="0" borderId="148" xfId="0" applyFont="1" applyBorder="1" applyAlignment="1" applyProtection="1">
      <alignment horizontal="center" vertical="center"/>
      <protection locked="0"/>
    </xf>
    <xf numFmtId="0" fontId="40" fillId="0" borderId="151" xfId="0" applyFont="1" applyBorder="1" applyAlignment="1">
      <alignment horizontal="center" vertical="center"/>
    </xf>
    <xf numFmtId="0" fontId="48" fillId="4" borderId="19" xfId="0" applyFont="1" applyFill="1" applyBorder="1" applyAlignment="1" applyProtection="1">
      <alignment horizontal="center" vertical="center"/>
      <protection locked="0"/>
    </xf>
    <xf numFmtId="0" fontId="48" fillId="4" borderId="209" xfId="0" applyFont="1" applyFill="1" applyBorder="1" applyAlignment="1" applyProtection="1">
      <alignment horizontal="center" vertical="center"/>
      <protection locked="0"/>
    </xf>
    <xf numFmtId="0" fontId="46" fillId="0" borderId="209" xfId="0" applyFont="1" applyBorder="1" applyAlignment="1">
      <alignment vertical="center"/>
    </xf>
    <xf numFmtId="0" fontId="48" fillId="4" borderId="142" xfId="0" applyFont="1" applyFill="1" applyBorder="1" applyAlignment="1" applyProtection="1">
      <alignment horizontal="center" vertical="center"/>
      <protection locked="0"/>
    </xf>
    <xf numFmtId="0" fontId="46" fillId="0" borderId="143" xfId="0" applyFont="1" applyBorder="1" applyAlignment="1">
      <alignment vertical="center"/>
    </xf>
    <xf numFmtId="0" fontId="40" fillId="0" borderId="143" xfId="0" applyFont="1" applyBorder="1" applyAlignment="1">
      <alignment horizontal="left" vertical="center"/>
    </xf>
    <xf numFmtId="0" fontId="52" fillId="0" borderId="209" xfId="7" applyFont="1" applyBorder="1">
      <alignment vertical="center"/>
    </xf>
    <xf numFmtId="0" fontId="52" fillId="0" borderId="209" xfId="7" applyFont="1" applyBorder="1" applyAlignment="1">
      <alignment horizontal="right" vertical="center"/>
    </xf>
    <xf numFmtId="0" fontId="52" fillId="0" borderId="59" xfId="7" applyFont="1" applyBorder="1" applyAlignment="1">
      <alignment horizontal="left" vertical="center"/>
    </xf>
    <xf numFmtId="49" fontId="16" fillId="0" borderId="46" xfId="7" applyNumberFormat="1" applyFont="1" applyBorder="1">
      <alignment vertical="center"/>
    </xf>
    <xf numFmtId="0" fontId="16" fillId="0" borderId="0" xfId="7" applyFont="1" applyAlignment="1">
      <alignment horizontal="left" vertical="center" shrinkToFit="1"/>
    </xf>
    <xf numFmtId="0" fontId="46"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horizontal="distributed" vertical="center"/>
    </xf>
    <xf numFmtId="0" fontId="57" fillId="0" borderId="0" xfId="7" applyFont="1" applyAlignment="1">
      <alignment horizontal="center" vertical="center"/>
    </xf>
    <xf numFmtId="0" fontId="40" fillId="0" borderId="209" xfId="0" applyFont="1" applyBorder="1" applyAlignment="1">
      <alignment horizontal="distributed" vertical="center"/>
    </xf>
    <xf numFmtId="0" fontId="40" fillId="0" borderId="210" xfId="0" applyFont="1" applyBorder="1" applyAlignment="1">
      <alignment horizontal="distributed" vertical="center"/>
    </xf>
    <xf numFmtId="0" fontId="46" fillId="0" borderId="209" xfId="0" applyFont="1" applyBorder="1" applyAlignment="1">
      <alignment horizontal="left" vertical="center"/>
    </xf>
    <xf numFmtId="0" fontId="16" fillId="0" borderId="209" xfId="0" applyFont="1" applyBorder="1" applyAlignment="1">
      <alignment horizontal="left" vertical="center"/>
    </xf>
    <xf numFmtId="0" fontId="16" fillId="0" borderId="210" xfId="0" applyFont="1" applyBorder="1" applyAlignment="1">
      <alignment horizontal="center" vertical="center"/>
    </xf>
    <xf numFmtId="0" fontId="48" fillId="0" borderId="0" xfId="0" applyFont="1" applyAlignment="1" applyProtection="1">
      <alignment horizontal="center" vertical="center"/>
      <protection locked="0"/>
    </xf>
    <xf numFmtId="0" fontId="46" fillId="0" borderId="0" xfId="0" applyFont="1" applyAlignment="1">
      <alignment horizontal="right" vertical="center"/>
    </xf>
    <xf numFmtId="0" fontId="72" fillId="0" borderId="0" xfId="0" applyFont="1" applyAlignment="1">
      <alignment horizontal="left" vertical="center"/>
    </xf>
    <xf numFmtId="0" fontId="40" fillId="0" borderId="209" xfId="0" applyFont="1" applyBorder="1" applyAlignment="1" applyProtection="1">
      <alignment horizontal="left" vertical="center"/>
      <protection locked="0"/>
    </xf>
    <xf numFmtId="0" fontId="48" fillId="0" borderId="209"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68" fillId="0" borderId="209" xfId="0" applyFont="1" applyBorder="1" applyAlignment="1">
      <alignment vertical="center"/>
    </xf>
    <xf numFmtId="0" fontId="68" fillId="0" borderId="210" xfId="0" applyFont="1" applyBorder="1" applyAlignment="1">
      <alignment vertical="center"/>
    </xf>
    <xf numFmtId="0" fontId="16" fillId="0" borderId="209" xfId="0" applyFont="1" applyBorder="1" applyAlignment="1" applyProtection="1">
      <alignment horizontal="center" vertical="center"/>
      <protection locked="0"/>
    </xf>
    <xf numFmtId="0" fontId="16" fillId="0" borderId="0" xfId="0" applyFont="1" applyAlignment="1">
      <alignment vertical="top" wrapText="1"/>
    </xf>
    <xf numFmtId="0" fontId="48" fillId="4" borderId="15" xfId="0" applyFont="1" applyFill="1" applyBorder="1" applyAlignment="1" applyProtection="1">
      <alignment horizontal="center" vertical="center"/>
      <protection locked="0"/>
    </xf>
    <xf numFmtId="0" fontId="46" fillId="0" borderId="15" xfId="0" applyFont="1" applyBorder="1" applyAlignment="1">
      <alignment horizontal="left" vertical="center"/>
    </xf>
    <xf numFmtId="0" fontId="40" fillId="0" borderId="15" xfId="0" applyFont="1" applyBorder="1" applyAlignment="1">
      <alignment horizontal="left" vertical="center"/>
    </xf>
    <xf numFmtId="0" fontId="40" fillId="0" borderId="15" xfId="0" applyFont="1" applyBorder="1" applyAlignment="1">
      <alignment horizontal="center" vertical="center"/>
    </xf>
    <xf numFmtId="0" fontId="48" fillId="0" borderId="15" xfId="0" applyFont="1" applyBorder="1" applyAlignment="1" applyProtection="1">
      <alignment horizontal="left" vertical="center"/>
      <protection locked="0"/>
    </xf>
    <xf numFmtId="0" fontId="51" fillId="0" borderId="15" xfId="0" applyFont="1" applyBorder="1" applyAlignment="1">
      <alignment vertical="center"/>
    </xf>
    <xf numFmtId="0" fontId="50" fillId="0" borderId="15" xfId="0" applyFont="1" applyBorder="1" applyAlignment="1">
      <alignment horizontal="left" vertical="center"/>
    </xf>
    <xf numFmtId="0" fontId="16" fillId="0" borderId="76" xfId="0" applyFont="1" applyBorder="1" applyAlignment="1">
      <alignment horizontal="center" vertical="center"/>
    </xf>
    <xf numFmtId="0" fontId="40" fillId="0" borderId="144" xfId="0" applyFont="1" applyBorder="1" applyAlignment="1">
      <alignment horizontal="center" vertical="center"/>
    </xf>
    <xf numFmtId="0" fontId="40" fillId="0" borderId="19" xfId="0" applyFont="1" applyBorder="1" applyAlignment="1">
      <alignment vertical="center"/>
    </xf>
    <xf numFmtId="0" fontId="48" fillId="0" borderId="19" xfId="0" applyFont="1" applyBorder="1" applyAlignment="1" applyProtection="1">
      <alignment horizontal="left" vertical="center"/>
      <protection locked="0"/>
    </xf>
    <xf numFmtId="0" fontId="40" fillId="0" borderId="42" xfId="0" applyFont="1" applyBorder="1" applyAlignment="1">
      <alignment vertical="center"/>
    </xf>
    <xf numFmtId="0" fontId="48" fillId="0" borderId="42" xfId="0" applyFont="1" applyBorder="1" applyAlignment="1" applyProtection="1">
      <alignment horizontal="center" vertical="center"/>
      <protection locked="0"/>
    </xf>
    <xf numFmtId="0" fontId="46" fillId="0" borderId="13" xfId="0" applyFont="1" applyBorder="1" applyAlignment="1">
      <alignment horizontal="right" vertical="center"/>
    </xf>
    <xf numFmtId="0" fontId="48" fillId="0" borderId="13" xfId="0" applyFont="1" applyBorder="1" applyAlignment="1" applyProtection="1">
      <alignment horizontal="left" vertical="center"/>
      <protection locked="0"/>
    </xf>
    <xf numFmtId="0" fontId="79" fillId="0" borderId="0" xfId="0" applyFont="1" applyAlignment="1">
      <alignment horizontal="left" vertical="center"/>
    </xf>
    <xf numFmtId="0" fontId="52" fillId="0" borderId="19" xfId="7" applyFont="1" applyBorder="1">
      <alignment vertical="center"/>
    </xf>
    <xf numFmtId="0" fontId="40" fillId="0" borderId="49" xfId="0" applyFont="1" applyBorder="1" applyAlignment="1" applyProtection="1">
      <alignment horizontal="left" vertical="center"/>
      <protection locked="0"/>
    </xf>
    <xf numFmtId="0" fontId="46" fillId="0" borderId="29" xfId="0" applyFont="1" applyBorder="1" applyAlignment="1">
      <alignment vertical="center"/>
    </xf>
    <xf numFmtId="0" fontId="40" fillId="0" borderId="29" xfId="0" applyFont="1" applyBorder="1" applyAlignment="1">
      <alignment horizontal="left" vertical="center"/>
    </xf>
    <xf numFmtId="0" fontId="51" fillId="0" borderId="29" xfId="0" applyFont="1" applyBorder="1" applyAlignment="1">
      <alignment vertical="center"/>
    </xf>
    <xf numFmtId="0" fontId="73" fillId="0" borderId="0" xfId="7" applyFont="1">
      <alignment vertical="center"/>
    </xf>
    <xf numFmtId="0" fontId="4" fillId="4" borderId="0" xfId="0" applyFont="1" applyFill="1" applyAlignment="1">
      <alignment horizontal="center" vertical="center" shrinkToFit="1"/>
    </xf>
    <xf numFmtId="0" fontId="48" fillId="4" borderId="143" xfId="0" applyFont="1" applyFill="1" applyBorder="1" applyAlignment="1" applyProtection="1">
      <alignment horizontal="center" vertical="center"/>
      <protection locked="0"/>
    </xf>
    <xf numFmtId="0" fontId="80" fillId="0" borderId="0" xfId="7" applyFont="1">
      <alignment vertical="center"/>
    </xf>
    <xf numFmtId="0" fontId="24" fillId="0" borderId="0" xfId="7" applyFont="1">
      <alignment vertical="center"/>
    </xf>
    <xf numFmtId="0" fontId="20" fillId="8" borderId="14" xfId="0" applyFont="1" applyFill="1" applyBorder="1" applyAlignment="1">
      <alignment horizontal="right"/>
    </xf>
    <xf numFmtId="0" fontId="23" fillId="0" borderId="148" xfId="0" applyFont="1" applyBorder="1" applyAlignment="1">
      <alignment horizontal="left"/>
    </xf>
    <xf numFmtId="0" fontId="23" fillId="8" borderId="148" xfId="0" applyFont="1" applyFill="1" applyBorder="1" applyAlignment="1">
      <alignment horizontal="center"/>
    </xf>
    <xf numFmtId="177" fontId="20" fillId="8" borderId="13" xfId="0" applyNumberFormat="1" applyFont="1" applyFill="1" applyBorder="1" applyAlignment="1">
      <alignment horizontal="center"/>
    </xf>
    <xf numFmtId="0" fontId="20" fillId="0" borderId="0" xfId="0" applyFont="1" applyAlignment="1">
      <alignment horizontal="left" vertical="top" wrapText="1"/>
    </xf>
    <xf numFmtId="0" fontId="48" fillId="0" borderId="0" xfId="10" applyFont="1" applyAlignment="1">
      <alignment horizontal="left" vertical="center" wrapText="1"/>
    </xf>
    <xf numFmtId="0" fontId="20" fillId="0" borderId="0" xfId="0" applyFont="1" applyAlignment="1">
      <alignment horizontal="distributed"/>
    </xf>
    <xf numFmtId="0" fontId="20" fillId="2" borderId="0" xfId="0" applyFont="1" applyFill="1" applyAlignment="1">
      <alignment horizontal="center"/>
    </xf>
    <xf numFmtId="0" fontId="20" fillId="2" borderId="0" xfId="0" applyFont="1" applyFill="1" applyAlignment="1">
      <alignment horizontal="left" indent="4"/>
    </xf>
    <xf numFmtId="0" fontId="21" fillId="0" borderId="0" xfId="0" applyFont="1" applyAlignment="1">
      <alignment horizontal="distributed"/>
    </xf>
    <xf numFmtId="0" fontId="20" fillId="0" borderId="0" xfId="0" applyFont="1" applyAlignment="1">
      <alignment horizontal="left" indent="2"/>
    </xf>
    <xf numFmtId="0" fontId="20" fillId="0" borderId="0" xfId="0" applyFont="1" applyAlignment="1">
      <alignment vertical="top" wrapText="1"/>
    </xf>
    <xf numFmtId="0" fontId="20" fillId="0" borderId="0" xfId="0" applyFont="1" applyAlignment="1">
      <alignment horizontal="left" wrapText="1"/>
    </xf>
    <xf numFmtId="0" fontId="20" fillId="0" borderId="0" xfId="0" applyFont="1" applyAlignment="1">
      <alignment wrapText="1"/>
    </xf>
    <xf numFmtId="178" fontId="20" fillId="2" borderId="0" xfId="0" applyNumberFormat="1" applyFont="1" applyFill="1" applyAlignment="1">
      <alignment horizontal="center"/>
    </xf>
    <xf numFmtId="0" fontId="20" fillId="4" borderId="13" xfId="0" applyFont="1" applyFill="1" applyBorder="1" applyAlignment="1">
      <alignment horizontal="center"/>
    </xf>
    <xf numFmtId="0" fontId="23" fillId="0" borderId="14" xfId="0" applyFont="1" applyBorder="1"/>
    <xf numFmtId="0" fontId="0" fillId="0" borderId="14" xfId="0" applyBorder="1"/>
    <xf numFmtId="0" fontId="21" fillId="0" borderId="0" xfId="0" applyFont="1" applyAlignment="1">
      <alignment horizontal="left" vertical="top" wrapText="1"/>
    </xf>
    <xf numFmtId="0" fontId="20" fillId="8" borderId="0" xfId="0" applyFont="1" applyFill="1" applyAlignment="1">
      <alignment horizontal="left"/>
    </xf>
    <xf numFmtId="0" fontId="23" fillId="0" borderId="0" xfId="0" applyFont="1" applyAlignment="1">
      <alignment horizontal="left" vertical="center"/>
    </xf>
    <xf numFmtId="0" fontId="24" fillId="0" borderId="0" xfId="0" applyFont="1" applyAlignment="1">
      <alignment horizontal="center" shrinkToFit="1"/>
    </xf>
    <xf numFmtId="0" fontId="20" fillId="0" borderId="0" xfId="0" applyFont="1" applyAlignment="1">
      <alignment horizontal="center"/>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vertical="top" wrapText="1"/>
    </xf>
    <xf numFmtId="0" fontId="20" fillId="0" borderId="0" xfId="0" applyFont="1" applyAlignment="1">
      <alignment horizontal="left" vertical="center"/>
    </xf>
    <xf numFmtId="0" fontId="20" fillId="3" borderId="0" xfId="9" applyFont="1" applyFill="1" applyAlignment="1">
      <alignment horizontal="center" vertical="center"/>
    </xf>
    <xf numFmtId="0" fontId="20" fillId="0" borderId="0" xfId="9" applyFont="1" applyAlignment="1">
      <alignment horizontal="left"/>
    </xf>
    <xf numFmtId="0" fontId="20" fillId="3" borderId="0" xfId="9" applyFont="1" applyFill="1" applyAlignment="1">
      <alignment horizontal="center"/>
    </xf>
    <xf numFmtId="0" fontId="20" fillId="3" borderId="0" xfId="0" applyFont="1" applyFill="1" applyAlignment="1">
      <alignment horizontal="left"/>
    </xf>
    <xf numFmtId="0" fontId="20" fillId="0" borderId="0" xfId="0" applyFont="1" applyAlignment="1">
      <alignment horizontal="right" shrinkToFit="1"/>
    </xf>
    <xf numFmtId="0" fontId="20" fillId="3" borderId="0" xfId="0" applyFont="1" applyFill="1" applyAlignment="1">
      <alignment horizontal="center"/>
    </xf>
    <xf numFmtId="0" fontId="20" fillId="0" borderId="203" xfId="0" applyFont="1" applyBorder="1" applyAlignment="1">
      <alignment vertical="center" wrapText="1"/>
    </xf>
    <xf numFmtId="0" fontId="20" fillId="0" borderId="204" xfId="0" applyFont="1" applyBorder="1" applyAlignment="1">
      <alignment vertical="center" wrapText="1"/>
    </xf>
    <xf numFmtId="0" fontId="20" fillId="0" borderId="206" xfId="0" applyFont="1" applyBorder="1" applyAlignment="1">
      <alignment vertical="center" wrapText="1"/>
    </xf>
    <xf numFmtId="0" fontId="20" fillId="0" borderId="207" xfId="0" applyFont="1" applyBorder="1" applyAlignment="1">
      <alignment vertical="center" wrapText="1"/>
    </xf>
    <xf numFmtId="0" fontId="20" fillId="7" borderId="0" xfId="0" applyFont="1" applyFill="1" applyAlignment="1">
      <alignment horizontal="center"/>
    </xf>
    <xf numFmtId="0" fontId="20" fillId="3" borderId="0" xfId="0" applyFont="1" applyFill="1" applyAlignment="1">
      <alignment horizontal="left" indent="4"/>
    </xf>
    <xf numFmtId="0" fontId="23" fillId="0" borderId="0" xfId="0" applyFont="1" applyAlignment="1">
      <alignment horizontal="center"/>
    </xf>
    <xf numFmtId="0" fontId="20" fillId="3" borderId="0" xfId="0" applyFont="1" applyFill="1" applyAlignment="1">
      <alignment horizontal="left" indent="2"/>
    </xf>
    <xf numFmtId="58" fontId="20" fillId="0" borderId="59" xfId="0" applyNumberFormat="1" applyFont="1" applyBorder="1" applyAlignment="1">
      <alignment horizontal="center"/>
    </xf>
    <xf numFmtId="58" fontId="20" fillId="0" borderId="15" xfId="0" applyNumberFormat="1" applyFont="1" applyBorder="1" applyAlignment="1">
      <alignment horizontal="center"/>
    </xf>
    <xf numFmtId="58" fontId="20" fillId="0" borderId="76" xfId="0" applyNumberFormat="1" applyFont="1" applyBorder="1" applyAlignment="1">
      <alignment horizontal="center"/>
    </xf>
    <xf numFmtId="0" fontId="20" fillId="0" borderId="15" xfId="0" applyFont="1" applyBorder="1" applyAlignment="1">
      <alignment horizontal="center"/>
    </xf>
    <xf numFmtId="0" fontId="20" fillId="2" borderId="13" xfId="0" applyFont="1" applyFill="1" applyBorder="1" applyAlignment="1">
      <alignment horizontal="left" indent="4"/>
    </xf>
    <xf numFmtId="177" fontId="20" fillId="0" borderId="13" xfId="0" applyNumberFormat="1" applyFont="1" applyBorder="1" applyAlignment="1">
      <alignment horizontal="left" indent="4"/>
    </xf>
    <xf numFmtId="0" fontId="20" fillId="2" borderId="0" xfId="0" applyFont="1" applyFill="1" applyAlignment="1">
      <alignment horizontal="left" vertical="top" wrapText="1"/>
    </xf>
    <xf numFmtId="0" fontId="20" fillId="2" borderId="13" xfId="0" applyFont="1" applyFill="1" applyBorder="1" applyAlignment="1">
      <alignment horizontal="left" vertical="top" wrapText="1"/>
    </xf>
    <xf numFmtId="0" fontId="15" fillId="0" borderId="13" xfId="0" applyFont="1" applyBorder="1" applyAlignment="1">
      <alignment horizontal="left" vertical="top" wrapText="1"/>
    </xf>
    <xf numFmtId="0" fontId="20" fillId="8" borderId="0" xfId="0" applyFont="1" applyFill="1" applyAlignment="1">
      <alignment horizontal="center"/>
    </xf>
    <xf numFmtId="0" fontId="25" fillId="0" borderId="0" xfId="0" applyFont="1" applyAlignment="1">
      <alignment horizontal="center" shrinkToFit="1"/>
    </xf>
    <xf numFmtId="0" fontId="23" fillId="0" borderId="0" xfId="0" applyFont="1" applyAlignment="1">
      <alignment horizontal="left"/>
    </xf>
    <xf numFmtId="0" fontId="20" fillId="0" borderId="0" xfId="0" applyFont="1" applyAlignment="1">
      <alignment horizontal="left"/>
    </xf>
    <xf numFmtId="0" fontId="20" fillId="4" borderId="13" xfId="0" applyFont="1" applyFill="1" applyBorder="1" applyAlignment="1">
      <alignment horizontal="right"/>
    </xf>
    <xf numFmtId="0" fontId="20" fillId="0" borderId="13" xfId="0" applyFont="1" applyBorder="1" applyAlignment="1">
      <alignment horizontal="distributed"/>
    </xf>
    <xf numFmtId="0" fontId="22" fillId="0" borderId="0" xfId="0" applyFont="1" applyAlignment="1">
      <alignment horizontal="center"/>
    </xf>
    <xf numFmtId="0" fontId="20" fillId="0" borderId="59" xfId="0" applyFont="1" applyBorder="1" applyAlignment="1">
      <alignment horizontal="center"/>
    </xf>
    <xf numFmtId="0" fontId="20" fillId="0" borderId="76" xfId="0" applyFont="1" applyBorder="1" applyAlignment="1">
      <alignment horizontal="center"/>
    </xf>
    <xf numFmtId="0" fontId="1" fillId="0" borderId="0" xfId="0" applyFont="1" applyAlignment="1">
      <alignment horizontal="center" vertical="center"/>
    </xf>
    <xf numFmtId="58" fontId="20" fillId="0" borderId="0" xfId="0" applyNumberFormat="1" applyFont="1" applyAlignment="1">
      <alignment horizontal="center"/>
    </xf>
    <xf numFmtId="0" fontId="20" fillId="0" borderId="0" xfId="0" applyFont="1" applyAlignment="1">
      <alignment horizontal="center" vertical="center"/>
    </xf>
    <xf numFmtId="177" fontId="0" fillId="3" borderId="0" xfId="0" applyNumberFormat="1" applyFill="1" applyAlignment="1">
      <alignment horizontal="right" vertical="center"/>
    </xf>
    <xf numFmtId="177" fontId="0" fillId="3" borderId="13" xfId="0" applyNumberFormat="1" applyFill="1" applyBorder="1" applyAlignment="1">
      <alignment horizontal="right" vertical="center"/>
    </xf>
    <xf numFmtId="0" fontId="15" fillId="0" borderId="0" xfId="0" applyFont="1" applyAlignment="1">
      <alignment horizontal="left" vertical="top" wrapText="1"/>
    </xf>
    <xf numFmtId="0" fontId="20" fillId="0" borderId="0" xfId="0" applyFont="1" applyAlignment="1">
      <alignment horizontal="distributed" vertical="center"/>
    </xf>
    <xf numFmtId="0" fontId="20" fillId="0" borderId="13" xfId="0" applyFont="1" applyBorder="1" applyAlignment="1">
      <alignment horizontal="distributed" vertical="center"/>
    </xf>
    <xf numFmtId="0" fontId="20" fillId="3" borderId="15" xfId="0" applyFont="1" applyFill="1" applyBorder="1" applyAlignment="1">
      <alignment horizontal="left" vertical="center"/>
    </xf>
    <xf numFmtId="0" fontId="17" fillId="0" borderId="59" xfId="0" applyFont="1" applyBorder="1" applyAlignment="1">
      <alignment horizontal="center" vertical="center" wrapText="1" shrinkToFit="1"/>
    </xf>
    <xf numFmtId="0" fontId="17" fillId="0" borderId="76" xfId="0" applyFont="1" applyBorder="1" applyAlignment="1">
      <alignment horizontal="center" vertical="center" wrapText="1" shrinkToFit="1"/>
    </xf>
    <xf numFmtId="0" fontId="43" fillId="0" borderId="0" xfId="0" applyFont="1" applyAlignment="1">
      <alignment horizontal="center" vertical="center" wrapText="1" shrinkToFit="1"/>
    </xf>
    <xf numFmtId="0" fontId="17" fillId="0" borderId="11"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15" xfId="0" applyFont="1" applyBorder="1" applyAlignment="1">
      <alignment horizontal="center" vertical="center" wrapText="1" shrinkToFit="1"/>
    </xf>
    <xf numFmtId="0" fontId="17" fillId="0" borderId="19" xfId="0" applyFont="1" applyBorder="1" applyAlignment="1">
      <alignment horizontal="center" vertical="center" wrapText="1" shrinkToFit="1"/>
    </xf>
    <xf numFmtId="0" fontId="17" fillId="0" borderId="75" xfId="0" applyFont="1" applyBorder="1" applyAlignment="1">
      <alignment horizontal="center" vertical="center" wrapText="1" shrinkToFit="1"/>
    </xf>
    <xf numFmtId="0" fontId="17" fillId="0" borderId="37" xfId="0" applyFont="1" applyBorder="1" applyAlignment="1">
      <alignment horizontal="center" vertical="center" wrapText="1" shrinkToFit="1"/>
    </xf>
    <xf numFmtId="0" fontId="17" fillId="0" borderId="32"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48"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31" xfId="0" applyFont="1" applyBorder="1" applyAlignment="1">
      <alignment horizontal="center" vertical="center" wrapText="1" shrinkToFit="1"/>
    </xf>
    <xf numFmtId="0" fontId="17" fillId="0" borderId="72" xfId="0" applyFont="1" applyBorder="1" applyAlignment="1">
      <alignment horizontal="center" vertical="center" wrapText="1" shrinkToFit="1"/>
    </xf>
    <xf numFmtId="0" fontId="40" fillId="0" borderId="14" xfId="1" applyFont="1" applyBorder="1" applyAlignment="1">
      <alignment horizontal="left" vertical="top" wrapText="1"/>
    </xf>
    <xf numFmtId="0" fontId="40" fillId="0" borderId="75" xfId="1" applyFont="1" applyBorder="1" applyAlignment="1">
      <alignment horizontal="left" vertical="top" wrapText="1"/>
    </xf>
    <xf numFmtId="0" fontId="40" fillId="0" borderId="0" xfId="1" applyFont="1" applyAlignment="1">
      <alignment horizontal="left" vertical="top" wrapText="1"/>
    </xf>
    <xf numFmtId="0" fontId="40" fillId="0" borderId="32" xfId="1" applyFont="1" applyBorder="1" applyAlignment="1">
      <alignment horizontal="left" vertical="top" wrapText="1"/>
    </xf>
    <xf numFmtId="0" fontId="40" fillId="0" borderId="13" xfId="1" applyFont="1" applyBorder="1" applyAlignment="1">
      <alignment horizontal="left" vertical="top" wrapText="1"/>
    </xf>
    <xf numFmtId="0" fontId="40" fillId="0" borderId="48" xfId="1" applyFont="1" applyBorder="1" applyAlignment="1">
      <alignment horizontal="left" vertical="top" wrapText="1"/>
    </xf>
    <xf numFmtId="0" fontId="40" fillId="0" borderId="14" xfId="1" applyFont="1" applyBorder="1" applyAlignment="1">
      <alignment horizontal="left" vertical="center" wrapText="1"/>
    </xf>
    <xf numFmtId="0" fontId="40" fillId="0" borderId="0" xfId="1" applyFont="1" applyAlignment="1">
      <alignment horizontal="left" vertical="center" wrapText="1"/>
    </xf>
    <xf numFmtId="0" fontId="46" fillId="0" borderId="19" xfId="1" applyFont="1" applyBorder="1" applyAlignment="1">
      <alignment horizontal="left" vertical="top" wrapText="1"/>
    </xf>
    <xf numFmtId="0" fontId="46" fillId="0" borderId="14" xfId="1" applyFont="1" applyBorder="1" applyAlignment="1">
      <alignment horizontal="left" vertical="top" wrapText="1"/>
    </xf>
    <xf numFmtId="0" fontId="46" fillId="0" borderId="75" xfId="1" applyFont="1" applyBorder="1" applyAlignment="1">
      <alignment horizontal="left" vertical="top" wrapText="1"/>
    </xf>
    <xf numFmtId="0" fontId="46" fillId="0" borderId="37" xfId="1" applyFont="1" applyBorder="1" applyAlignment="1">
      <alignment horizontal="left" vertical="top" wrapText="1"/>
    </xf>
    <xf numFmtId="0" fontId="46" fillId="0" borderId="0" xfId="1" applyFont="1" applyAlignment="1">
      <alignment horizontal="left" vertical="top" wrapText="1"/>
    </xf>
    <xf numFmtId="0" fontId="46" fillId="0" borderId="32" xfId="1" applyFont="1" applyBorder="1" applyAlignment="1">
      <alignment horizontal="left" vertical="top" wrapText="1"/>
    </xf>
    <xf numFmtId="0" fontId="46" fillId="0" borderId="14" xfId="1" applyFont="1" applyBorder="1" applyAlignment="1">
      <alignment horizontal="left" vertical="center" shrinkToFit="1"/>
    </xf>
    <xf numFmtId="0" fontId="46" fillId="0" borderId="0" xfId="1" applyFont="1" applyAlignment="1">
      <alignment horizontal="left" vertical="center" shrinkToFit="1"/>
    </xf>
    <xf numFmtId="0" fontId="46" fillId="0" borderId="13" xfId="1" applyFont="1" applyBorder="1" applyAlignment="1">
      <alignment horizontal="left" vertical="center" shrinkToFit="1"/>
    </xf>
    <xf numFmtId="0" fontId="46" fillId="0" borderId="19" xfId="1" applyFont="1" applyBorder="1" applyAlignment="1">
      <alignment horizontal="left" vertical="center" wrapText="1"/>
    </xf>
    <xf numFmtId="0" fontId="46" fillId="0" borderId="14" xfId="1" applyFont="1" applyBorder="1" applyAlignment="1">
      <alignment horizontal="left" vertical="center" wrapText="1"/>
    </xf>
    <xf numFmtId="0" fontId="46" fillId="0" borderId="75" xfId="1" applyFont="1" applyBorder="1" applyAlignment="1">
      <alignment horizontal="left" vertical="center" wrapText="1"/>
    </xf>
    <xf numFmtId="0" fontId="46" fillId="0" borderId="37" xfId="1" applyFont="1" applyBorder="1" applyAlignment="1">
      <alignment horizontal="left" vertical="center" wrapText="1"/>
    </xf>
    <xf numFmtId="0" fontId="46" fillId="0" borderId="0" xfId="1" applyFont="1" applyAlignment="1">
      <alignment horizontal="left" vertical="center" wrapText="1"/>
    </xf>
    <xf numFmtId="0" fontId="46" fillId="0" borderId="32" xfId="1" applyFont="1" applyBorder="1" applyAlignment="1">
      <alignment horizontal="left" vertical="center" wrapText="1"/>
    </xf>
    <xf numFmtId="0" fontId="46" fillId="0" borderId="37" xfId="1" applyFont="1" applyBorder="1" applyAlignment="1">
      <alignment horizontal="center" vertical="center"/>
    </xf>
    <xf numFmtId="0" fontId="46" fillId="0" borderId="42" xfId="1" applyFont="1" applyBorder="1" applyAlignment="1">
      <alignment horizontal="center" vertical="center"/>
    </xf>
    <xf numFmtId="0" fontId="46" fillId="0" borderId="13" xfId="1" applyFont="1" applyBorder="1" applyAlignment="1">
      <alignment horizontal="left" vertical="center" wrapText="1"/>
    </xf>
    <xf numFmtId="0" fontId="46" fillId="0" borderId="32" xfId="1" applyFont="1" applyBorder="1" applyAlignment="1">
      <alignment horizontal="center" vertical="center"/>
    </xf>
    <xf numFmtId="0" fontId="46" fillId="0" borderId="48" xfId="1" applyFont="1" applyBorder="1" applyAlignment="1">
      <alignment horizontal="center" vertical="center"/>
    </xf>
    <xf numFmtId="0" fontId="40" fillId="0" borderId="19" xfId="1" applyFont="1" applyBorder="1" applyAlignment="1">
      <alignment horizontal="left" vertical="center" wrapText="1"/>
    </xf>
    <xf numFmtId="0" fontId="40" fillId="0" borderId="75" xfId="1" applyFont="1" applyBorder="1" applyAlignment="1">
      <alignment horizontal="left" vertical="center" wrapText="1"/>
    </xf>
    <xf numFmtId="0" fontId="40" fillId="0" borderId="37" xfId="1" applyFont="1" applyBorder="1" applyAlignment="1">
      <alignment horizontal="left" vertical="center" wrapText="1"/>
    </xf>
    <xf numFmtId="0" fontId="40" fillId="0" borderId="32" xfId="1" applyFont="1" applyBorder="1" applyAlignment="1">
      <alignment horizontal="left" vertical="center" wrapText="1"/>
    </xf>
    <xf numFmtId="0" fontId="40" fillId="0" borderId="13" xfId="1" applyFont="1" applyBorder="1" applyAlignment="1">
      <alignment horizontal="left" vertical="center" shrinkToFit="1"/>
    </xf>
    <xf numFmtId="0" fontId="40" fillId="0" borderId="19" xfId="1" applyFont="1" applyBorder="1" applyAlignment="1">
      <alignment horizontal="left" vertical="top" wrapText="1"/>
    </xf>
    <xf numFmtId="0" fontId="40" fillId="0" borderId="37" xfId="1" applyFont="1" applyBorder="1" applyAlignment="1">
      <alignment horizontal="left" vertical="top" wrapText="1"/>
    </xf>
    <xf numFmtId="0" fontId="18" fillId="0" borderId="0" xfId="1" applyFont="1" applyAlignment="1">
      <alignment horizontal="center" vertical="center"/>
    </xf>
    <xf numFmtId="0" fontId="40" fillId="0" borderId="59" xfId="1" applyFont="1" applyBorder="1" applyAlignment="1">
      <alignment horizontal="center" vertical="center"/>
    </xf>
    <xf numFmtId="0" fontId="40" fillId="0" borderId="15" xfId="1" applyFont="1" applyBorder="1" applyAlignment="1">
      <alignment horizontal="center" vertical="center"/>
    </xf>
    <xf numFmtId="0" fontId="40" fillId="0" borderId="76" xfId="1" applyFont="1" applyBorder="1" applyAlignment="1">
      <alignment horizontal="center" vertical="center"/>
    </xf>
    <xf numFmtId="0" fontId="40" fillId="2" borderId="13" xfId="0" applyFont="1" applyFill="1" applyBorder="1" applyAlignment="1">
      <alignment horizontal="left" vertical="center" wrapText="1" shrinkToFit="1"/>
    </xf>
    <xf numFmtId="0" fontId="40" fillId="2" borderId="13" xfId="0" applyFont="1" applyFill="1" applyBorder="1" applyAlignment="1">
      <alignment horizontal="center" vertical="center" wrapText="1" shrinkToFit="1"/>
    </xf>
    <xf numFmtId="0" fontId="17" fillId="2" borderId="13" xfId="0" applyFont="1" applyFill="1" applyBorder="1" applyAlignment="1">
      <alignment horizontal="left" vertical="center" wrapText="1" shrinkToFit="1"/>
    </xf>
    <xf numFmtId="0" fontId="17" fillId="0" borderId="0" xfId="0" applyFont="1" applyAlignment="1">
      <alignment horizontal="center" vertical="center"/>
    </xf>
    <xf numFmtId="0" fontId="19" fillId="0" borderId="0" xfId="0" applyFont="1" applyAlignment="1">
      <alignment horizontal="center"/>
    </xf>
    <xf numFmtId="0" fontId="18" fillId="0" borderId="0" xfId="0" applyFont="1" applyAlignment="1">
      <alignment horizontal="center"/>
    </xf>
    <xf numFmtId="0" fontId="17" fillId="0" borderId="0" xfId="0" applyFont="1" applyAlignment="1">
      <alignment horizontal="left" vertical="center" wrapText="1"/>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75" xfId="0" applyBorder="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1" fillId="0" borderId="19" xfId="0" applyFont="1" applyBorder="1" applyAlignment="1">
      <alignment horizontal="left" indent="2"/>
    </xf>
    <xf numFmtId="0" fontId="1" fillId="0" borderId="209" xfId="0" applyFont="1" applyBorder="1" applyAlignment="1">
      <alignment horizontal="left" indent="2"/>
    </xf>
    <xf numFmtId="0" fontId="1" fillId="0" borderId="75" xfId="0" applyFont="1" applyBorder="1" applyAlignment="1">
      <alignment horizontal="left" indent="2"/>
    </xf>
    <xf numFmtId="0" fontId="1" fillId="0" borderId="37" xfId="0" applyFont="1" applyBorder="1" applyAlignment="1">
      <alignment horizontal="left" indent="2"/>
    </xf>
    <xf numFmtId="0" fontId="1" fillId="0" borderId="0" xfId="0" applyFont="1" applyAlignment="1">
      <alignment horizontal="left" indent="2"/>
    </xf>
    <xf numFmtId="0" fontId="1" fillId="0" borderId="32" xfId="0" applyFont="1" applyBorder="1" applyAlignment="1">
      <alignment horizontal="left" indent="2"/>
    </xf>
    <xf numFmtId="0" fontId="4" fillId="0" borderId="11" xfId="0" applyFont="1" applyBorder="1" applyAlignment="1">
      <alignment vertical="top" textRotation="255" wrapText="1"/>
    </xf>
    <xf numFmtId="0" fontId="4" fillId="0" borderId="31" xfId="0" applyFont="1" applyBorder="1" applyAlignment="1">
      <alignment vertical="top" textRotation="255" wrapText="1"/>
    </xf>
    <xf numFmtId="0" fontId="4" fillId="0" borderId="72" xfId="0" applyFont="1" applyBorder="1" applyAlignment="1">
      <alignment vertical="top" textRotation="255" wrapText="1"/>
    </xf>
    <xf numFmtId="0" fontId="9" fillId="0" borderId="59" xfId="0" applyFont="1" applyBorder="1" applyAlignment="1">
      <alignment horizontal="center" vertical="center"/>
    </xf>
    <xf numFmtId="0" fontId="9" fillId="0" borderId="15" xfId="0" applyFont="1" applyBorder="1" applyAlignment="1">
      <alignment horizontal="center" vertical="center"/>
    </xf>
    <xf numFmtId="0" fontId="9" fillId="0" borderId="76"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72" xfId="0" applyFont="1" applyBorder="1" applyAlignment="1">
      <alignment horizontal="center" vertical="center"/>
    </xf>
    <xf numFmtId="0" fontId="6" fillId="0" borderId="19" xfId="0" applyFont="1" applyBorder="1" applyAlignment="1">
      <alignment horizontal="center" vertical="center"/>
    </xf>
    <xf numFmtId="0" fontId="6" fillId="0" borderId="209" xfId="0" applyFont="1" applyBorder="1" applyAlignment="1">
      <alignment horizontal="center" vertical="center"/>
    </xf>
    <xf numFmtId="0" fontId="6" fillId="0" borderId="7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11" fillId="0" borderId="0" xfId="0" applyFont="1" applyAlignment="1">
      <alignment vertical="center"/>
    </xf>
    <xf numFmtId="0" fontId="11" fillId="0" borderId="13" xfId="0" applyFont="1" applyBorder="1" applyAlignment="1">
      <alignment vertical="center"/>
    </xf>
    <xf numFmtId="0" fontId="0" fillId="0" borderId="37" xfId="0" applyBorder="1" applyAlignment="1">
      <alignment horizontal="left" indent="2"/>
    </xf>
    <xf numFmtId="0" fontId="0" fillId="0" borderId="0" xfId="0" applyAlignment="1">
      <alignment horizontal="left" indent="2"/>
    </xf>
    <xf numFmtId="0" fontId="0" fillId="0" borderId="32" xfId="0" applyBorder="1" applyAlignment="1">
      <alignment horizontal="left" indent="2"/>
    </xf>
    <xf numFmtId="0" fontId="1" fillId="2" borderId="59" xfId="0" applyFont="1" applyFill="1" applyBorder="1" applyAlignment="1">
      <alignment vertical="center"/>
    </xf>
    <xf numFmtId="0" fontId="1" fillId="2" borderId="15" xfId="0" applyFont="1" applyFill="1" applyBorder="1" applyAlignment="1">
      <alignment vertical="center"/>
    </xf>
    <xf numFmtId="0" fontId="1" fillId="2" borderId="76" xfId="0" applyFont="1" applyFill="1" applyBorder="1" applyAlignment="1">
      <alignment vertical="center"/>
    </xf>
    <xf numFmtId="0" fontId="1" fillId="2" borderId="59" xfId="0" applyFont="1" applyFill="1" applyBorder="1" applyAlignment="1">
      <alignment horizontal="left" vertical="center" indent="2"/>
    </xf>
    <xf numFmtId="0" fontId="1" fillId="2" borderId="15" xfId="0" applyFont="1" applyFill="1" applyBorder="1" applyAlignment="1">
      <alignment horizontal="left" vertical="center" indent="2"/>
    </xf>
    <xf numFmtId="0" fontId="1" fillId="2" borderId="76" xfId="0" applyFont="1" applyFill="1" applyBorder="1" applyAlignment="1">
      <alignment horizontal="left" vertical="center" indent="2"/>
    </xf>
    <xf numFmtId="0" fontId="1" fillId="2" borderId="59" xfId="0" applyFont="1" applyFill="1" applyBorder="1" applyAlignment="1">
      <alignment horizontal="left" indent="1"/>
    </xf>
    <xf numFmtId="0" fontId="1" fillId="2" borderId="15" xfId="0" applyFont="1" applyFill="1" applyBorder="1" applyAlignment="1">
      <alignment horizontal="left" indent="1"/>
    </xf>
    <xf numFmtId="0" fontId="1" fillId="2" borderId="76" xfId="0" applyFont="1" applyFill="1" applyBorder="1" applyAlignment="1">
      <alignment horizontal="left" indent="1"/>
    </xf>
    <xf numFmtId="0" fontId="10" fillId="0" borderId="59" xfId="0" applyFont="1" applyBorder="1" applyAlignment="1">
      <alignment horizontal="distributed" vertical="center"/>
    </xf>
    <xf numFmtId="0" fontId="10" fillId="0" borderId="76" xfId="0" applyFont="1" applyBorder="1" applyAlignment="1">
      <alignment horizontal="distributed" vertical="center"/>
    </xf>
    <xf numFmtId="0" fontId="74" fillId="0" borderId="59" xfId="0" applyFont="1" applyBorder="1" applyAlignment="1">
      <alignment vertical="center"/>
    </xf>
    <xf numFmtId="0" fontId="74" fillId="0" borderId="15" xfId="0" applyFont="1" applyBorder="1" applyAlignment="1">
      <alignment vertical="center"/>
    </xf>
    <xf numFmtId="0" fontId="74" fillId="0" borderId="76" xfId="0" applyFont="1" applyBorder="1" applyAlignment="1">
      <alignment vertical="center"/>
    </xf>
    <xf numFmtId="0" fontId="71" fillId="0" borderId="131" xfId="8" applyFont="1" applyBorder="1" applyAlignment="1">
      <alignment horizontal="left" vertical="center"/>
    </xf>
    <xf numFmtId="0" fontId="71" fillId="0" borderId="32" xfId="8" applyFont="1" applyBorder="1" applyAlignment="1">
      <alignment horizontal="left" vertical="center"/>
    </xf>
    <xf numFmtId="0" fontId="71" fillId="0" borderId="140" xfId="8" applyFont="1" applyBorder="1" applyAlignment="1">
      <alignment horizontal="left" vertical="center"/>
    </xf>
    <xf numFmtId="0" fontId="71" fillId="0" borderId="26" xfId="8" applyFont="1" applyBorder="1" applyAlignment="1">
      <alignment horizontal="left" vertical="center"/>
    </xf>
    <xf numFmtId="0" fontId="46" fillId="8" borderId="0" xfId="5" applyFont="1" applyFill="1" applyAlignment="1" applyProtection="1">
      <alignment horizontal="center" vertical="center"/>
      <protection locked="0"/>
    </xf>
    <xf numFmtId="0" fontId="16" fillId="0" borderId="11" xfId="8" applyFont="1" applyBorder="1" applyAlignment="1">
      <alignment horizontal="left" vertical="top" wrapText="1"/>
    </xf>
    <xf numFmtId="0" fontId="16" fillId="0" borderId="31" xfId="8" applyFont="1" applyBorder="1" applyAlignment="1">
      <alignment horizontal="left" vertical="top" wrapText="1"/>
    </xf>
    <xf numFmtId="0" fontId="60" fillId="0" borderId="0" xfId="5" applyFont="1" applyAlignment="1">
      <alignment horizontal="left" vertical="center" wrapText="1"/>
    </xf>
    <xf numFmtId="0" fontId="60" fillId="0" borderId="32" xfId="5" applyFont="1" applyBorder="1" applyAlignment="1">
      <alignment horizontal="left" vertical="center" wrapText="1"/>
    </xf>
    <xf numFmtId="0" fontId="46" fillId="2" borderId="14" xfId="5" applyFont="1" applyFill="1" applyBorder="1" applyAlignment="1" applyProtection="1">
      <alignment horizontal="center" vertical="center"/>
      <protection locked="0"/>
    </xf>
    <xf numFmtId="0" fontId="46" fillId="8" borderId="146" xfId="5" applyFont="1" applyFill="1" applyBorder="1">
      <alignment vertical="center"/>
    </xf>
    <xf numFmtId="0" fontId="0" fillId="8" borderId="146" xfId="0" applyFill="1" applyBorder="1" applyAlignment="1">
      <alignment vertical="center"/>
    </xf>
    <xf numFmtId="0" fontId="46" fillId="8" borderId="146" xfId="5" applyFont="1" applyFill="1" applyBorder="1" applyAlignment="1" applyProtection="1">
      <alignment horizontal="center" vertical="center"/>
      <protection locked="0"/>
    </xf>
    <xf numFmtId="0" fontId="40" fillId="0" borderId="37" xfId="5" applyFont="1" applyBorder="1" applyAlignment="1">
      <alignment horizontal="center" vertical="center"/>
    </xf>
    <xf numFmtId="0" fontId="40" fillId="0" borderId="0" xfId="5" applyFont="1" applyAlignment="1">
      <alignment horizontal="center" vertical="center"/>
    </xf>
    <xf numFmtId="0" fontId="40" fillId="2" borderId="0" xfId="5" applyFont="1" applyFill="1" applyAlignment="1" applyProtection="1">
      <alignment horizontal="center" vertical="center" shrinkToFit="1"/>
      <protection locked="0"/>
    </xf>
    <xf numFmtId="0" fontId="46" fillId="8" borderId="148" xfId="5" applyFont="1" applyFill="1" applyBorder="1" applyAlignment="1" applyProtection="1">
      <alignment horizontal="center" vertical="center"/>
      <protection locked="0"/>
    </xf>
    <xf numFmtId="0" fontId="15" fillId="0" borderId="0" xfId="8" applyFont="1" applyAlignment="1">
      <alignment horizontal="left" vertical="center" shrinkToFit="1"/>
    </xf>
    <xf numFmtId="0" fontId="34" fillId="2" borderId="154" xfId="8" applyFont="1" applyFill="1" applyBorder="1">
      <alignment vertical="center"/>
    </xf>
    <xf numFmtId="0" fontId="34" fillId="2" borderId="46" xfId="8" applyFont="1" applyFill="1" applyBorder="1">
      <alignment vertical="center"/>
    </xf>
    <xf numFmtId="0" fontId="34" fillId="2" borderId="141" xfId="8" applyFont="1" applyFill="1" applyBorder="1">
      <alignment vertical="center"/>
    </xf>
    <xf numFmtId="0" fontId="21" fillId="2" borderId="155" xfId="8" applyFont="1" applyFill="1" applyBorder="1">
      <alignment vertical="center"/>
    </xf>
    <xf numFmtId="0" fontId="21" fillId="2" borderId="14" xfId="8" applyFont="1" applyFill="1" applyBorder="1">
      <alignment vertical="center"/>
    </xf>
    <xf numFmtId="0" fontId="21" fillId="2" borderId="110" xfId="8" applyFont="1" applyFill="1" applyBorder="1">
      <alignment vertical="center"/>
    </xf>
    <xf numFmtId="0" fontId="21" fillId="2" borderId="156" xfId="8" applyFont="1" applyFill="1" applyBorder="1">
      <alignment vertical="center"/>
    </xf>
    <xf numFmtId="0" fontId="21" fillId="2" borderId="15" xfId="8" applyFont="1" applyFill="1" applyBorder="1">
      <alignment vertical="center"/>
    </xf>
    <xf numFmtId="0" fontId="21" fillId="2" borderId="157" xfId="8" applyFont="1" applyFill="1" applyBorder="1">
      <alignment vertical="center"/>
    </xf>
    <xf numFmtId="0" fontId="16" fillId="0" borderId="91" xfId="8" applyFont="1" applyBorder="1" applyAlignment="1">
      <alignment vertical="top" textRotation="255"/>
    </xf>
    <xf numFmtId="0" fontId="16" fillId="0" borderId="158" xfId="8" applyFont="1" applyBorder="1" applyAlignment="1">
      <alignment vertical="top" textRotation="255"/>
    </xf>
    <xf numFmtId="0" fontId="16" fillId="0" borderId="92" xfId="8" applyFont="1" applyBorder="1" applyAlignment="1">
      <alignment vertical="top" textRotation="255"/>
    </xf>
    <xf numFmtId="0" fontId="71" fillId="0" borderId="159" xfId="8" applyFont="1" applyBorder="1">
      <alignment vertical="center"/>
    </xf>
    <xf numFmtId="0" fontId="71" fillId="0" borderId="77" xfId="8" applyFont="1" applyBorder="1">
      <alignment vertical="center"/>
    </xf>
    <xf numFmtId="0" fontId="71" fillId="0" borderId="160" xfId="8" applyFont="1" applyBorder="1">
      <alignment vertical="center"/>
    </xf>
    <xf numFmtId="0" fontId="16" fillId="0" borderId="58" xfId="8" applyFont="1" applyBorder="1" applyAlignment="1">
      <alignment horizontal="center" vertical="center"/>
    </xf>
    <xf numFmtId="0" fontId="16" fillId="0" borderId="139" xfId="8" applyFont="1" applyBorder="1" applyAlignment="1">
      <alignment horizontal="center" vertical="center"/>
    </xf>
    <xf numFmtId="56" fontId="24" fillId="0" borderId="31" xfId="8" quotePrefix="1" applyNumberFormat="1" applyFont="1" applyBorder="1" applyAlignment="1">
      <alignment horizontal="center" vertical="center" wrapText="1"/>
    </xf>
    <xf numFmtId="56" fontId="24" fillId="0" borderId="27" xfId="8" quotePrefix="1" applyNumberFormat="1" applyFont="1" applyBorder="1" applyAlignment="1">
      <alignment horizontal="center" vertical="center" wrapText="1"/>
    </xf>
    <xf numFmtId="0" fontId="16" fillId="0" borderId="23" xfId="8" applyFont="1" applyBorder="1" applyAlignment="1">
      <alignment horizontal="center" vertical="center" shrinkToFit="1"/>
    </xf>
    <xf numFmtId="0" fontId="0" fillId="0" borderId="27" xfId="0" applyBorder="1"/>
    <xf numFmtId="0" fontId="21" fillId="0" borderId="131" xfId="8" applyFont="1" applyBorder="1" applyAlignment="1">
      <alignment horizontal="left" vertical="center" shrinkToFit="1"/>
    </xf>
    <xf numFmtId="0" fontId="21" fillId="0" borderId="32" xfId="8" applyFont="1" applyBorder="1" applyAlignment="1">
      <alignment horizontal="left" vertical="center" shrinkToFit="1"/>
    </xf>
    <xf numFmtId="0" fontId="26" fillId="0" borderId="131" xfId="8" applyFont="1" applyBorder="1" applyAlignment="1">
      <alignment horizontal="right" vertical="center" shrinkToFit="1"/>
    </xf>
    <xf numFmtId="0" fontId="26" fillId="0" borderId="32" xfId="8" applyFont="1" applyBorder="1" applyAlignment="1">
      <alignment horizontal="right" vertical="center" shrinkToFit="1"/>
    </xf>
    <xf numFmtId="0" fontId="26" fillId="0" borderId="131" xfId="8" applyFont="1" applyBorder="1" applyAlignment="1">
      <alignment horizontal="left" vertical="center" shrinkToFit="1"/>
    </xf>
    <xf numFmtId="0" fontId="26" fillId="0" borderId="32" xfId="8" applyFont="1" applyBorder="1" applyAlignment="1">
      <alignment horizontal="left" vertical="center" shrinkToFit="1"/>
    </xf>
    <xf numFmtId="0" fontId="16" fillId="0" borderId="152" xfId="8" applyFont="1" applyBorder="1" applyAlignment="1">
      <alignment horizontal="center" vertical="center" wrapText="1"/>
    </xf>
    <xf numFmtId="0" fontId="16" fillId="0" borderId="67" xfId="8" applyFont="1" applyBorder="1" applyAlignment="1">
      <alignment horizontal="center" vertical="center" wrapText="1"/>
    </xf>
    <xf numFmtId="0" fontId="16" fillId="0" borderId="140" xfId="8" applyFont="1" applyBorder="1" applyAlignment="1">
      <alignment horizontal="center" vertical="center"/>
    </xf>
    <xf numFmtId="0" fontId="16" fillId="0" borderId="26" xfId="8" applyFont="1" applyBorder="1" applyAlignment="1">
      <alignment horizontal="center" vertical="center"/>
    </xf>
    <xf numFmtId="56" fontId="21" fillId="0" borderId="152" xfId="8" quotePrefix="1" applyNumberFormat="1" applyFont="1" applyBorder="1" applyAlignment="1">
      <alignment horizontal="left" vertical="center" shrinkToFit="1"/>
    </xf>
    <xf numFmtId="56" fontId="21" fillId="0" borderId="67" xfId="8" quotePrefix="1" applyNumberFormat="1" applyFont="1" applyBorder="1" applyAlignment="1">
      <alignment horizontal="left" vertical="center" shrinkToFit="1"/>
    </xf>
    <xf numFmtId="0" fontId="16" fillId="0" borderId="23" xfId="8" applyFont="1" applyBorder="1" applyAlignment="1">
      <alignment horizontal="center" vertical="center"/>
    </xf>
    <xf numFmtId="0" fontId="16" fillId="0" borderId="27" xfId="8" applyFont="1" applyBorder="1" applyAlignment="1">
      <alignment horizontal="center" vertical="center"/>
    </xf>
    <xf numFmtId="56" fontId="21" fillId="0" borderId="132" xfId="8" quotePrefix="1" applyNumberFormat="1" applyFont="1" applyBorder="1" applyAlignment="1">
      <alignment horizontal="left" vertical="center" shrinkToFit="1"/>
    </xf>
    <xf numFmtId="56" fontId="21" fillId="0" borderId="75" xfId="8" quotePrefix="1" applyNumberFormat="1" applyFont="1" applyBorder="1" applyAlignment="1">
      <alignment horizontal="left" vertical="center" shrinkToFit="1"/>
    </xf>
    <xf numFmtId="0" fontId="26" fillId="0" borderId="131" xfId="8" applyFont="1" applyBorder="1" applyAlignment="1">
      <alignment vertical="center" shrinkToFit="1"/>
    </xf>
    <xf numFmtId="0" fontId="26" fillId="0" borderId="32" xfId="8" applyFont="1" applyBorder="1" applyAlignment="1">
      <alignment vertical="center" shrinkToFit="1"/>
    </xf>
    <xf numFmtId="0" fontId="26" fillId="0" borderId="131" xfId="8" applyFont="1" applyBorder="1" applyAlignment="1">
      <alignment horizontal="center" vertical="center"/>
    </xf>
    <xf numFmtId="0" fontId="26" fillId="0" borderId="32" xfId="8" applyFont="1" applyBorder="1" applyAlignment="1">
      <alignment horizontal="center" vertical="center"/>
    </xf>
    <xf numFmtId="0" fontId="16" fillId="0" borderId="0" xfId="8" applyFont="1" applyAlignment="1" applyProtection="1">
      <alignment horizontal="center" vertical="center"/>
      <protection locked="0"/>
    </xf>
    <xf numFmtId="0" fontId="60" fillId="0" borderId="14" xfId="5" applyFont="1" applyBorder="1" applyAlignment="1">
      <alignment horizontal="center" vertical="center" wrapText="1"/>
    </xf>
    <xf numFmtId="0" fontId="60" fillId="0" borderId="75" xfId="5" applyFont="1" applyBorder="1" applyAlignment="1">
      <alignment horizontal="center" vertical="center" wrapText="1"/>
    </xf>
    <xf numFmtId="0" fontId="60" fillId="0" borderId="0" xfId="5" applyFont="1" applyAlignment="1">
      <alignment horizontal="center" vertical="center" wrapText="1"/>
    </xf>
    <xf numFmtId="0" fontId="60" fillId="0" borderId="32" xfId="5" applyFont="1" applyBorder="1" applyAlignment="1">
      <alignment horizontal="center" vertical="center" wrapText="1"/>
    </xf>
    <xf numFmtId="0" fontId="60" fillId="0" borderId="13" xfId="5" applyFont="1" applyBorder="1" applyAlignment="1">
      <alignment horizontal="center" vertical="center" wrapText="1"/>
    </xf>
    <xf numFmtId="0" fontId="60" fillId="0" borderId="48" xfId="5" applyFont="1" applyBorder="1" applyAlignment="1">
      <alignment horizontal="center" vertical="center" wrapText="1"/>
    </xf>
    <xf numFmtId="0" fontId="71" fillId="0" borderId="153" xfId="8" applyFont="1" applyBorder="1" applyAlignment="1">
      <alignment horizontal="left" vertical="center" shrinkToFit="1"/>
    </xf>
    <xf numFmtId="0" fontId="71" fillId="0" borderId="48" xfId="8" applyFont="1" applyBorder="1" applyAlignment="1">
      <alignment horizontal="left" vertical="center" shrinkToFit="1"/>
    </xf>
    <xf numFmtId="0" fontId="71" fillId="0" borderId="153" xfId="8" applyFont="1" applyBorder="1" applyAlignment="1">
      <alignment horizontal="left" vertical="center"/>
    </xf>
    <xf numFmtId="0" fontId="71" fillId="0" borderId="48" xfId="8" applyFont="1" applyBorder="1" applyAlignment="1">
      <alignment horizontal="left" vertical="center"/>
    </xf>
    <xf numFmtId="0" fontId="40" fillId="2" borderId="146" xfId="5" applyFont="1" applyFill="1" applyBorder="1" applyAlignment="1" applyProtection="1">
      <alignment horizontal="center" vertical="center" shrinkToFit="1"/>
      <protection locked="0"/>
    </xf>
    <xf numFmtId="0" fontId="21" fillId="0" borderId="0" xfId="8" applyFont="1" applyAlignment="1">
      <alignment horizontal="left" vertical="center" shrinkToFit="1"/>
    </xf>
    <xf numFmtId="0" fontId="16" fillId="4" borderId="0" xfId="8" applyFont="1" applyFill="1" applyAlignment="1" applyProtection="1">
      <alignment horizontal="center" vertical="center" shrinkToFit="1"/>
      <protection locked="0"/>
    </xf>
    <xf numFmtId="0" fontId="16" fillId="4" borderId="0" xfId="8" applyFont="1" applyFill="1" applyAlignment="1" applyProtection="1">
      <alignment horizontal="left" vertical="center" shrinkToFit="1"/>
      <protection locked="0"/>
    </xf>
    <xf numFmtId="0" fontId="16" fillId="4" borderId="14" xfId="8" applyFont="1" applyFill="1" applyBorder="1" applyAlignment="1" applyProtection="1">
      <alignment horizontal="center" vertical="center" shrinkToFit="1"/>
      <protection locked="0"/>
    </xf>
    <xf numFmtId="0" fontId="16" fillId="0" borderId="23" xfId="8" applyFont="1" applyBorder="1" applyAlignment="1">
      <alignment horizontal="center" vertical="center" wrapText="1"/>
    </xf>
    <xf numFmtId="0" fontId="16" fillId="0" borderId="27" xfId="8" applyFont="1" applyBorder="1" applyAlignment="1">
      <alignment horizontal="center" vertical="center" wrapText="1"/>
    </xf>
    <xf numFmtId="0" fontId="16" fillId="4" borderId="0" xfId="8" applyFont="1" applyFill="1" applyAlignment="1" applyProtection="1">
      <alignment horizontal="center" vertical="center"/>
      <protection locked="0"/>
    </xf>
    <xf numFmtId="0" fontId="16" fillId="0" borderId="78" xfId="8" applyFont="1" applyBorder="1" applyAlignment="1">
      <alignment horizontal="center" vertical="center"/>
    </xf>
    <xf numFmtId="0" fontId="16" fillId="0" borderId="22" xfId="8" applyFont="1" applyBorder="1" applyAlignment="1">
      <alignment horizontal="center" vertical="center"/>
    </xf>
    <xf numFmtId="0" fontId="16" fillId="0" borderId="91" xfId="8" applyFont="1" applyBorder="1" applyAlignment="1">
      <alignment horizontal="center" vertical="top" textRotation="255"/>
    </xf>
    <xf numFmtId="0" fontId="16" fillId="0" borderId="158" xfId="8" applyFont="1" applyBorder="1" applyAlignment="1">
      <alignment horizontal="center" vertical="top" textRotation="255"/>
    </xf>
    <xf numFmtId="0" fontId="16" fillId="0" borderId="161" xfId="8" applyFont="1" applyBorder="1" applyAlignment="1">
      <alignment horizontal="center" vertical="top" textRotation="255"/>
    </xf>
    <xf numFmtId="0" fontId="16" fillId="0" borderId="13" xfId="8" applyFont="1" applyBorder="1" applyAlignment="1" applyProtection="1">
      <alignment horizontal="left" vertical="center"/>
      <protection locked="0"/>
    </xf>
    <xf numFmtId="0" fontId="16" fillId="4" borderId="46" xfId="8" applyFont="1" applyFill="1" applyBorder="1" applyAlignment="1" applyProtection="1">
      <alignment horizontal="center" vertical="center" shrinkToFit="1"/>
      <protection locked="0"/>
    </xf>
    <xf numFmtId="0" fontId="16" fillId="0" borderId="23" xfId="8" applyFont="1" applyBorder="1" applyAlignment="1">
      <alignment vertical="top" wrapText="1"/>
    </xf>
    <xf numFmtId="0" fontId="16" fillId="0" borderId="31" xfId="8" applyFont="1" applyBorder="1" applyAlignment="1">
      <alignment vertical="top" wrapText="1"/>
    </xf>
    <xf numFmtId="0" fontId="16" fillId="0" borderId="11" xfId="8" applyFont="1" applyBorder="1" applyAlignment="1">
      <alignment vertical="top" wrapText="1"/>
    </xf>
    <xf numFmtId="0" fontId="21" fillId="0" borderId="91" xfId="8" applyFont="1" applyBorder="1" applyAlignment="1">
      <alignment horizontal="center" vertical="center"/>
    </xf>
    <xf numFmtId="0" fontId="21" fillId="0" borderId="92" xfId="8" applyFont="1" applyBorder="1" applyAlignment="1">
      <alignment horizontal="center" vertical="center"/>
    </xf>
    <xf numFmtId="0" fontId="16" fillId="0" borderId="162" xfId="8" applyFont="1" applyBorder="1" applyAlignment="1">
      <alignment vertical="top" wrapText="1"/>
    </xf>
    <xf numFmtId="0" fontId="16" fillId="0" borderId="158" xfId="8" applyFont="1" applyBorder="1" applyAlignment="1">
      <alignment vertical="top" wrapText="1"/>
    </xf>
    <xf numFmtId="0" fontId="73" fillId="0" borderId="131" xfId="8" applyFont="1" applyBorder="1" applyAlignment="1">
      <alignment horizontal="left" vertical="top" wrapText="1"/>
    </xf>
    <xf numFmtId="0" fontId="73" fillId="0" borderId="32" xfId="8" applyFont="1" applyBorder="1" applyAlignment="1">
      <alignment horizontal="left" vertical="top" wrapText="1"/>
    </xf>
    <xf numFmtId="0" fontId="16" fillId="0" borderId="131" xfId="8" applyFont="1" applyBorder="1" applyAlignment="1">
      <alignment horizontal="center" vertical="center"/>
    </xf>
    <xf numFmtId="0" fontId="16" fillId="0" borderId="32" xfId="8" applyFont="1" applyBorder="1" applyAlignment="1">
      <alignment horizontal="center" vertical="center"/>
    </xf>
    <xf numFmtId="0" fontId="16" fillId="0" borderId="131" xfId="8" applyFont="1" applyBorder="1" applyAlignment="1">
      <alignment horizontal="center" vertical="top" shrinkToFit="1"/>
    </xf>
    <xf numFmtId="0" fontId="16" fillId="0" borderId="32" xfId="8" applyFont="1" applyBorder="1" applyAlignment="1">
      <alignment horizontal="center" vertical="top" shrinkToFit="1"/>
    </xf>
    <xf numFmtId="0" fontId="16" fillId="0" borderId="131" xfId="8" applyFont="1" applyBorder="1" applyAlignment="1">
      <alignment horizontal="left" vertical="top" wrapText="1"/>
    </xf>
    <xf numFmtId="0" fontId="16" fillId="0" borderId="32" xfId="8" applyFont="1" applyBorder="1" applyAlignment="1">
      <alignment horizontal="left" vertical="top" wrapText="1"/>
    </xf>
    <xf numFmtId="0" fontId="16" fillId="0" borderId="131" xfId="8" applyFont="1" applyBorder="1" applyAlignment="1">
      <alignment horizontal="left" vertical="center" wrapText="1"/>
    </xf>
    <xf numFmtId="0" fontId="16" fillId="0" borderId="32" xfId="8" applyFont="1" applyBorder="1" applyAlignment="1">
      <alignment horizontal="left" vertical="center" wrapText="1"/>
    </xf>
    <xf numFmtId="0" fontId="16" fillId="0" borderId="132" xfId="8" quotePrefix="1" applyFont="1" applyBorder="1" applyAlignment="1">
      <alignment horizontal="left" vertical="center"/>
    </xf>
    <xf numFmtId="0" fontId="16" fillId="0" borderId="75" xfId="8" quotePrefix="1" applyFont="1" applyBorder="1" applyAlignment="1">
      <alignment horizontal="left" vertical="center"/>
    </xf>
    <xf numFmtId="0" fontId="16" fillId="0" borderId="131" xfId="8" applyFont="1" applyBorder="1" applyAlignment="1">
      <alignment horizontal="left" vertical="center"/>
    </xf>
    <xf numFmtId="0" fontId="16" fillId="0" borderId="32" xfId="8" applyFont="1" applyBorder="1" applyAlignment="1">
      <alignment horizontal="left" vertical="center"/>
    </xf>
    <xf numFmtId="56" fontId="16" fillId="0" borderId="152" xfId="8" quotePrefix="1" applyNumberFormat="1" applyFont="1" applyBorder="1" applyAlignment="1">
      <alignment horizontal="left" vertical="center"/>
    </xf>
    <xf numFmtId="56" fontId="16" fillId="0" borderId="67" xfId="8" quotePrefix="1" applyNumberFormat="1" applyFont="1" applyBorder="1" applyAlignment="1">
      <alignment horizontal="left" vertical="center"/>
    </xf>
    <xf numFmtId="0" fontId="40" fillId="2" borderId="0" xfId="7" applyFont="1" applyFill="1" applyProtection="1">
      <alignment vertical="center"/>
      <protection locked="0"/>
    </xf>
    <xf numFmtId="0" fontId="16" fillId="0" borderId="0" xfId="8" applyFont="1" applyAlignment="1" applyProtection="1">
      <alignment horizontal="left" vertical="center"/>
      <protection locked="0"/>
    </xf>
    <xf numFmtId="0" fontId="16" fillId="0" borderId="72" xfId="8" applyFont="1" applyBorder="1" applyAlignment="1">
      <alignment vertical="top" wrapText="1"/>
    </xf>
    <xf numFmtId="0" fontId="47" fillId="0" borderId="19" xfId="7" applyFont="1" applyBorder="1" applyAlignment="1">
      <alignment horizontal="left" vertical="center" wrapText="1"/>
    </xf>
    <xf numFmtId="0" fontId="47" fillId="0" borderId="14" xfId="7" applyFont="1" applyBorder="1" applyAlignment="1">
      <alignment horizontal="left" vertical="center" wrapText="1"/>
    </xf>
    <xf numFmtId="0" fontId="47" fillId="0" borderId="42" xfId="7" applyFont="1" applyBorder="1" applyAlignment="1">
      <alignment horizontal="left" vertical="center" wrapText="1"/>
    </xf>
    <xf numFmtId="0" fontId="47" fillId="0" borderId="13" xfId="7" applyFont="1" applyBorder="1" applyAlignment="1">
      <alignment horizontal="left" vertical="center" wrapText="1"/>
    </xf>
    <xf numFmtId="0" fontId="16" fillId="2" borderId="0" xfId="8" applyFont="1" applyFill="1" applyAlignment="1">
      <alignment horizontal="center" vertical="center"/>
    </xf>
    <xf numFmtId="0" fontId="21" fillId="0" borderId="0" xfId="8" applyFont="1">
      <alignment vertical="center"/>
    </xf>
    <xf numFmtId="0" fontId="0" fillId="0" borderId="27" xfId="0" applyBorder="1" applyAlignment="1">
      <alignment horizontal="center" vertical="center"/>
    </xf>
    <xf numFmtId="0" fontId="21" fillId="0" borderId="23" xfId="8" applyFont="1" applyBorder="1" applyAlignment="1">
      <alignment horizontal="center" vertical="center"/>
    </xf>
    <xf numFmtId="0" fontId="21" fillId="0" borderId="78" xfId="8" applyFont="1" applyBorder="1" applyAlignment="1">
      <alignment horizontal="center" vertical="center"/>
    </xf>
    <xf numFmtId="0" fontId="0" fillId="0" borderId="22" xfId="0" applyBorder="1" applyAlignment="1">
      <alignment horizontal="center" vertical="center"/>
    </xf>
    <xf numFmtId="0" fontId="24" fillId="0" borderId="31" xfId="8" applyFont="1" applyBorder="1" applyAlignment="1">
      <alignment wrapText="1"/>
    </xf>
    <xf numFmtId="0" fontId="24" fillId="0" borderId="72" xfId="8" applyFont="1" applyBorder="1" applyAlignment="1">
      <alignment wrapText="1"/>
    </xf>
    <xf numFmtId="0" fontId="16" fillId="4" borderId="13" xfId="8" applyFont="1" applyFill="1" applyBorder="1" applyAlignment="1" applyProtection="1">
      <alignment horizontal="center" vertical="center" shrinkToFit="1"/>
      <protection locked="0"/>
    </xf>
    <xf numFmtId="0" fontId="16" fillId="0" borderId="44" xfId="8" applyFont="1" applyBorder="1" applyAlignment="1">
      <alignment vertical="top" textRotation="255"/>
    </xf>
    <xf numFmtId="0" fontId="16" fillId="0" borderId="163" xfId="8" applyFont="1" applyBorder="1" applyAlignment="1">
      <alignment vertical="top" textRotation="255"/>
    </xf>
    <xf numFmtId="0" fontId="16" fillId="0" borderId="45" xfId="8" applyFont="1" applyBorder="1" applyAlignment="1">
      <alignment vertical="top" textRotation="255"/>
    </xf>
    <xf numFmtId="0" fontId="16" fillId="2" borderId="13" xfId="8" applyFont="1" applyFill="1" applyBorder="1" applyAlignment="1">
      <alignment horizontal="center" vertical="center"/>
    </xf>
    <xf numFmtId="0" fontId="16" fillId="0" borderId="66" xfId="8" applyFont="1" applyBorder="1" applyAlignment="1">
      <alignment horizontal="center" vertical="center" wrapText="1"/>
    </xf>
    <xf numFmtId="0" fontId="21" fillId="0" borderId="49" xfId="8" applyFont="1" applyBorder="1" applyAlignment="1">
      <alignment horizontal="center" vertical="center"/>
    </xf>
    <xf numFmtId="0" fontId="21" fillId="0" borderId="26" xfId="8" applyFont="1" applyBorder="1" applyAlignment="1">
      <alignment horizontal="center" vertical="center"/>
    </xf>
    <xf numFmtId="0" fontId="16" fillId="0" borderId="37" xfId="8" applyFont="1" applyBorder="1" applyAlignment="1">
      <alignment horizontal="left" vertical="center" shrinkToFit="1"/>
    </xf>
    <xf numFmtId="0" fontId="16" fillId="0" borderId="32" xfId="8" applyFont="1" applyBorder="1" applyAlignment="1">
      <alignment horizontal="left" vertical="center" shrinkToFit="1"/>
    </xf>
    <xf numFmtId="0" fontId="21" fillId="0" borderId="37" xfId="8" applyFont="1" applyBorder="1" applyAlignment="1">
      <alignment horizontal="left" vertical="center" shrinkToFit="1"/>
    </xf>
    <xf numFmtId="0" fontId="21" fillId="0" borderId="19" xfId="8" quotePrefix="1" applyFont="1" applyBorder="1" applyAlignment="1">
      <alignment horizontal="left" vertical="center" shrinkToFit="1"/>
    </xf>
    <xf numFmtId="0" fontId="21" fillId="0" borderId="75" xfId="8" quotePrefix="1" applyFont="1" applyBorder="1" applyAlignment="1">
      <alignment horizontal="left" vertical="center" shrinkToFit="1"/>
    </xf>
    <xf numFmtId="0" fontId="16" fillId="0" borderId="19" xfId="8" quotePrefix="1" applyFont="1" applyBorder="1" applyAlignment="1">
      <alignment horizontal="left" vertical="center" shrinkToFit="1"/>
    </xf>
    <xf numFmtId="0" fontId="16" fillId="0" borderId="75" xfId="8" quotePrefix="1" applyFont="1" applyBorder="1" applyAlignment="1">
      <alignment horizontal="left" vertical="center" shrinkToFit="1"/>
    </xf>
    <xf numFmtId="0" fontId="0" fillId="0" borderId="32" xfId="0" applyBorder="1"/>
    <xf numFmtId="0" fontId="16" fillId="0" borderId="19" xfId="8" quotePrefix="1" applyFont="1" applyBorder="1" applyAlignment="1">
      <alignment horizontal="left" vertical="center"/>
    </xf>
    <xf numFmtId="0" fontId="21" fillId="0" borderId="66" xfId="8" quotePrefix="1" applyFont="1" applyBorder="1" applyAlignment="1">
      <alignment horizontal="left" vertical="center"/>
    </xf>
    <xf numFmtId="0" fontId="21" fillId="0" borderId="67" xfId="8" quotePrefix="1" applyFont="1" applyBorder="1" applyAlignment="1">
      <alignment horizontal="left" vertical="center"/>
    </xf>
    <xf numFmtId="0" fontId="16" fillId="4" borderId="0" xfId="8" applyFont="1" applyFill="1" applyAlignment="1">
      <alignment horizontal="center" vertical="center" shrinkToFit="1"/>
    </xf>
    <xf numFmtId="0" fontId="21" fillId="0" borderId="164" xfId="8" applyFont="1" applyBorder="1" applyAlignment="1" applyProtection="1">
      <alignment horizontal="center" vertical="center"/>
      <protection locked="0"/>
    </xf>
    <xf numFmtId="0" fontId="21" fillId="0" borderId="165" xfId="8" applyFont="1" applyBorder="1" applyAlignment="1" applyProtection="1">
      <alignment horizontal="center" vertical="center"/>
      <protection locked="0"/>
    </xf>
    <xf numFmtId="0" fontId="21" fillId="0" borderId="166" xfId="8" applyFont="1" applyBorder="1" applyAlignment="1" applyProtection="1">
      <alignment horizontal="center" vertical="center"/>
      <protection locked="0"/>
    </xf>
    <xf numFmtId="0" fontId="20" fillId="0" borderId="0" xfId="8" applyFont="1">
      <alignment vertical="center"/>
    </xf>
    <xf numFmtId="0" fontId="16" fillId="0" borderId="14" xfId="8" applyFont="1" applyBorder="1" applyAlignment="1" applyProtection="1">
      <alignment horizontal="center" vertical="center"/>
      <protection locked="0"/>
    </xf>
    <xf numFmtId="0" fontId="16" fillId="4" borderId="29" xfId="8" applyFont="1" applyFill="1" applyBorder="1" applyAlignment="1" applyProtection="1">
      <alignment horizontal="center" vertical="center" shrinkToFit="1"/>
      <protection locked="0"/>
    </xf>
    <xf numFmtId="0" fontId="16" fillId="0" borderId="0" xfId="8" applyFont="1" applyAlignment="1">
      <alignment horizontal="center" vertical="center"/>
    </xf>
    <xf numFmtId="0" fontId="16" fillId="4" borderId="0" xfId="8" applyFont="1" applyFill="1" applyAlignment="1">
      <alignment horizontal="center" vertical="center"/>
    </xf>
    <xf numFmtId="0" fontId="21" fillId="0" borderId="22" xfId="8" applyFont="1" applyBorder="1" applyAlignment="1">
      <alignment horizontal="center" vertical="center"/>
    </xf>
    <xf numFmtId="0" fontId="21" fillId="0" borderId="167" xfId="8" applyFont="1" applyBorder="1" applyProtection="1">
      <alignment vertical="center"/>
      <protection locked="0"/>
    </xf>
    <xf numFmtId="0" fontId="0" fillId="0" borderId="168" xfId="0" applyBorder="1"/>
    <xf numFmtId="0" fontId="0" fillId="0" borderId="169" xfId="0" applyBorder="1"/>
    <xf numFmtId="0" fontId="21" fillId="0" borderId="168" xfId="8" applyFont="1" applyBorder="1" applyProtection="1">
      <alignment vertical="center"/>
      <protection locked="0"/>
    </xf>
    <xf numFmtId="0" fontId="21" fillId="0" borderId="169" xfId="8" applyFont="1" applyBorder="1" applyProtection="1">
      <alignment vertical="center"/>
      <protection locked="0"/>
    </xf>
    <xf numFmtId="0" fontId="16" fillId="0" borderId="27" xfId="8" applyFont="1" applyBorder="1" applyAlignment="1">
      <alignment horizontal="center" vertical="center" shrinkToFit="1"/>
    </xf>
    <xf numFmtId="0" fontId="21" fillId="0" borderId="27" xfId="8" applyFont="1" applyBorder="1" applyAlignment="1">
      <alignment horizontal="center" vertical="center"/>
    </xf>
    <xf numFmtId="0" fontId="16" fillId="0" borderId="11" xfId="8" applyFont="1" applyBorder="1" applyAlignment="1">
      <alignment vertical="center" wrapText="1"/>
    </xf>
    <xf numFmtId="0" fontId="16" fillId="0" borderId="31" xfId="8" applyFont="1" applyBorder="1" applyAlignment="1">
      <alignment vertical="center" wrapText="1"/>
    </xf>
    <xf numFmtId="0" fontId="16" fillId="0" borderId="72" xfId="8" applyFont="1" applyBorder="1" applyAlignment="1">
      <alignment vertical="center" wrapText="1"/>
    </xf>
    <xf numFmtId="0" fontId="16" fillId="0" borderId="58" xfId="8" applyFont="1" applyBorder="1" applyAlignment="1">
      <alignment horizontal="center" vertical="center" shrinkToFit="1"/>
    </xf>
    <xf numFmtId="0" fontId="16" fillId="0" borderId="139" xfId="8" applyFont="1" applyBorder="1" applyAlignment="1">
      <alignment horizontal="center" vertical="center" shrinkToFit="1"/>
    </xf>
    <xf numFmtId="0" fontId="16" fillId="0" borderId="0" xfId="8" applyFont="1" applyAlignment="1">
      <alignment vertical="center" shrinkToFit="1"/>
    </xf>
    <xf numFmtId="0" fontId="16" fillId="0" borderId="32" xfId="8" applyFont="1" applyBorder="1" applyAlignment="1">
      <alignment vertical="center" shrinkToFit="1"/>
    </xf>
    <xf numFmtId="0" fontId="16" fillId="0" borderId="13" xfId="8" applyFont="1" applyBorder="1" applyAlignment="1">
      <alignment vertical="center" shrinkToFit="1"/>
    </xf>
    <xf numFmtId="0" fontId="16" fillId="0" borderId="48" xfId="8" applyFont="1" applyBorder="1" applyAlignment="1">
      <alignment vertical="center" shrinkToFit="1"/>
    </xf>
    <xf numFmtId="0" fontId="5" fillId="0" borderId="98" xfId="8" applyFont="1" applyBorder="1">
      <alignment vertical="center"/>
    </xf>
    <xf numFmtId="0" fontId="5" fillId="0" borderId="21" xfId="8" applyFont="1" applyBorder="1">
      <alignment vertical="center"/>
    </xf>
    <xf numFmtId="0" fontId="5" fillId="0" borderId="5" xfId="8" applyFont="1" applyBorder="1">
      <alignment vertical="center"/>
    </xf>
    <xf numFmtId="0" fontId="5" fillId="0" borderId="7" xfId="8" applyFont="1" applyBorder="1">
      <alignment vertical="center"/>
    </xf>
    <xf numFmtId="0" fontId="5" fillId="0" borderId="97" xfId="8" applyFont="1" applyBorder="1">
      <alignment vertical="center"/>
    </xf>
    <xf numFmtId="0" fontId="5" fillId="0" borderId="170" xfId="8" applyFont="1" applyBorder="1">
      <alignment vertical="center"/>
    </xf>
    <xf numFmtId="0" fontId="5" fillId="0" borderId="101" xfId="8" applyFont="1" applyBorder="1">
      <alignment vertical="center"/>
    </xf>
    <xf numFmtId="0" fontId="5" fillId="0" borderId="18" xfId="8" applyFont="1" applyBorder="1">
      <alignment vertical="center"/>
    </xf>
    <xf numFmtId="0" fontId="5" fillId="0" borderId="0" xfId="8" applyFont="1">
      <alignment vertical="center"/>
    </xf>
    <xf numFmtId="0" fontId="5" fillId="0" borderId="99" xfId="8" applyFont="1" applyBorder="1">
      <alignment vertical="center"/>
    </xf>
    <xf numFmtId="0" fontId="5" fillId="0" borderId="171" xfId="8" applyFont="1" applyBorder="1">
      <alignment vertical="center"/>
    </xf>
    <xf numFmtId="0" fontId="5" fillId="0" borderId="6" xfId="8" applyFont="1" applyBorder="1">
      <alignment vertical="center"/>
    </xf>
    <xf numFmtId="0" fontId="5" fillId="0" borderId="8" xfId="8" applyFont="1" applyBorder="1">
      <alignment vertical="center"/>
    </xf>
    <xf numFmtId="0" fontId="5" fillId="0" borderId="100" xfId="8" applyFont="1" applyBorder="1">
      <alignment vertical="center"/>
    </xf>
    <xf numFmtId="0" fontId="5" fillId="0" borderId="9" xfId="8" applyFont="1" applyBorder="1">
      <alignment vertical="center"/>
    </xf>
    <xf numFmtId="0" fontId="5" fillId="0" borderId="10" xfId="8" applyFont="1" applyBorder="1">
      <alignment vertical="center"/>
    </xf>
    <xf numFmtId="0" fontId="16" fillId="2" borderId="0" xfId="8" applyFont="1" applyFill="1" applyAlignment="1" applyProtection="1">
      <alignment horizontal="center" vertical="center"/>
      <protection locked="0"/>
    </xf>
    <xf numFmtId="0" fontId="16" fillId="0" borderId="13" xfId="8" applyFont="1" applyBorder="1" applyAlignment="1" applyProtection="1">
      <alignment horizontal="center" vertical="center"/>
      <protection locked="0"/>
    </xf>
    <xf numFmtId="0" fontId="16" fillId="0" borderId="29" xfId="8" applyFont="1" applyBorder="1" applyAlignment="1" applyProtection="1">
      <alignment horizontal="center" vertical="center"/>
      <protection locked="0"/>
    </xf>
    <xf numFmtId="0" fontId="16" fillId="0" borderId="47" xfId="8" applyFont="1" applyBorder="1" applyAlignment="1">
      <alignment horizontal="center" vertical="center"/>
    </xf>
    <xf numFmtId="0" fontId="16" fillId="0" borderId="76" xfId="8" applyFont="1" applyBorder="1" applyAlignment="1">
      <alignment horizontal="center" vertical="center"/>
    </xf>
    <xf numFmtId="0" fontId="16" fillId="0" borderId="19" xfId="8" applyFont="1" applyBorder="1" applyAlignment="1">
      <alignment horizontal="right" vertical="center"/>
    </xf>
    <xf numFmtId="0" fontId="16" fillId="0" borderId="37" xfId="8" applyFont="1" applyBorder="1" applyAlignment="1">
      <alignment horizontal="right" vertical="center"/>
    </xf>
    <xf numFmtId="0" fontId="16" fillId="0" borderId="42" xfId="8" applyFont="1" applyBorder="1" applyAlignment="1">
      <alignment horizontal="right" vertical="center"/>
    </xf>
    <xf numFmtId="0" fontId="16" fillId="0" borderId="37" xfId="8" applyFont="1" applyBorder="1" applyAlignment="1">
      <alignment horizontal="center" vertical="top" textRotation="255"/>
    </xf>
    <xf numFmtId="0" fontId="16" fillId="0" borderId="32" xfId="8" applyFont="1" applyBorder="1" applyAlignment="1">
      <alignment horizontal="center" vertical="top" textRotation="255"/>
    </xf>
    <xf numFmtId="0" fontId="16" fillId="0" borderId="37" xfId="8" applyFont="1" applyBorder="1" applyAlignment="1">
      <alignment horizontal="center" vertical="center"/>
    </xf>
    <xf numFmtId="0" fontId="16" fillId="0" borderId="172" xfId="8" applyFont="1" applyBorder="1" applyAlignment="1">
      <alignment horizontal="center" vertical="center"/>
    </xf>
    <xf numFmtId="0" fontId="16" fillId="0" borderId="165" xfId="8" applyFont="1" applyBorder="1" applyAlignment="1">
      <alignment horizontal="center" vertical="center"/>
    </xf>
    <xf numFmtId="0" fontId="16" fillId="0" borderId="173" xfId="8" applyFont="1" applyBorder="1" applyAlignment="1">
      <alignment horizontal="center" vertical="center"/>
    </xf>
    <xf numFmtId="0" fontId="16" fillId="0" borderId="37" xfId="8" applyFont="1" applyBorder="1" applyAlignment="1">
      <alignment horizontal="center" vertical="center" textRotation="255"/>
    </xf>
    <xf numFmtId="0" fontId="16" fillId="0" borderId="32" xfId="8" applyFont="1" applyBorder="1" applyAlignment="1">
      <alignment horizontal="center" vertical="center" textRotation="255"/>
    </xf>
    <xf numFmtId="0" fontId="16" fillId="2" borderId="37" xfId="8" applyFont="1" applyFill="1" applyBorder="1" applyAlignment="1">
      <alignment horizontal="center" vertical="center"/>
    </xf>
    <xf numFmtId="0" fontId="16" fillId="2" borderId="32" xfId="8" applyFont="1" applyFill="1" applyBorder="1" applyAlignment="1">
      <alignment horizontal="center" vertical="center"/>
    </xf>
    <xf numFmtId="0" fontId="26" fillId="0" borderId="19" xfId="8" applyFont="1" applyBorder="1" applyAlignment="1">
      <alignment horizontal="center" vertical="center"/>
    </xf>
    <xf numFmtId="0" fontId="26" fillId="0" borderId="14" xfId="8" applyFont="1" applyBorder="1" applyAlignment="1">
      <alignment horizontal="center" vertical="center"/>
    </xf>
    <xf numFmtId="0" fontId="26" fillId="0" borderId="37" xfId="8" applyFont="1" applyBorder="1" applyAlignment="1">
      <alignment horizontal="center" vertical="center"/>
    </xf>
    <xf numFmtId="0" fontId="26" fillId="0" borderId="0" xfId="8" applyFont="1" applyAlignment="1">
      <alignment horizontal="center" vertical="center"/>
    </xf>
    <xf numFmtId="0" fontId="26" fillId="0" borderId="42" xfId="8" applyFont="1" applyBorder="1" applyAlignment="1">
      <alignment horizontal="center" vertical="center"/>
    </xf>
    <xf numFmtId="0" fontId="26" fillId="0" borderId="13" xfId="8" applyFont="1" applyBorder="1" applyAlignment="1">
      <alignment horizontal="center" vertical="center"/>
    </xf>
    <xf numFmtId="0" fontId="26" fillId="0" borderId="101" xfId="8" applyFont="1" applyBorder="1">
      <alignment vertical="center"/>
    </xf>
    <xf numFmtId="0" fontId="26" fillId="0" borderId="5" xfId="8" applyFont="1" applyBorder="1">
      <alignment vertical="center"/>
    </xf>
    <xf numFmtId="0" fontId="26" fillId="0" borderId="174" xfId="8" applyFont="1" applyBorder="1">
      <alignment vertical="center"/>
    </xf>
    <xf numFmtId="0" fontId="26" fillId="0" borderId="18" xfId="8" applyFont="1" applyBorder="1">
      <alignment vertical="center"/>
    </xf>
    <xf numFmtId="0" fontId="26" fillId="0" borderId="7" xfId="8" applyFont="1" applyBorder="1">
      <alignment vertical="center"/>
    </xf>
    <xf numFmtId="0" fontId="26" fillId="0" borderId="175" xfId="8" applyFont="1" applyBorder="1">
      <alignment vertical="center"/>
    </xf>
    <xf numFmtId="0" fontId="26" fillId="0" borderId="9" xfId="8" applyFont="1" applyBorder="1">
      <alignment vertical="center"/>
    </xf>
    <xf numFmtId="0" fontId="26" fillId="0" borderId="176" xfId="8" applyFont="1" applyBorder="1">
      <alignment vertical="center"/>
    </xf>
    <xf numFmtId="0" fontId="52" fillId="0" borderId="91" xfId="7" applyFont="1" applyBorder="1">
      <alignment vertical="center"/>
    </xf>
    <xf numFmtId="0" fontId="52" fillId="0" borderId="92" xfId="7" applyFont="1" applyBorder="1">
      <alignment vertical="center"/>
    </xf>
    <xf numFmtId="0" fontId="16" fillId="0" borderId="37" xfId="0" applyFont="1" applyBorder="1" applyAlignment="1">
      <alignment horizontal="distributed" vertical="center"/>
    </xf>
    <xf numFmtId="0" fontId="16" fillId="0" borderId="0" xfId="0" applyFont="1" applyAlignment="1">
      <alignment horizontal="distributed" vertical="center"/>
    </xf>
    <xf numFmtId="0" fontId="16" fillId="0" borderId="32" xfId="0" applyFont="1" applyBorder="1" applyAlignment="1">
      <alignment horizontal="distributed" vertical="center"/>
    </xf>
    <xf numFmtId="0" fontId="16" fillId="0" borderId="19" xfId="0" applyFont="1" applyBorder="1" applyAlignment="1">
      <alignment horizontal="distributed" vertical="distributed"/>
    </xf>
    <xf numFmtId="0" fontId="16" fillId="0" borderId="14" xfId="0" applyFont="1" applyBorder="1" applyAlignment="1">
      <alignment horizontal="distributed" vertical="distributed"/>
    </xf>
    <xf numFmtId="0" fontId="16" fillId="0" borderId="75" xfId="0" applyFont="1" applyBorder="1" applyAlignment="1">
      <alignment horizontal="distributed" vertical="distributed"/>
    </xf>
    <xf numFmtId="0" fontId="21" fillId="0" borderId="66" xfId="6" applyFont="1" applyBorder="1" applyAlignment="1">
      <alignment horizontal="distributed" vertical="center"/>
    </xf>
    <xf numFmtId="0" fontId="21" fillId="0" borderId="46" xfId="6" applyFont="1" applyBorder="1" applyAlignment="1">
      <alignment horizontal="distributed" vertical="center"/>
    </xf>
    <xf numFmtId="0" fontId="21" fillId="0" borderId="67" xfId="6" applyFont="1" applyBorder="1" applyAlignment="1">
      <alignment horizontal="distributed" vertical="center"/>
    </xf>
    <xf numFmtId="0" fontId="16" fillId="0" borderId="131" xfId="7" applyFont="1" applyBorder="1" applyAlignment="1">
      <alignment horizontal="distributed" vertical="center"/>
    </xf>
    <xf numFmtId="0" fontId="16" fillId="0" borderId="0" xfId="7" applyFont="1" applyAlignment="1">
      <alignment horizontal="distributed" vertical="center"/>
    </xf>
    <xf numFmtId="0" fontId="16" fillId="0" borderId="32" xfId="7" applyFont="1" applyBorder="1" applyAlignment="1">
      <alignment horizontal="distributed" vertical="center"/>
    </xf>
    <xf numFmtId="0" fontId="21" fillId="0" borderId="152" xfId="6" applyFont="1" applyBorder="1" applyAlignment="1">
      <alignment horizontal="distributed" vertical="center"/>
    </xf>
    <xf numFmtId="0" fontId="16" fillId="0" borderId="19" xfId="0" applyFont="1" applyBorder="1" applyAlignment="1">
      <alignment horizontal="distributed" vertical="center"/>
    </xf>
    <xf numFmtId="0" fontId="16" fillId="0" borderId="14" xfId="0" applyFont="1" applyBorder="1" applyAlignment="1">
      <alignment horizontal="distributed" vertical="center"/>
    </xf>
    <xf numFmtId="0" fontId="16" fillId="0" borderId="75" xfId="0" applyFont="1" applyBorder="1" applyAlignment="1">
      <alignment horizontal="distributed" vertical="center"/>
    </xf>
    <xf numFmtId="0" fontId="16" fillId="0" borderId="42" xfId="0" applyFont="1" applyBorder="1" applyAlignment="1">
      <alignment horizontal="distributed" vertical="center"/>
    </xf>
    <xf numFmtId="0" fontId="16" fillId="0" borderId="13" xfId="0" applyFont="1" applyBorder="1" applyAlignment="1">
      <alignment horizontal="distributed" vertical="center"/>
    </xf>
    <xf numFmtId="0" fontId="16" fillId="0" borderId="48" xfId="0" applyFont="1" applyBorder="1" applyAlignment="1">
      <alignment horizontal="distributed" vertical="center"/>
    </xf>
    <xf numFmtId="0" fontId="21" fillId="0" borderId="58" xfId="6" applyFont="1" applyBorder="1" applyAlignment="1">
      <alignment horizontal="center" vertical="center"/>
    </xf>
    <xf numFmtId="0" fontId="21" fillId="0" borderId="77" xfId="6" applyFont="1" applyBorder="1" applyAlignment="1">
      <alignment horizontal="center" vertical="center"/>
    </xf>
    <xf numFmtId="0" fontId="21" fillId="0" borderId="139" xfId="6" applyFont="1" applyBorder="1" applyAlignment="1">
      <alignment horizontal="center" vertical="center"/>
    </xf>
    <xf numFmtId="0" fontId="67" fillId="0" borderId="19" xfId="0" applyFont="1" applyBorder="1" applyAlignment="1">
      <alignment horizontal="center" vertical="center" wrapText="1"/>
    </xf>
    <xf numFmtId="0" fontId="67" fillId="0" borderId="209" xfId="0" applyFont="1" applyBorder="1" applyAlignment="1">
      <alignment horizontal="center" vertical="center" wrapText="1"/>
    </xf>
    <xf numFmtId="0" fontId="67" fillId="0" borderId="21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0" xfId="0" applyFont="1" applyAlignment="1">
      <alignment horizontal="center" vertical="center" wrapText="1"/>
    </xf>
    <xf numFmtId="0" fontId="67" fillId="0" borderId="32"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48" xfId="0" applyFont="1" applyBorder="1" applyAlignment="1">
      <alignment horizontal="center" vertical="center" wrapText="1"/>
    </xf>
    <xf numFmtId="0" fontId="40" fillId="0" borderId="42" xfId="0" applyFont="1" applyBorder="1" applyAlignment="1">
      <alignment horizontal="distributed" vertical="center"/>
    </xf>
    <xf numFmtId="0" fontId="40" fillId="0" borderId="13" xfId="0" applyFont="1" applyBorder="1" applyAlignment="1">
      <alignment horizontal="distributed" vertical="center"/>
    </xf>
    <xf numFmtId="0" fontId="40" fillId="0" borderId="48" xfId="0" applyFont="1" applyBorder="1" applyAlignment="1">
      <alignment horizontal="distributed" vertical="center"/>
    </xf>
    <xf numFmtId="0" fontId="40" fillId="0" borderId="211" xfId="0" applyFont="1" applyBorder="1" applyAlignment="1">
      <alignment horizontal="center" vertical="center" wrapText="1" shrinkToFit="1"/>
    </xf>
    <xf numFmtId="0" fontId="40" fillId="0" borderId="209" xfId="0" applyFont="1" applyBorder="1" applyAlignment="1">
      <alignment horizontal="center" vertical="center" wrapText="1" shrinkToFit="1"/>
    </xf>
    <xf numFmtId="0" fontId="40" fillId="0" borderId="210" xfId="0" applyFont="1" applyBorder="1" applyAlignment="1">
      <alignment horizontal="center" vertical="center" wrapText="1" shrinkToFit="1"/>
    </xf>
    <xf numFmtId="0" fontId="40" fillId="0" borderId="37" xfId="0" applyFont="1" applyBorder="1" applyAlignment="1">
      <alignment horizontal="center" vertical="center" wrapText="1" shrinkToFit="1"/>
    </xf>
    <xf numFmtId="0" fontId="40" fillId="0" borderId="0" xfId="0" applyFont="1" applyAlignment="1">
      <alignment horizontal="center" vertical="center" wrapText="1" shrinkToFit="1"/>
    </xf>
    <xf numFmtId="0" fontId="40" fillId="0" borderId="32" xfId="0" applyFont="1" applyBorder="1" applyAlignment="1">
      <alignment horizontal="center" vertical="center" wrapText="1" shrinkToFit="1"/>
    </xf>
    <xf numFmtId="0" fontId="40" fillId="0" borderId="42" xfId="0" applyFont="1" applyBorder="1" applyAlignment="1">
      <alignment horizontal="center" vertical="center" wrapText="1" shrinkToFit="1"/>
    </xf>
    <xf numFmtId="0" fontId="40" fillId="0" borderId="13"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55" fillId="0" borderId="66" xfId="6" applyFont="1" applyBorder="1" applyAlignment="1">
      <alignment horizontal="center" vertical="center" wrapText="1"/>
    </xf>
    <xf numFmtId="0" fontId="55" fillId="0" borderId="46" xfId="6" applyFont="1" applyBorder="1" applyAlignment="1">
      <alignment horizontal="center" vertical="center" wrapText="1"/>
    </xf>
    <xf numFmtId="0" fontId="55" fillId="0" borderId="141" xfId="6" applyFont="1" applyBorder="1" applyAlignment="1">
      <alignment horizontal="center" vertical="center" wrapText="1"/>
    </xf>
    <xf numFmtId="0" fontId="55" fillId="0" borderId="49" xfId="6" applyFont="1" applyBorder="1" applyAlignment="1">
      <alignment horizontal="center" vertical="center" wrapText="1"/>
    </xf>
    <xf numFmtId="0" fontId="55" fillId="0" borderId="29" xfId="6" applyFont="1" applyBorder="1" applyAlignment="1">
      <alignment horizontal="center" vertical="center" wrapText="1"/>
    </xf>
    <xf numFmtId="0" fontId="55" fillId="0" borderId="138" xfId="6" applyFont="1" applyBorder="1" applyAlignment="1">
      <alignment horizontal="center" vertical="center" wrapText="1"/>
    </xf>
    <xf numFmtId="0" fontId="21" fillId="0" borderId="140" xfId="6" applyFont="1" applyBorder="1" applyAlignment="1">
      <alignment horizontal="distributed" vertical="center"/>
    </xf>
    <xf numFmtId="0" fontId="21" fillId="0" borderId="29" xfId="6" applyFont="1" applyBorder="1" applyAlignment="1">
      <alignment horizontal="distributed" vertical="center"/>
    </xf>
    <xf numFmtId="0" fontId="21" fillId="0" borderId="26" xfId="6" applyFont="1" applyBorder="1" applyAlignment="1">
      <alignment horizontal="distributed" vertical="center"/>
    </xf>
    <xf numFmtId="0" fontId="21" fillId="0" borderId="49" xfId="6" applyFont="1" applyBorder="1" applyAlignment="1">
      <alignment horizontal="distributed" vertical="center"/>
    </xf>
    <xf numFmtId="0" fontId="21" fillId="0" borderId="78" xfId="6" applyFont="1" applyBorder="1" applyAlignment="1">
      <alignment horizontal="center" vertical="center"/>
    </xf>
    <xf numFmtId="0" fontId="54" fillId="0" borderId="66" xfId="6" applyFont="1" applyBorder="1" applyAlignment="1">
      <alignment horizontal="center" vertical="center" wrapText="1"/>
    </xf>
    <xf numFmtId="0" fontId="54" fillId="0" borderId="67" xfId="6" applyFont="1" applyBorder="1" applyAlignment="1">
      <alignment horizontal="center" vertical="center"/>
    </xf>
    <xf numFmtId="0" fontId="54" fillId="0" borderId="49" xfId="6" applyFont="1" applyBorder="1" applyAlignment="1">
      <alignment horizontal="center" vertical="center"/>
    </xf>
    <xf numFmtId="0" fontId="54" fillId="0" borderId="26" xfId="6" applyFont="1" applyBorder="1" applyAlignment="1">
      <alignment horizontal="center" vertical="center"/>
    </xf>
    <xf numFmtId="0" fontId="56" fillId="0" borderId="66" xfId="7" applyFont="1" applyBorder="1" applyAlignment="1">
      <alignment horizontal="center" vertical="center"/>
    </xf>
    <xf numFmtId="0" fontId="56" fillId="0" borderId="67" xfId="7" applyFont="1" applyBorder="1" applyAlignment="1">
      <alignment horizontal="center" vertical="center"/>
    </xf>
    <xf numFmtId="0" fontId="40" fillId="0" borderId="19" xfId="0" applyFont="1" applyBorder="1" applyAlignment="1">
      <alignment horizontal="center" vertical="center"/>
    </xf>
    <xf numFmtId="0" fontId="40" fillId="0" borderId="209" xfId="0" applyFont="1" applyBorder="1" applyAlignment="1">
      <alignment horizontal="center" vertical="center"/>
    </xf>
    <xf numFmtId="0" fontId="40" fillId="0" borderId="210" xfId="0" applyFont="1" applyBorder="1" applyAlignment="1">
      <alignment horizontal="center" vertical="center"/>
    </xf>
    <xf numFmtId="0" fontId="16" fillId="8" borderId="0" xfId="0" applyFont="1" applyFill="1" applyAlignment="1">
      <alignment horizontal="center" vertical="center"/>
    </xf>
    <xf numFmtId="0" fontId="40" fillId="0" borderId="37" xfId="0" applyFont="1" applyBorder="1" applyAlignment="1">
      <alignment vertical="center"/>
    </xf>
    <xf numFmtId="0" fontId="68" fillId="0" borderId="0" xfId="0" applyFont="1" applyAlignment="1">
      <alignment vertical="center"/>
    </xf>
    <xf numFmtId="0" fontId="45" fillId="4" borderId="37" xfId="7" applyFont="1" applyFill="1" applyBorder="1" applyAlignment="1" applyProtection="1">
      <alignment horizontal="center" vertical="center"/>
      <protection locked="0"/>
    </xf>
    <xf numFmtId="0" fontId="45" fillId="4" borderId="32" xfId="7" applyFont="1" applyFill="1" applyBorder="1" applyAlignment="1" applyProtection="1">
      <alignment horizontal="center" vertical="center"/>
      <protection locked="0"/>
    </xf>
    <xf numFmtId="0" fontId="16" fillId="0" borderId="37" xfId="0" applyFont="1" applyBorder="1" applyAlignment="1">
      <alignment vertical="top" wrapText="1"/>
    </xf>
    <xf numFmtId="0" fontId="16" fillId="0" borderId="32" xfId="0" applyFont="1" applyBorder="1" applyAlignment="1">
      <alignment vertical="top" wrapText="1"/>
    </xf>
    <xf numFmtId="0" fontId="16" fillId="0" borderId="37"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69" fillId="0" borderId="37" xfId="0" applyFont="1" applyBorder="1" applyAlignment="1">
      <alignment horizontal="center" vertical="center" shrinkToFit="1"/>
    </xf>
    <xf numFmtId="0" fontId="69" fillId="0" borderId="0" xfId="0" applyFont="1" applyAlignment="1">
      <alignment horizontal="center" vertical="center" shrinkToFit="1"/>
    </xf>
    <xf numFmtId="0" fontId="69" fillId="0" borderId="32" xfId="0" applyFont="1" applyBorder="1" applyAlignment="1">
      <alignment horizontal="center" vertical="center" shrinkToFit="1"/>
    </xf>
    <xf numFmtId="0" fontId="16" fillId="0" borderId="19" xfId="0" applyFont="1" applyBorder="1" applyAlignment="1">
      <alignment horizontal="center" vertical="center"/>
    </xf>
    <xf numFmtId="0" fontId="16" fillId="0" borderId="14" xfId="0" applyFont="1" applyBorder="1" applyAlignment="1">
      <alignment horizontal="center" vertical="center"/>
    </xf>
    <xf numFmtId="0" fontId="16" fillId="0" borderId="75" xfId="0" applyFont="1" applyBorder="1" applyAlignment="1">
      <alignment horizontal="center" vertical="center"/>
    </xf>
    <xf numFmtId="0" fontId="16" fillId="0" borderId="37" xfId="0" applyFont="1" applyBorder="1" applyAlignment="1">
      <alignment horizontal="center" vertical="center"/>
    </xf>
    <xf numFmtId="0" fontId="16" fillId="0" borderId="0" xfId="0" applyFont="1" applyAlignment="1">
      <alignment horizontal="center" vertical="center"/>
    </xf>
    <xf numFmtId="0" fontId="16" fillId="0" borderId="32" xfId="0" applyFont="1" applyBorder="1" applyAlignment="1">
      <alignment horizontal="center" vertical="center"/>
    </xf>
    <xf numFmtId="0" fontId="52" fillId="0" borderId="0" xfId="0" applyFont="1" applyAlignment="1">
      <alignment horizontal="center" vertical="center"/>
    </xf>
    <xf numFmtId="0" fontId="16" fillId="2" borderId="0" xfId="0" applyFont="1" applyFill="1" applyAlignment="1" applyProtection="1">
      <alignment horizontal="center" vertical="center"/>
      <protection locked="0"/>
    </xf>
    <xf numFmtId="0" fontId="16" fillId="8" borderId="13" xfId="0" applyFont="1" applyFill="1" applyBorder="1" applyAlignment="1" applyProtection="1">
      <alignment horizontal="center" vertical="center"/>
      <protection locked="0"/>
    </xf>
    <xf numFmtId="0" fontId="16" fillId="0" borderId="0" xfId="7" applyFont="1" applyAlignment="1">
      <alignment horizontal="center" vertical="center"/>
    </xf>
    <xf numFmtId="0" fontId="52" fillId="0" borderId="91" xfId="7" applyFont="1" applyBorder="1" applyAlignment="1">
      <alignment vertical="center" textRotation="255"/>
    </xf>
    <xf numFmtId="0" fontId="52" fillId="0" borderId="158" xfId="7" applyFont="1" applyBorder="1" applyAlignment="1">
      <alignment vertical="center" textRotation="255"/>
    </xf>
    <xf numFmtId="0" fontId="40" fillId="0" borderId="58" xfId="0" applyFont="1" applyBorder="1" applyAlignment="1">
      <alignment horizontal="center" vertical="center"/>
    </xf>
    <xf numFmtId="0" fontId="40" fillId="0" borderId="77" xfId="0" applyFont="1" applyBorder="1" applyAlignment="1">
      <alignment horizontal="center" vertical="center"/>
    </xf>
    <xf numFmtId="0" fontId="40" fillId="0" borderId="139" xfId="0" applyFont="1" applyBorder="1" applyAlignment="1">
      <alignment horizontal="center" vertical="center"/>
    </xf>
    <xf numFmtId="0" fontId="16" fillId="0" borderId="37" xfId="0" applyFont="1" applyBorder="1" applyAlignment="1">
      <alignment horizontal="distributed" vertical="distributed"/>
    </xf>
    <xf numFmtId="0" fontId="16" fillId="0" borderId="0" xfId="0" applyFont="1" applyAlignment="1">
      <alignment horizontal="distributed" vertical="distributed"/>
    </xf>
    <xf numFmtId="0" fontId="16" fillId="0" borderId="32" xfId="0" applyFont="1" applyBorder="1" applyAlignment="1">
      <alignment horizontal="distributed" vertical="distributed"/>
    </xf>
    <xf numFmtId="0" fontId="52" fillId="0" borderId="0" xfId="7" applyFont="1" applyAlignment="1">
      <alignment horizontal="left" vertical="center"/>
    </xf>
    <xf numFmtId="0" fontId="16" fillId="0" borderId="0" xfId="0" applyFont="1" applyAlignment="1">
      <alignment horizontal="left" vertical="center" shrinkToFit="1"/>
    </xf>
    <xf numFmtId="0" fontId="26" fillId="0" borderId="75" xfId="8" applyFont="1" applyBorder="1" applyAlignment="1">
      <alignment horizontal="center" vertical="center"/>
    </xf>
    <xf numFmtId="0" fontId="20" fillId="0" borderId="19" xfId="8" applyFont="1" applyBorder="1" applyAlignment="1">
      <alignment horizontal="center" vertical="center"/>
    </xf>
    <xf numFmtId="0" fontId="20" fillId="0" borderId="14" xfId="8" applyFont="1" applyBorder="1" applyAlignment="1">
      <alignment horizontal="center" vertical="center"/>
    </xf>
    <xf numFmtId="0" fontId="20" fillId="0" borderId="37" xfId="8" applyFont="1" applyBorder="1" applyAlignment="1">
      <alignment horizontal="center" vertical="center"/>
    </xf>
    <xf numFmtId="0" fontId="20" fillId="0" borderId="0" xfId="8" applyFont="1" applyAlignment="1">
      <alignment horizontal="center" vertical="center"/>
    </xf>
    <xf numFmtId="0" fontId="20" fillId="0" borderId="42" xfId="8" applyFont="1" applyBorder="1" applyAlignment="1">
      <alignment horizontal="center" vertical="center"/>
    </xf>
    <xf numFmtId="0" fontId="20" fillId="0" borderId="13" xfId="8" applyFont="1" applyBorder="1" applyAlignment="1">
      <alignment horizontal="center" vertical="center"/>
    </xf>
    <xf numFmtId="0" fontId="20" fillId="0" borderId="75" xfId="8" applyFont="1" applyBorder="1" applyAlignment="1">
      <alignment horizontal="center" vertical="center"/>
    </xf>
    <xf numFmtId="0" fontId="20" fillId="0" borderId="32" xfId="8" applyFont="1" applyBorder="1" applyAlignment="1">
      <alignment horizontal="center" vertical="center"/>
    </xf>
    <xf numFmtId="0" fontId="20" fillId="0" borderId="48" xfId="8" applyFont="1" applyBorder="1" applyAlignment="1">
      <alignment horizontal="center" vertical="center"/>
    </xf>
    <xf numFmtId="0" fontId="26" fillId="0" borderId="12" xfId="8" applyFont="1" applyBorder="1">
      <alignment vertical="center"/>
    </xf>
    <xf numFmtId="0" fontId="26" fillId="0" borderId="10" xfId="8" applyFont="1" applyBorder="1">
      <alignment vertical="center"/>
    </xf>
    <xf numFmtId="0" fontId="26" fillId="0" borderId="4" xfId="8" applyFont="1" applyBorder="1">
      <alignment vertical="center"/>
    </xf>
    <xf numFmtId="0" fontId="26" fillId="0" borderId="6" xfId="8" applyFont="1" applyBorder="1">
      <alignment vertical="center"/>
    </xf>
    <xf numFmtId="0" fontId="26" fillId="0" borderId="181" xfId="8" applyFont="1" applyBorder="1">
      <alignment vertical="center"/>
    </xf>
    <xf numFmtId="0" fontId="26" fillId="0" borderId="8" xfId="8" applyFont="1" applyBorder="1">
      <alignment vertical="center"/>
    </xf>
    <xf numFmtId="0" fontId="26" fillId="0" borderId="177" xfId="8" applyFont="1" applyBorder="1">
      <alignment vertical="center"/>
    </xf>
    <xf numFmtId="0" fontId="26" fillId="0" borderId="20" xfId="8" applyFont="1" applyBorder="1">
      <alignment vertical="center"/>
    </xf>
    <xf numFmtId="0" fontId="26" fillId="0" borderId="180" xfId="8" applyFont="1" applyBorder="1">
      <alignment vertical="center"/>
    </xf>
    <xf numFmtId="0" fontId="56" fillId="0" borderId="0" xfId="7" applyFont="1" applyAlignment="1">
      <alignment horizontal="center" vertical="center"/>
    </xf>
    <xf numFmtId="0" fontId="45" fillId="0" borderId="0" xfId="7" applyFont="1" applyAlignment="1" applyProtection="1">
      <alignment horizontal="center" vertical="center"/>
      <protection locked="0"/>
    </xf>
    <xf numFmtId="0" fontId="26" fillId="0" borderId="178" xfId="8" applyFont="1" applyBorder="1">
      <alignment vertical="center"/>
    </xf>
    <xf numFmtId="0" fontId="26" fillId="0" borderId="179" xfId="8" applyFont="1" applyBorder="1">
      <alignment vertical="center"/>
    </xf>
    <xf numFmtId="0" fontId="26" fillId="0" borderId="100" xfId="8" applyFont="1" applyBorder="1">
      <alignment vertical="center"/>
    </xf>
    <xf numFmtId="0" fontId="58" fillId="0" borderId="59" xfId="7" applyFont="1" applyBorder="1" applyAlignment="1">
      <alignment horizontal="center" vertical="center" wrapText="1"/>
    </xf>
    <xf numFmtId="0" fontId="58" fillId="0" borderId="15" xfId="7" applyFont="1" applyBorder="1" applyAlignment="1">
      <alignment horizontal="center" vertical="center" wrapText="1"/>
    </xf>
    <xf numFmtId="0" fontId="58" fillId="0" borderId="76" xfId="7" applyFont="1" applyBorder="1" applyAlignment="1">
      <alignment horizontal="center" vertical="center" wrapText="1"/>
    </xf>
    <xf numFmtId="0" fontId="52" fillId="0" borderId="92" xfId="7" applyFont="1" applyBorder="1" applyAlignment="1">
      <alignment vertical="center" textRotation="255"/>
    </xf>
    <xf numFmtId="0" fontId="73" fillId="0" borderId="131" xfId="7" applyFont="1" applyBorder="1" applyAlignment="1">
      <alignment horizontal="left" vertical="center"/>
    </xf>
    <xf numFmtId="0" fontId="73" fillId="0" borderId="0" xfId="7" applyFont="1" applyAlignment="1">
      <alignment horizontal="left" vertical="center"/>
    </xf>
    <xf numFmtId="0" fontId="73" fillId="0" borderId="32" xfId="7" applyFont="1" applyBorder="1" applyAlignment="1">
      <alignment horizontal="left" vertical="center"/>
    </xf>
    <xf numFmtId="0" fontId="40" fillId="0" borderId="19" xfId="0" applyFont="1" applyBorder="1" applyAlignment="1" applyProtection="1">
      <alignment horizontal="center" vertical="center"/>
      <protection locked="0"/>
    </xf>
    <xf numFmtId="0" fontId="40" fillId="0" borderId="209" xfId="0" applyFont="1" applyBorder="1" applyAlignment="1" applyProtection="1">
      <alignment horizontal="center" vertical="center"/>
      <protection locked="0"/>
    </xf>
    <xf numFmtId="0" fontId="40" fillId="0" borderId="210" xfId="0" applyFont="1" applyBorder="1" applyAlignment="1" applyProtection="1">
      <alignment horizontal="center" vertical="center"/>
      <protection locked="0"/>
    </xf>
    <xf numFmtId="0" fontId="40" fillId="0" borderId="37"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32" xfId="0" applyFont="1" applyBorder="1" applyAlignment="1" applyProtection="1">
      <alignment horizontal="center" vertical="center"/>
      <protection locked="0"/>
    </xf>
    <xf numFmtId="0" fontId="40" fillId="8" borderId="0" xfId="0" applyFont="1" applyFill="1" applyAlignment="1">
      <alignment horizontal="center" vertical="center" shrinkToFit="1"/>
    </xf>
    <xf numFmtId="0" fontId="40" fillId="0" borderId="59"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76" xfId="0" applyFont="1" applyBorder="1" applyAlignment="1" applyProtection="1">
      <alignment horizontal="center" vertical="center"/>
      <protection locked="0"/>
    </xf>
    <xf numFmtId="0" fontId="40" fillId="8" borderId="0" xfId="0" applyFont="1" applyFill="1" applyAlignment="1">
      <alignment horizontal="center" vertical="center"/>
    </xf>
    <xf numFmtId="0" fontId="47" fillId="0" borderId="0" xfId="0" applyFont="1" applyAlignment="1">
      <alignment horizontal="left" vertical="center" shrinkToFit="1"/>
    </xf>
    <xf numFmtId="0" fontId="52" fillId="8" borderId="209" xfId="7" applyFont="1" applyFill="1" applyBorder="1" applyAlignment="1">
      <alignment horizontal="center" vertical="center"/>
    </xf>
    <xf numFmtId="0" fontId="40" fillId="0" borderId="66"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67"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0" xfId="0" applyFont="1" applyAlignment="1">
      <alignment horizontal="center" vertical="center" wrapText="1"/>
    </xf>
    <xf numFmtId="0" fontId="40" fillId="0" borderId="32" xfId="0" applyFont="1" applyBorder="1" applyAlignment="1">
      <alignment horizontal="center" vertical="center" wrapText="1"/>
    </xf>
    <xf numFmtId="0" fontId="40" fillId="0" borderId="4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48" xfId="0" applyFont="1" applyBorder="1" applyAlignment="1">
      <alignment horizontal="center" vertical="center" wrapText="1"/>
    </xf>
    <xf numFmtId="0" fontId="47" fillId="0" borderId="32" xfId="0" applyFont="1" applyBorder="1" applyAlignment="1">
      <alignment horizontal="left" vertical="center" shrinkToFit="1"/>
    </xf>
    <xf numFmtId="0" fontId="26" fillId="0" borderId="59" xfId="8" applyFont="1" applyBorder="1" applyAlignment="1">
      <alignment horizontal="center" vertical="center" shrinkToFit="1"/>
    </xf>
    <xf numFmtId="0" fontId="26" fillId="0" borderId="15" xfId="8" applyFont="1" applyBorder="1" applyAlignment="1">
      <alignment horizontal="center" vertical="center" shrinkToFit="1"/>
    </xf>
    <xf numFmtId="0" fontId="26" fillId="0" borderId="76" xfId="8" applyFont="1" applyBorder="1" applyAlignment="1">
      <alignment horizontal="center" vertical="center" shrinkToFit="1"/>
    </xf>
    <xf numFmtId="0" fontId="40" fillId="8" borderId="13" xfId="0" applyFont="1" applyFill="1" applyBorder="1" applyAlignment="1">
      <alignment horizontal="center" vertical="center" shrinkToFit="1"/>
    </xf>
    <xf numFmtId="0" fontId="16" fillId="0" borderId="32" xfId="7" applyFont="1" applyBorder="1" applyAlignment="1">
      <alignment horizontal="center" vertical="center"/>
    </xf>
    <xf numFmtId="0" fontId="16" fillId="0" borderId="131" xfId="7" applyFont="1" applyBorder="1" applyAlignment="1">
      <alignment horizontal="left" vertical="center" shrinkToFit="1"/>
    </xf>
    <xf numFmtId="0" fontId="16" fillId="0" borderId="0" xfId="7" applyFont="1" applyAlignment="1">
      <alignment horizontal="left" vertical="center" shrinkToFit="1"/>
    </xf>
    <xf numFmtId="0" fontId="16" fillId="0" borderId="32" xfId="7" applyFont="1" applyBorder="1" applyAlignment="1">
      <alignment horizontal="left" vertical="center" shrinkToFit="1"/>
    </xf>
    <xf numFmtId="0" fontId="40" fillId="8" borderId="209" xfId="0" applyFont="1" applyFill="1" applyBorder="1" applyAlignment="1">
      <alignment horizontal="center" vertical="center" shrinkToFit="1"/>
    </xf>
    <xf numFmtId="0" fontId="16" fillId="0" borderId="0" xfId="0" applyFont="1" applyAlignment="1" applyProtection="1">
      <alignment horizontal="left" vertical="center" shrinkToFit="1"/>
      <protection locked="0"/>
    </xf>
    <xf numFmtId="0" fontId="16" fillId="0" borderId="32" xfId="0" applyFont="1" applyBorder="1" applyAlignment="1" applyProtection="1">
      <alignment horizontal="left" vertical="center" shrinkToFit="1"/>
      <protection locked="0"/>
    </xf>
    <xf numFmtId="0" fontId="21" fillId="0" borderId="49" xfId="6" applyFont="1" applyBorder="1" applyAlignment="1">
      <alignment horizontal="center" vertical="center"/>
    </xf>
    <xf numFmtId="0" fontId="21" fillId="0" borderId="29" xfId="6" applyFont="1" applyBorder="1" applyAlignment="1">
      <alignment horizontal="center" vertical="center"/>
    </xf>
    <xf numFmtId="0" fontId="21" fillId="0" borderId="66" xfId="6" applyFont="1" applyBorder="1" applyAlignment="1">
      <alignment horizontal="center" vertical="center"/>
    </xf>
    <xf numFmtId="0" fontId="21" fillId="0" borderId="46" xfId="6" applyFont="1" applyBorder="1" applyAlignment="1">
      <alignment horizontal="center" vertical="center"/>
    </xf>
    <xf numFmtId="0" fontId="21" fillId="0" borderId="22" xfId="6" applyFont="1" applyBorder="1" applyAlignment="1">
      <alignment horizontal="center" vertical="center"/>
    </xf>
    <xf numFmtId="0" fontId="56" fillId="0" borderId="46" xfId="7" applyFont="1" applyBorder="1" applyAlignment="1">
      <alignment horizontal="center" vertical="center"/>
    </xf>
    <xf numFmtId="0" fontId="45" fillId="4" borderId="0" xfId="7" applyFont="1" applyFill="1" applyAlignment="1" applyProtection="1">
      <alignment horizontal="center" vertical="center"/>
      <protection locked="0"/>
    </xf>
    <xf numFmtId="0" fontId="40" fillId="0" borderId="37" xfId="0" applyFont="1" applyBorder="1" applyAlignment="1" applyProtection="1">
      <alignment horizontal="center" vertical="center" wrapText="1"/>
      <protection locked="0"/>
    </xf>
    <xf numFmtId="0" fontId="40" fillId="0" borderId="49" xfId="0" applyFont="1" applyBorder="1" applyAlignment="1" applyProtection="1">
      <alignment horizontal="center" vertical="center"/>
      <protection locked="0"/>
    </xf>
    <xf numFmtId="0" fontId="40" fillId="0" borderId="29" xfId="0" applyFont="1" applyBorder="1" applyAlignment="1" applyProtection="1">
      <alignment horizontal="center" vertical="center"/>
      <protection locked="0"/>
    </xf>
    <xf numFmtId="0" fontId="40" fillId="0" borderId="26" xfId="0" applyFont="1" applyBorder="1" applyAlignment="1" applyProtection="1">
      <alignment horizontal="center" vertical="center"/>
      <protection locked="0"/>
    </xf>
    <xf numFmtId="0" fontId="40" fillId="0" borderId="42" xfId="0" applyFont="1" applyBorder="1" applyAlignment="1">
      <alignment horizontal="center" vertical="center"/>
    </xf>
    <xf numFmtId="0" fontId="40" fillId="0" borderId="13" xfId="0" applyFont="1" applyBorder="1" applyAlignment="1">
      <alignment horizontal="center" vertical="center"/>
    </xf>
    <xf numFmtId="0" fontId="40" fillId="0" borderId="48" xfId="0" applyFont="1" applyBorder="1" applyAlignment="1">
      <alignment horizontal="center" vertical="center"/>
    </xf>
    <xf numFmtId="0" fontId="52" fillId="8" borderId="15" xfId="7" applyFont="1" applyFill="1" applyBorder="1" applyAlignment="1">
      <alignment horizontal="center" vertical="center"/>
    </xf>
    <xf numFmtId="0" fontId="52" fillId="0" borderId="59" xfId="7" applyFont="1" applyBorder="1" applyAlignment="1">
      <alignment horizontal="left" vertical="center" shrinkToFit="1"/>
    </xf>
    <xf numFmtId="0" fontId="52" fillId="0" borderId="15" xfId="7" applyFont="1" applyBorder="1" applyAlignment="1">
      <alignment horizontal="left" vertical="center" shrinkToFit="1"/>
    </xf>
    <xf numFmtId="0" fontId="52" fillId="0" borderId="76" xfId="7" applyFont="1" applyBorder="1" applyAlignment="1">
      <alignment horizontal="left" vertical="center" shrinkToFit="1"/>
    </xf>
    <xf numFmtId="0" fontId="56" fillId="0" borderId="37" xfId="7" applyFont="1" applyBorder="1" applyAlignment="1">
      <alignment horizontal="center" vertical="center"/>
    </xf>
    <xf numFmtId="0" fontId="45" fillId="0" borderId="37" xfId="7" applyFont="1" applyBorder="1" applyAlignment="1" applyProtection="1">
      <alignment horizontal="center" vertical="center"/>
      <protection locked="0"/>
    </xf>
    <xf numFmtId="0" fontId="40" fillId="8" borderId="13" xfId="0" applyFont="1" applyFill="1" applyBorder="1" applyAlignment="1">
      <alignment horizontal="center" vertical="center"/>
    </xf>
    <xf numFmtId="0" fontId="52" fillId="0" borderId="37" xfId="7" applyFont="1" applyBorder="1" applyAlignment="1">
      <alignment horizontal="left" vertical="center" shrinkToFit="1"/>
    </xf>
    <xf numFmtId="0" fontId="52" fillId="0" borderId="0" xfId="7" applyFont="1" applyAlignment="1">
      <alignment horizontal="left" vertical="center" shrinkToFit="1"/>
    </xf>
    <xf numFmtId="0" fontId="16" fillId="0" borderId="37" xfId="7" applyFont="1" applyBorder="1" applyAlignment="1">
      <alignment horizontal="left" vertical="center" wrapText="1"/>
    </xf>
    <xf numFmtId="0" fontId="16" fillId="0" borderId="0" xfId="7" applyFont="1" applyAlignment="1">
      <alignment horizontal="left" vertical="center" wrapText="1"/>
    </xf>
    <xf numFmtId="0" fontId="16" fillId="0" borderId="32" xfId="7" applyFont="1" applyBorder="1" applyAlignment="1">
      <alignment horizontal="left" vertical="center" wrapText="1"/>
    </xf>
    <xf numFmtId="0" fontId="40" fillId="0" borderId="19" xfId="0" applyFont="1" applyBorder="1" applyAlignment="1">
      <alignment horizontal="center" vertical="center" textRotation="255" wrapText="1" shrinkToFit="1"/>
    </xf>
    <xf numFmtId="0" fontId="40" fillId="0" borderId="209" xfId="0" applyFont="1" applyBorder="1" applyAlignment="1">
      <alignment horizontal="center" vertical="center" textRotation="255" wrapText="1" shrinkToFit="1"/>
    </xf>
    <xf numFmtId="0" fontId="40" fillId="0" borderId="37" xfId="0" applyFont="1" applyBorder="1" applyAlignment="1">
      <alignment horizontal="center" vertical="center" textRotation="255" wrapText="1" shrinkToFit="1"/>
    </xf>
    <xf numFmtId="0" fontId="40" fillId="0" borderId="0" xfId="0" applyFont="1" applyAlignment="1">
      <alignment horizontal="center" vertical="center" textRotation="255" wrapText="1" shrinkToFit="1"/>
    </xf>
    <xf numFmtId="0" fontId="40" fillId="0" borderId="42" xfId="0" applyFont="1" applyBorder="1" applyAlignment="1">
      <alignment horizontal="center" vertical="center" textRotation="255" wrapText="1" shrinkToFit="1"/>
    </xf>
    <xf numFmtId="0" fontId="40" fillId="0" borderId="13" xfId="0" applyFont="1" applyBorder="1" applyAlignment="1">
      <alignment horizontal="center" vertical="center" textRotation="255" wrapText="1" shrinkToFit="1"/>
    </xf>
    <xf numFmtId="0" fontId="40" fillId="0" borderId="47" xfId="0" applyFont="1" applyBorder="1" applyAlignment="1">
      <alignment horizontal="center" vertical="center" textRotation="255" wrapText="1" shrinkToFit="1"/>
    </xf>
    <xf numFmtId="0" fontId="52" fillId="0" borderId="47" xfId="7" applyFont="1" applyBorder="1" applyAlignment="1">
      <alignment horizontal="center" vertical="center" textRotation="255"/>
    </xf>
    <xf numFmtId="0" fontId="20" fillId="0" borderId="19" xfId="0" quotePrefix="1" applyFont="1" applyBorder="1" applyAlignment="1">
      <alignment horizontal="left"/>
    </xf>
    <xf numFmtId="0" fontId="20" fillId="0" borderId="75" xfId="0" quotePrefix="1" applyFont="1" applyBorder="1" applyAlignment="1">
      <alignment horizontal="left"/>
    </xf>
    <xf numFmtId="0" fontId="21" fillId="0" borderId="37" xfId="0" applyFont="1" applyBorder="1" applyAlignment="1">
      <alignment horizontal="left" vertical="top"/>
    </xf>
    <xf numFmtId="0" fontId="21" fillId="0" borderId="32" xfId="0" applyFont="1" applyBorder="1" applyAlignment="1">
      <alignment horizontal="left" vertical="top"/>
    </xf>
    <xf numFmtId="0" fontId="16" fillId="0" borderId="58" xfId="0" applyFont="1" applyBorder="1"/>
    <xf numFmtId="0" fontId="4" fillId="0" borderId="139" xfId="0" applyFont="1" applyBorder="1"/>
    <xf numFmtId="0" fontId="21" fillId="0" borderId="11" xfId="0" applyFont="1" applyBorder="1" applyAlignment="1">
      <alignment vertical="top" wrapText="1"/>
    </xf>
    <xf numFmtId="0" fontId="21" fillId="0" borderId="31" xfId="0" applyFont="1" applyBorder="1" applyAlignment="1">
      <alignment vertical="top" wrapText="1"/>
    </xf>
    <xf numFmtId="0" fontId="21" fillId="0" borderId="31" xfId="0" applyFont="1" applyBorder="1" applyAlignment="1">
      <alignment vertical="center" wrapText="1"/>
    </xf>
    <xf numFmtId="0" fontId="20" fillId="0" borderId="11" xfId="0" applyFont="1" applyBorder="1" applyAlignment="1">
      <alignment vertical="top" wrapText="1"/>
    </xf>
    <xf numFmtId="0" fontId="20" fillId="0" borderId="31" xfId="0" applyFont="1" applyBorder="1" applyAlignment="1">
      <alignment vertical="top" wrapText="1"/>
    </xf>
    <xf numFmtId="0" fontId="21" fillId="2" borderId="0" xfId="0" applyFont="1" applyFill="1" applyAlignment="1">
      <alignment horizontal="right" vertical="center" wrapText="1"/>
    </xf>
    <xf numFmtId="0" fontId="21" fillId="2" borderId="0" xfId="0" applyFont="1" applyFill="1" applyAlignment="1">
      <alignment vertical="center" wrapText="1"/>
    </xf>
    <xf numFmtId="0" fontId="21" fillId="0" borderId="66" xfId="0" applyFont="1" applyBorder="1" applyAlignment="1">
      <alignment horizontal="left" vertical="center" wrapText="1"/>
    </xf>
    <xf numFmtId="0" fontId="21" fillId="0" borderId="67" xfId="0" applyFont="1" applyBorder="1" applyAlignment="1">
      <alignment horizontal="left" vertical="center" wrapText="1"/>
    </xf>
    <xf numFmtId="0" fontId="21" fillId="0" borderId="49" xfId="0" applyFont="1" applyBorder="1" applyAlignment="1">
      <alignment horizontal="left" vertical="center" wrapText="1"/>
    </xf>
    <xf numFmtId="0" fontId="21" fillId="0" borderId="26" xfId="0" applyFont="1" applyBorder="1" applyAlignment="1">
      <alignment horizontal="left" vertical="center" wrapText="1"/>
    </xf>
    <xf numFmtId="0" fontId="21" fillId="0" borderId="37" xfId="0" applyFont="1" applyBorder="1" applyAlignment="1">
      <alignment vertical="top" wrapText="1"/>
    </xf>
    <xf numFmtId="0" fontId="21" fillId="0" borderId="32" xfId="0" applyFont="1" applyBorder="1" applyAlignment="1">
      <alignment vertical="top" wrapText="1"/>
    </xf>
    <xf numFmtId="0" fontId="20" fillId="0" borderId="66" xfId="0" quotePrefix="1" applyFont="1" applyBorder="1"/>
    <xf numFmtId="0" fontId="20" fillId="0" borderId="67" xfId="0" quotePrefix="1" applyFont="1" applyBorder="1"/>
    <xf numFmtId="0" fontId="21" fillId="2" borderId="0" xfId="0" applyFont="1" applyFill="1" applyAlignment="1" applyProtection="1">
      <alignment horizontal="center" vertical="center"/>
      <protection locked="0"/>
    </xf>
    <xf numFmtId="0" fontId="21" fillId="2" borderId="13" xfId="0" applyFont="1" applyFill="1" applyBorder="1" applyAlignment="1">
      <alignment horizontal="center" vertical="center"/>
    </xf>
    <xf numFmtId="0" fontId="21" fillId="0" borderId="0" xfId="0" applyFont="1" applyAlignment="1" applyProtection="1">
      <alignment horizontal="center" vertical="center"/>
      <protection locked="0"/>
    </xf>
    <xf numFmtId="0" fontId="20" fillId="2" borderId="0" xfId="0" applyFont="1" applyFill="1" applyAlignment="1">
      <alignment vertical="center" wrapText="1"/>
    </xf>
    <xf numFmtId="0" fontId="20" fillId="0" borderId="167" xfId="0" applyFont="1" applyBorder="1" applyAlignment="1">
      <alignment vertical="center" wrapText="1"/>
    </xf>
    <xf numFmtId="0" fontId="20" fillId="0" borderId="168" xfId="0" applyFont="1" applyBorder="1" applyAlignment="1">
      <alignment vertical="center" wrapText="1"/>
    </xf>
    <xf numFmtId="0" fontId="20" fillId="0" borderId="182" xfId="0" applyFont="1" applyBorder="1" applyAlignment="1">
      <alignment vertical="center" wrapText="1"/>
    </xf>
    <xf numFmtId="0" fontId="21" fillId="0" borderId="72" xfId="0" applyFont="1" applyBorder="1" applyAlignment="1">
      <alignment vertical="top" wrapText="1"/>
    </xf>
    <xf numFmtId="0" fontId="21" fillId="0" borderId="72" xfId="0" applyFont="1" applyBorder="1" applyAlignment="1">
      <alignment vertical="center" wrapText="1"/>
    </xf>
    <xf numFmtId="0" fontId="21" fillId="0" borderId="27" xfId="0" applyFont="1" applyBorder="1" applyAlignment="1">
      <alignment vertical="top" wrapText="1"/>
    </xf>
    <xf numFmtId="0" fontId="21" fillId="2" borderId="13"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16" fillId="0" borderId="14" xfId="0" applyFont="1" applyBorder="1" applyAlignment="1">
      <alignment shrinkToFit="1"/>
    </xf>
    <xf numFmtId="0" fontId="15" fillId="0" borderId="0" xfId="0" applyFont="1" applyAlignment="1">
      <alignment vertical="center"/>
    </xf>
    <xf numFmtId="0" fontId="20" fillId="0" borderId="0" xfId="0" applyFont="1" applyAlignment="1">
      <alignment vertical="center"/>
    </xf>
    <xf numFmtId="0" fontId="26" fillId="0" borderId="44" xfId="0" applyFont="1" applyBorder="1" applyAlignment="1">
      <alignment vertical="top" textRotation="255"/>
    </xf>
    <xf numFmtId="0" fontId="26" fillId="0" borderId="163" xfId="0" applyFont="1" applyBorder="1" applyAlignment="1">
      <alignment vertical="top" textRotation="255"/>
    </xf>
    <xf numFmtId="0" fontId="26" fillId="0" borderId="45" xfId="0" applyFont="1" applyBorder="1" applyAlignment="1">
      <alignment vertical="top" textRotation="255"/>
    </xf>
    <xf numFmtId="0" fontId="21" fillId="0" borderId="23" xfId="0" applyFont="1" applyBorder="1" applyAlignment="1">
      <alignment vertical="center" wrapText="1"/>
    </xf>
    <xf numFmtId="0" fontId="21" fillId="0" borderId="13" xfId="0" applyFont="1" applyBorder="1" applyAlignment="1" applyProtection="1">
      <alignment horizontal="center" vertical="center"/>
      <protection locked="0"/>
    </xf>
    <xf numFmtId="0" fontId="16" fillId="0" borderId="11" xfId="0" applyFont="1" applyBorder="1" applyAlignment="1">
      <alignment vertical="top" wrapText="1"/>
    </xf>
    <xf numFmtId="0" fontId="16" fillId="0" borderId="31" xfId="0" applyFont="1" applyBorder="1" applyAlignment="1">
      <alignment vertical="top" wrapText="1"/>
    </xf>
    <xf numFmtId="0" fontId="21" fillId="2" borderId="13" xfId="0" applyFont="1" applyFill="1" applyBorder="1" applyAlignment="1">
      <alignment horizontal="right" vertical="center" wrapText="1"/>
    </xf>
    <xf numFmtId="0" fontId="21" fillId="2" borderId="13" xfId="0" applyFont="1" applyFill="1" applyBorder="1" applyAlignment="1">
      <alignment vertical="center" wrapText="1"/>
    </xf>
    <xf numFmtId="0" fontId="21" fillId="0" borderId="23"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3" xfId="0" applyFont="1" applyBorder="1" applyAlignment="1">
      <alignment horizontal="center" vertical="center"/>
    </xf>
    <xf numFmtId="0" fontId="21" fillId="0" borderId="27" xfId="0" applyFont="1" applyBorder="1" applyAlignment="1">
      <alignment horizontal="center" vertical="center"/>
    </xf>
    <xf numFmtId="0" fontId="21" fillId="0" borderId="78" xfId="0" applyFont="1" applyBorder="1" applyAlignment="1">
      <alignment horizontal="center" vertical="center"/>
    </xf>
    <xf numFmtId="0" fontId="26" fillId="0" borderId="44" xfId="8" applyFont="1" applyBorder="1" applyAlignment="1">
      <alignment vertical="top" textRotation="255"/>
    </xf>
    <xf numFmtId="0" fontId="26" fillId="0" borderId="163" xfId="8" applyFont="1" applyBorder="1" applyAlignment="1">
      <alignment vertical="top" textRotation="255"/>
    </xf>
    <xf numFmtId="0" fontId="26" fillId="0" borderId="45" xfId="8" applyFont="1" applyBorder="1" applyAlignment="1">
      <alignment vertical="top" textRotation="255"/>
    </xf>
    <xf numFmtId="0" fontId="21" fillId="0" borderId="172" xfId="8" applyFont="1" applyBorder="1" applyAlignment="1">
      <alignment horizontal="center" vertical="center"/>
    </xf>
    <xf numFmtId="0" fontId="21" fillId="0" borderId="165" xfId="8" applyFont="1" applyBorder="1" applyAlignment="1">
      <alignment horizontal="center" vertical="center"/>
    </xf>
    <xf numFmtId="0" fontId="21" fillId="0" borderId="166" xfId="8" applyFont="1" applyBorder="1" applyAlignment="1">
      <alignment horizontal="center" vertical="center"/>
    </xf>
    <xf numFmtId="0" fontId="21" fillId="0" borderId="164" xfId="8" applyFont="1" applyBorder="1">
      <alignment vertical="center"/>
    </xf>
    <xf numFmtId="0" fontId="21" fillId="0" borderId="165" xfId="8" applyFont="1" applyBorder="1">
      <alignment vertical="center"/>
    </xf>
    <xf numFmtId="0" fontId="21" fillId="0" borderId="173" xfId="8" applyFont="1" applyBorder="1">
      <alignment vertical="center"/>
    </xf>
    <xf numFmtId="0" fontId="21" fillId="0" borderId="37" xfId="8" applyFont="1" applyBorder="1" applyAlignment="1">
      <alignment horizontal="left" vertical="center"/>
    </xf>
    <xf numFmtId="0" fontId="21" fillId="0" borderId="32" xfId="8" applyFont="1" applyBorder="1" applyAlignment="1">
      <alignment horizontal="left" vertical="center"/>
    </xf>
    <xf numFmtId="0" fontId="21" fillId="0" borderId="19" xfId="8" quotePrefix="1" applyFont="1" applyBorder="1" applyAlignment="1">
      <alignment horizontal="left" vertical="center"/>
    </xf>
    <xf numFmtId="0" fontId="21" fillId="0" borderId="75" xfId="8" quotePrefix="1" applyFont="1" applyBorder="1" applyAlignment="1">
      <alignment horizontal="left" vertical="center"/>
    </xf>
    <xf numFmtId="0" fontId="21" fillId="0" borderId="0" xfId="8" applyFont="1" applyAlignment="1" applyProtection="1">
      <alignment horizontal="center" vertical="center"/>
      <protection locked="0"/>
    </xf>
    <xf numFmtId="0" fontId="15" fillId="0" borderId="0" xfId="8" applyFont="1">
      <alignment vertical="center"/>
    </xf>
    <xf numFmtId="0" fontId="21" fillId="0" borderId="46" xfId="8" applyFont="1" applyBorder="1" applyAlignment="1" applyProtection="1">
      <alignment horizontal="center" vertical="center"/>
      <protection locked="0"/>
    </xf>
    <xf numFmtId="0" fontId="21" fillId="0" borderId="29" xfId="8" applyFont="1" applyBorder="1" applyAlignment="1" applyProtection="1">
      <alignment horizontal="center" vertical="center"/>
      <protection locked="0"/>
    </xf>
    <xf numFmtId="0" fontId="21" fillId="2" borderId="13" xfId="8" applyFont="1" applyFill="1" applyBorder="1" applyAlignment="1" applyProtection="1">
      <alignment horizontal="center" vertical="center"/>
      <protection locked="0"/>
    </xf>
    <xf numFmtId="0" fontId="21" fillId="4" borderId="0" xfId="8" applyFont="1" applyFill="1" applyAlignment="1" applyProtection="1">
      <alignment horizontal="center" vertical="center" shrinkToFit="1"/>
      <protection locked="0"/>
    </xf>
    <xf numFmtId="0" fontId="21" fillId="4" borderId="0" xfId="8" applyFont="1" applyFill="1" applyAlignment="1" applyProtection="1">
      <alignment horizontal="center" vertical="center"/>
      <protection locked="0"/>
    </xf>
    <xf numFmtId="0" fontId="21" fillId="4" borderId="14" xfId="8" applyFont="1" applyFill="1" applyBorder="1" applyAlignment="1" applyProtection="1">
      <alignment horizontal="center" vertical="center"/>
      <protection locked="0"/>
    </xf>
    <xf numFmtId="0" fontId="21" fillId="2" borderId="0" xfId="8" applyFont="1" applyFill="1" applyAlignment="1" applyProtection="1">
      <alignment horizontal="center" vertical="center"/>
      <protection locked="0"/>
    </xf>
    <xf numFmtId="0" fontId="21" fillId="2" borderId="46" xfId="8" applyFont="1" applyFill="1" applyBorder="1" applyAlignment="1" applyProtection="1">
      <alignment horizontal="center" vertical="center"/>
      <protection locked="0"/>
    </xf>
    <xf numFmtId="0" fontId="21" fillId="0" borderId="13" xfId="8" applyFont="1" applyBorder="1" applyAlignment="1" applyProtection="1">
      <alignment horizontal="center" vertical="center"/>
      <protection locked="0"/>
    </xf>
    <xf numFmtId="0" fontId="21" fillId="2" borderId="14" xfId="8" applyFont="1" applyFill="1" applyBorder="1" applyAlignment="1" applyProtection="1">
      <alignment horizontal="center" vertical="center"/>
      <protection locked="0"/>
    </xf>
    <xf numFmtId="0" fontId="21" fillId="0" borderId="14" xfId="8" applyFont="1" applyBorder="1" applyAlignment="1" applyProtection="1">
      <alignment horizontal="center" vertical="center"/>
      <protection locked="0"/>
    </xf>
    <xf numFmtId="0" fontId="21" fillId="4" borderId="13" xfId="8" applyFont="1" applyFill="1" applyBorder="1" applyAlignment="1" applyProtection="1">
      <alignment horizontal="center" vertical="center"/>
      <protection locked="0"/>
    </xf>
    <xf numFmtId="0" fontId="21" fillId="0" borderId="152" xfId="8" quotePrefix="1" applyFont="1" applyBorder="1" applyAlignment="1">
      <alignment horizontal="left" vertical="center"/>
    </xf>
    <xf numFmtId="0" fontId="21" fillId="0" borderId="131" xfId="8" applyFont="1" applyBorder="1" applyAlignment="1">
      <alignment horizontal="left" vertical="center"/>
    </xf>
    <xf numFmtId="0" fontId="16" fillId="0" borderId="131" xfId="8" applyFont="1" applyBorder="1">
      <alignment vertical="center"/>
    </xf>
    <xf numFmtId="0" fontId="21" fillId="4" borderId="29" xfId="8" applyFont="1" applyFill="1" applyBorder="1" applyAlignment="1" applyProtection="1">
      <alignment horizontal="center" vertical="center"/>
      <protection locked="0"/>
    </xf>
    <xf numFmtId="0" fontId="26" fillId="0" borderId="47" xfId="8" applyFont="1" applyBorder="1" applyAlignment="1">
      <alignment horizontal="center" vertical="center"/>
    </xf>
    <xf numFmtId="0" fontId="21" fillId="0" borderId="76" xfId="8" applyFont="1" applyBorder="1" applyAlignment="1">
      <alignment horizontal="center" vertical="center"/>
    </xf>
    <xf numFmtId="0" fontId="21" fillId="0" borderId="19" xfId="8" applyFont="1" applyBorder="1" applyAlignment="1">
      <alignment horizontal="right" vertical="center"/>
    </xf>
    <xf numFmtId="0" fontId="21" fillId="0" borderId="37" xfId="8" applyFont="1" applyBorder="1" applyAlignment="1">
      <alignment horizontal="right" vertical="center"/>
    </xf>
    <xf numFmtId="0" fontId="21" fillId="0" borderId="42" xfId="8" applyFont="1" applyBorder="1" applyAlignment="1">
      <alignment horizontal="right" vertical="center"/>
    </xf>
    <xf numFmtId="0" fontId="21" fillId="2" borderId="14" xfId="8" applyFont="1" applyFill="1" applyBorder="1" applyAlignment="1" applyProtection="1">
      <alignment horizontal="center" vertical="center" shrinkToFit="1"/>
      <protection locked="0"/>
    </xf>
    <xf numFmtId="0" fontId="21" fillId="2" borderId="64" xfId="8" applyFont="1" applyFill="1" applyBorder="1" applyAlignment="1" applyProtection="1">
      <alignment horizontal="center" vertical="center"/>
      <protection locked="0"/>
    </xf>
    <xf numFmtId="0" fontId="21" fillId="0" borderId="0" xfId="8" applyFont="1" applyAlignment="1">
      <alignment horizontal="center" vertical="center"/>
    </xf>
    <xf numFmtId="0" fontId="21" fillId="2" borderId="29" xfId="8" applyFont="1" applyFill="1" applyBorder="1" applyAlignment="1" applyProtection="1">
      <alignment horizontal="center" vertical="center"/>
      <protection locked="0"/>
    </xf>
    <xf numFmtId="0" fontId="26" fillId="0" borderId="0" xfId="2" applyFont="1" applyAlignment="1">
      <alignment horizontal="left" vertical="center"/>
    </xf>
    <xf numFmtId="0" fontId="26" fillId="0" borderId="0" xfId="4" applyFont="1" applyAlignment="1">
      <alignment horizontal="left" vertical="center"/>
    </xf>
    <xf numFmtId="0" fontId="26" fillId="0" borderId="0" xfId="4" applyFont="1" applyAlignment="1">
      <alignment horizontal="center" vertical="center"/>
    </xf>
    <xf numFmtId="0" fontId="16" fillId="0" borderId="0" xfId="4" applyFont="1" applyAlignment="1">
      <alignment vertical="center"/>
    </xf>
    <xf numFmtId="0" fontId="4" fillId="0" borderId="0" xfId="0" applyFont="1" applyAlignment="1">
      <alignment vertical="center"/>
    </xf>
    <xf numFmtId="0" fontId="16" fillId="0" borderId="47" xfId="4" applyFont="1" applyBorder="1" applyAlignment="1">
      <alignment horizontal="center" vertical="center"/>
    </xf>
    <xf numFmtId="56" fontId="16" fillId="0" borderId="47" xfId="4" quotePrefix="1" applyNumberFormat="1" applyFont="1" applyBorder="1" applyAlignment="1">
      <alignment horizontal="center" vertical="center"/>
    </xf>
    <xf numFmtId="0" fontId="16" fillId="0" borderId="78" xfId="4"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26" fillId="0" borderId="66" xfId="4" applyFont="1" applyBorder="1" applyAlignment="1">
      <alignment horizontal="distributed" vertical="center" wrapText="1"/>
    </xf>
    <xf numFmtId="0" fontId="26" fillId="0" borderId="46" xfId="4" applyFont="1" applyBorder="1" applyAlignment="1">
      <alignment horizontal="distributed" vertical="center" wrapText="1"/>
    </xf>
    <xf numFmtId="0" fontId="26" fillId="0" borderId="141" xfId="4" applyFont="1" applyBorder="1" applyAlignment="1">
      <alignment horizontal="distributed" vertical="center" wrapText="1"/>
    </xf>
    <xf numFmtId="0" fontId="26" fillId="0" borderId="125" xfId="4" applyFont="1" applyBorder="1" applyAlignment="1">
      <alignment horizontal="distributed" vertical="center" wrapText="1"/>
    </xf>
    <xf numFmtId="0" fontId="26" fillId="0" borderId="126" xfId="4" applyFont="1" applyBorder="1" applyAlignment="1">
      <alignment horizontal="distributed" vertical="center" wrapText="1"/>
    </xf>
    <xf numFmtId="0" fontId="26" fillId="0" borderId="183" xfId="4" applyFont="1" applyBorder="1" applyAlignment="1">
      <alignment horizontal="distributed" vertical="center" wrapText="1"/>
    </xf>
    <xf numFmtId="0" fontId="26" fillId="0" borderId="58" xfId="3" applyFont="1" applyBorder="1" applyAlignment="1">
      <alignment horizontal="center" vertical="center"/>
    </xf>
    <xf numFmtId="0" fontId="26" fillId="0" borderId="77" xfId="3" applyFont="1" applyBorder="1" applyAlignment="1">
      <alignment horizontal="center" vertical="center"/>
    </xf>
    <xf numFmtId="0" fontId="26" fillId="0" borderId="139" xfId="3" applyFont="1" applyBorder="1" applyAlignment="1">
      <alignment horizontal="center" vertical="center"/>
    </xf>
    <xf numFmtId="0" fontId="16" fillId="0" borderId="19" xfId="4" applyFont="1" applyBorder="1" applyAlignment="1">
      <alignment horizontal="center" vertical="center"/>
    </xf>
    <xf numFmtId="0" fontId="16" fillId="0" borderId="14" xfId="4" applyFont="1" applyBorder="1" applyAlignment="1">
      <alignment horizontal="center" vertical="center"/>
    </xf>
    <xf numFmtId="0" fontId="16" fillId="0" borderId="75" xfId="4" applyFont="1" applyBorder="1" applyAlignment="1">
      <alignment horizontal="center" vertical="center"/>
    </xf>
    <xf numFmtId="0" fontId="26" fillId="0" borderId="184" xfId="4" applyFont="1" applyBorder="1" applyAlignment="1">
      <alignment horizontal="center" vertical="center"/>
    </xf>
    <xf numFmtId="0" fontId="26" fillId="0" borderId="185" xfId="4" applyFont="1" applyBorder="1" applyAlignment="1">
      <alignment horizontal="center" vertical="center"/>
    </xf>
    <xf numFmtId="0" fontId="26" fillId="0" borderId="186" xfId="4" applyFont="1" applyBorder="1" applyAlignment="1">
      <alignment horizontal="center" vertical="center"/>
    </xf>
    <xf numFmtId="0" fontId="26" fillId="0" borderId="32" xfId="2" applyFont="1" applyBorder="1" applyAlignment="1">
      <alignment horizontal="left" vertical="center"/>
    </xf>
    <xf numFmtId="0" fontId="26" fillId="0" borderId="13" xfId="4" applyFont="1" applyBorder="1" applyAlignment="1">
      <alignment horizontal="left" vertical="center"/>
    </xf>
    <xf numFmtId="0" fontId="26" fillId="0" borderId="13" xfId="2" applyFont="1" applyBorder="1" applyAlignment="1">
      <alignment horizontal="left" vertical="center"/>
    </xf>
    <xf numFmtId="0" fontId="26" fillId="0" borderId="14" xfId="2" applyFont="1" applyBorder="1" applyAlignment="1">
      <alignment horizontal="left" vertical="center"/>
    </xf>
    <xf numFmtId="0" fontId="26" fillId="0" borderId="107" xfId="2" applyFont="1" applyBorder="1" applyAlignment="1">
      <alignment horizontal="left" vertical="center"/>
    </xf>
    <xf numFmtId="0" fontId="26" fillId="0" borderId="44" xfId="4" applyFont="1" applyBorder="1" applyAlignment="1">
      <alignment horizontal="center" vertical="center"/>
    </xf>
    <xf numFmtId="0" fontId="26" fillId="0" borderId="45" xfId="4" applyFont="1" applyBorder="1" applyAlignment="1">
      <alignment horizontal="center" vertical="center"/>
    </xf>
    <xf numFmtId="0" fontId="16" fillId="2" borderId="0" xfId="4" applyFont="1" applyFill="1" applyAlignment="1">
      <alignment vertical="center"/>
    </xf>
    <xf numFmtId="0" fontId="0" fillId="2" borderId="0" xfId="0" applyFill="1" applyAlignment="1">
      <alignment vertical="center"/>
    </xf>
    <xf numFmtId="0" fontId="26" fillId="0" borderId="163" xfId="4" applyFont="1" applyBorder="1" applyAlignment="1">
      <alignment horizontal="center" vertical="top" textRotation="255"/>
    </xf>
    <xf numFmtId="0" fontId="5" fillId="0" borderId="163" xfId="0" applyFont="1" applyBorder="1" applyAlignment="1">
      <alignment horizontal="center" vertical="top" textRotation="255"/>
    </xf>
    <xf numFmtId="0" fontId="5" fillId="0" borderId="189" xfId="0" applyFont="1" applyBorder="1" applyAlignment="1">
      <alignment horizontal="center" vertical="top" textRotation="255"/>
    </xf>
    <xf numFmtId="0" fontId="21" fillId="4" borderId="59" xfId="2" applyFont="1" applyFill="1" applyBorder="1" applyAlignment="1">
      <alignment horizontal="center" vertical="center"/>
    </xf>
    <xf numFmtId="0" fontId="21" fillId="4" borderId="76" xfId="0" applyFont="1" applyFill="1" applyBorder="1" applyAlignment="1">
      <alignment horizontal="center" vertical="center"/>
    </xf>
    <xf numFmtId="0" fontId="26" fillId="0" borderId="37" xfId="2" applyFont="1"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26" fillId="0" borderId="126" xfId="4" applyFont="1" applyBorder="1" applyAlignment="1">
      <alignment horizontal="left" vertical="center"/>
    </xf>
    <xf numFmtId="0" fontId="26" fillId="0" borderId="126" xfId="4" applyFont="1" applyBorder="1" applyAlignment="1">
      <alignment horizontal="center" vertical="center"/>
    </xf>
    <xf numFmtId="0" fontId="26" fillId="0" borderId="66" xfId="3" applyFont="1" applyBorder="1" applyAlignment="1">
      <alignment horizontal="center" vertical="center"/>
    </xf>
    <xf numFmtId="0" fontId="26" fillId="0" borderId="46" xfId="3" applyFont="1" applyBorder="1" applyAlignment="1">
      <alignment horizontal="center" vertical="center"/>
    </xf>
    <xf numFmtId="0" fontId="26" fillId="0" borderId="67" xfId="3" applyFont="1" applyBorder="1" applyAlignment="1">
      <alignment horizontal="center" vertical="center"/>
    </xf>
    <xf numFmtId="0" fontId="26" fillId="0" borderId="49" xfId="3" applyFont="1" applyBorder="1" applyAlignment="1">
      <alignment horizontal="center" vertical="center"/>
    </xf>
    <xf numFmtId="0" fontId="26" fillId="0" borderId="29" xfId="3" applyFont="1" applyBorder="1" applyAlignment="1">
      <alignment horizontal="center" vertical="center"/>
    </xf>
    <xf numFmtId="0" fontId="26" fillId="0" borderId="26" xfId="3" applyFont="1" applyBorder="1" applyAlignment="1">
      <alignment horizontal="center" vertical="center"/>
    </xf>
    <xf numFmtId="0" fontId="26" fillId="0" borderId="66" xfId="3" applyFont="1" applyBorder="1" applyAlignment="1">
      <alignment horizontal="distributed" vertical="center" wrapText="1"/>
    </xf>
    <xf numFmtId="0" fontId="26" fillId="0" borderId="67" xfId="3" applyFont="1" applyBorder="1" applyAlignment="1">
      <alignment horizontal="distributed" vertical="center" wrapText="1"/>
    </xf>
    <xf numFmtId="0" fontId="26" fillId="0" borderId="49" xfId="3" applyFont="1" applyBorder="1" applyAlignment="1">
      <alignment horizontal="distributed" vertical="center" wrapText="1"/>
    </xf>
    <xf numFmtId="0" fontId="26" fillId="0" borderId="26" xfId="3" applyFont="1" applyBorder="1" applyAlignment="1">
      <alignment horizontal="distributed" vertical="center" wrapText="1"/>
    </xf>
    <xf numFmtId="0" fontId="5" fillId="0" borderId="32" xfId="0" applyFont="1" applyBorder="1" applyAlignment="1">
      <alignment horizontal="left" vertical="center"/>
    </xf>
    <xf numFmtId="0" fontId="26" fillId="0" borderId="0" xfId="3" applyFont="1" applyAlignment="1">
      <alignment horizontal="left" vertical="center"/>
    </xf>
    <xf numFmtId="0" fontId="26" fillId="0" borderId="113" xfId="2" applyFont="1" applyBorder="1" applyAlignment="1">
      <alignment horizontal="left" vertical="center"/>
    </xf>
    <xf numFmtId="0" fontId="26" fillId="0" borderId="46" xfId="3" applyFont="1" applyBorder="1" applyAlignment="1">
      <alignment horizontal="distributed" vertical="center" wrapText="1"/>
    </xf>
    <xf numFmtId="0" fontId="26" fillId="0" borderId="141" xfId="3" applyFont="1" applyBorder="1" applyAlignment="1">
      <alignment horizontal="distributed" vertical="center" wrapText="1"/>
    </xf>
    <xf numFmtId="0" fontId="26" fillId="0" borderId="29" xfId="3" applyFont="1" applyBorder="1" applyAlignment="1">
      <alignment horizontal="distributed" vertical="center" wrapText="1"/>
    </xf>
    <xf numFmtId="0" fontId="26" fillId="0" borderId="138" xfId="3" applyFont="1" applyBorder="1" applyAlignment="1">
      <alignment horizontal="distributed" vertical="center" wrapText="1"/>
    </xf>
    <xf numFmtId="0" fontId="16" fillId="0" borderId="58" xfId="3" applyFont="1" applyBorder="1" applyAlignment="1">
      <alignment horizontal="center" vertical="center"/>
    </xf>
    <xf numFmtId="0" fontId="16" fillId="0" borderId="77" xfId="3" applyFont="1" applyBorder="1" applyAlignment="1">
      <alignment horizontal="center" vertical="center"/>
    </xf>
    <xf numFmtId="0" fontId="16" fillId="0" borderId="139" xfId="3" applyFont="1" applyBorder="1" applyAlignment="1">
      <alignment horizontal="center" vertical="center"/>
    </xf>
    <xf numFmtId="0" fontId="16" fillId="0" borderId="78" xfId="3" applyFont="1" applyBorder="1" applyAlignment="1">
      <alignment horizontal="center" vertical="center"/>
    </xf>
    <xf numFmtId="0" fontId="16" fillId="0" borderId="22" xfId="3" applyFont="1" applyBorder="1" applyAlignment="1">
      <alignment horizontal="center" vertical="center"/>
    </xf>
    <xf numFmtId="0" fontId="16" fillId="0" borderId="24" xfId="3" applyFont="1" applyBorder="1" applyAlignment="1">
      <alignment horizontal="center" vertical="center"/>
    </xf>
    <xf numFmtId="0" fontId="16" fillId="0" borderId="5" xfId="4" applyFont="1" applyBorder="1" applyAlignment="1">
      <alignment vertical="center"/>
    </xf>
    <xf numFmtId="0" fontId="26" fillId="0" borderId="13" xfId="3" applyFont="1" applyBorder="1" applyAlignment="1">
      <alignment horizontal="left" vertical="center"/>
    </xf>
    <xf numFmtId="0" fontId="26" fillId="0" borderId="46" xfId="2" applyFont="1" applyBorder="1" applyAlignment="1">
      <alignment horizontal="left" vertical="center"/>
    </xf>
    <xf numFmtId="0" fontId="16" fillId="0" borderId="9" xfId="4" applyFont="1" applyBorder="1" applyAlignment="1">
      <alignment vertical="center"/>
    </xf>
    <xf numFmtId="0" fontId="16" fillId="0" borderId="59" xfId="4" applyFont="1" applyBorder="1" applyAlignment="1">
      <alignment horizontal="center" vertical="center"/>
    </xf>
    <xf numFmtId="0" fontId="0" fillId="0" borderId="15" xfId="0" applyBorder="1" applyAlignment="1">
      <alignment horizontal="center" vertical="center"/>
    </xf>
    <xf numFmtId="0" fontId="0" fillId="0" borderId="76" xfId="0" applyBorder="1" applyAlignment="1">
      <alignment horizontal="center" vertical="center"/>
    </xf>
    <xf numFmtId="0" fontId="0" fillId="0" borderId="59" xfId="0" applyBorder="1" applyAlignment="1">
      <alignment horizontal="center" vertical="center"/>
    </xf>
    <xf numFmtId="0" fontId="16" fillId="0" borderId="42" xfId="4" applyFont="1" applyBorder="1" applyAlignment="1">
      <alignment horizontal="center" vertical="center"/>
    </xf>
    <xf numFmtId="0" fontId="0" fillId="0" borderId="13" xfId="0" applyBorder="1" applyAlignment="1">
      <alignment horizontal="center" vertical="center"/>
    </xf>
    <xf numFmtId="0" fontId="0" fillId="0" borderId="48" xfId="0" applyBorder="1" applyAlignment="1">
      <alignment horizontal="center" vertical="center"/>
    </xf>
    <xf numFmtId="0" fontId="16" fillId="0" borderId="100" xfId="4" applyFont="1" applyBorder="1" applyAlignment="1">
      <alignment vertical="center"/>
    </xf>
    <xf numFmtId="0" fontId="16" fillId="0" borderId="101" xfId="4" applyFont="1" applyBorder="1" applyAlignment="1">
      <alignment vertical="center"/>
    </xf>
    <xf numFmtId="0" fontId="16" fillId="0" borderId="18" xfId="4" applyFont="1" applyBorder="1" applyAlignment="1">
      <alignment vertical="center"/>
    </xf>
    <xf numFmtId="0" fontId="16" fillId="0" borderId="7" xfId="4" applyFont="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21" fillId="0" borderId="163" xfId="2" applyFont="1" applyBorder="1" applyAlignment="1">
      <alignment vertical="top" textRotation="255"/>
    </xf>
    <xf numFmtId="0" fontId="0" fillId="0" borderId="163" xfId="0" applyBorder="1"/>
    <xf numFmtId="0" fontId="21" fillId="0" borderId="45" xfId="2" applyFont="1" applyBorder="1" applyAlignment="1">
      <alignment vertical="top" textRotation="255"/>
    </xf>
    <xf numFmtId="0" fontId="26" fillId="0" borderId="0" xfId="2" applyFont="1" applyAlignment="1">
      <alignment horizontal="left" vertical="center" wrapText="1"/>
    </xf>
    <xf numFmtId="0" fontId="26" fillId="0" borderId="32" xfId="2" applyFont="1" applyBorder="1" applyAlignment="1">
      <alignment horizontal="left" vertical="center" wrapText="1"/>
    </xf>
    <xf numFmtId="0" fontId="26" fillId="0" borderId="187" xfId="3" applyFont="1" applyBorder="1" applyAlignment="1">
      <alignment horizontal="center" vertical="center"/>
    </xf>
    <xf numFmtId="0" fontId="26" fillId="0" borderId="188" xfId="3" applyFont="1" applyBorder="1" applyAlignment="1">
      <alignment horizontal="center" vertical="center"/>
    </xf>
    <xf numFmtId="0" fontId="26" fillId="0" borderId="103" xfId="2" applyFont="1" applyBorder="1" applyAlignment="1">
      <alignment horizontal="left" vertical="center"/>
    </xf>
    <xf numFmtId="0" fontId="26" fillId="0" borderId="37" xfId="2" applyFont="1" applyBorder="1" applyAlignment="1">
      <alignment horizontal="left" vertical="center"/>
    </xf>
    <xf numFmtId="0" fontId="0" fillId="0" borderId="0" xfId="0" applyAlignment="1">
      <alignment horizontal="left" vertical="center"/>
    </xf>
    <xf numFmtId="0" fontId="0" fillId="0" borderId="32" xfId="0" applyBorder="1" applyAlignment="1">
      <alignment horizontal="left" vertical="center"/>
    </xf>
    <xf numFmtId="0" fontId="0" fillId="0" borderId="37" xfId="0" applyBorder="1" applyAlignment="1">
      <alignment horizontal="left" vertical="center"/>
    </xf>
    <xf numFmtId="0" fontId="0" fillId="0" borderId="8" xfId="0" applyBorder="1" applyAlignment="1">
      <alignment vertical="center"/>
    </xf>
    <xf numFmtId="0" fontId="26" fillId="0" borderId="19" xfId="2" applyFont="1" applyBorder="1" applyAlignment="1">
      <alignment horizontal="center" vertical="center" shrinkToFit="1"/>
    </xf>
    <xf numFmtId="0" fontId="0" fillId="0" borderId="14" xfId="0" applyBorder="1" applyAlignment="1">
      <alignment horizontal="center" vertical="center" shrinkToFit="1"/>
    </xf>
    <xf numFmtId="0" fontId="0" fillId="0" borderId="75" xfId="0" applyBorder="1" applyAlignment="1">
      <alignment horizontal="center" vertical="center" shrinkToFit="1"/>
    </xf>
    <xf numFmtId="0" fontId="26" fillId="0" borderId="37" xfId="4" applyFont="1" applyBorder="1" applyAlignment="1">
      <alignment vertical="center" wrapText="1"/>
    </xf>
    <xf numFmtId="0" fontId="0" fillId="0" borderId="0" xfId="0"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26" fillId="0" borderId="37" xfId="4" applyFont="1" applyBorder="1" applyAlignment="1">
      <alignment horizontal="left" vertical="center" wrapText="1"/>
    </xf>
    <xf numFmtId="0" fontId="16" fillId="4" borderId="59" xfId="2" applyFont="1" applyFill="1" applyBorder="1" applyAlignment="1">
      <alignment horizontal="center" vertical="center"/>
    </xf>
    <xf numFmtId="0" fontId="16" fillId="4" borderId="76" xfId="0" applyFont="1" applyFill="1" applyBorder="1" applyAlignment="1">
      <alignment horizontal="center" vertical="center"/>
    </xf>
    <xf numFmtId="0" fontId="0" fillId="8" borderId="0" xfId="0" applyFill="1" applyAlignment="1">
      <alignment vertical="center"/>
    </xf>
    <xf numFmtId="0" fontId="26" fillId="0" borderId="29" xfId="4" applyFont="1" applyBorder="1" applyAlignment="1">
      <alignment horizontal="left" vertical="center"/>
    </xf>
    <xf numFmtId="0" fontId="26" fillId="0" borderId="37" xfId="4" applyFont="1" applyBorder="1" applyAlignment="1">
      <alignment horizontal="left" vertical="top" wrapText="1"/>
    </xf>
    <xf numFmtId="0" fontId="0" fillId="0" borderId="0" xfId="0" applyAlignment="1">
      <alignment vertical="top" wrapText="1"/>
    </xf>
    <xf numFmtId="0" fontId="0" fillId="0" borderId="32" xfId="0" applyBorder="1" applyAlignment="1">
      <alignment vertical="top" wrapText="1"/>
    </xf>
    <xf numFmtId="0" fontId="0" fillId="0" borderId="37" xfId="0" applyBorder="1" applyAlignment="1">
      <alignment vertical="top" wrapText="1"/>
    </xf>
    <xf numFmtId="0" fontId="26" fillId="0" borderId="163" xfId="2" applyFont="1" applyBorder="1" applyAlignment="1">
      <alignment horizontal="center" vertical="top" textRotation="255"/>
    </xf>
    <xf numFmtId="0" fontId="26" fillId="0" borderId="45" xfId="2" applyFont="1" applyBorder="1" applyAlignment="1">
      <alignment horizontal="center" vertical="top" textRotation="255"/>
    </xf>
    <xf numFmtId="0" fontId="0" fillId="0" borderId="163" xfId="0" applyBorder="1" applyAlignment="1">
      <alignment horizontal="center" vertical="top" textRotation="255"/>
    </xf>
    <xf numFmtId="0" fontId="0" fillId="0" borderId="45" xfId="0" applyBorder="1" applyAlignment="1">
      <alignment horizontal="center" vertical="top" textRotation="255"/>
    </xf>
    <xf numFmtId="0" fontId="26" fillId="0" borderId="29" xfId="4" applyFont="1" applyBorder="1" applyAlignment="1">
      <alignment horizontal="center" vertical="center"/>
    </xf>
    <xf numFmtId="0" fontId="21" fillId="0" borderId="131" xfId="8" quotePrefix="1" applyFont="1" applyBorder="1" applyAlignment="1">
      <alignment horizontal="left" vertical="center"/>
    </xf>
    <xf numFmtId="0" fontId="21" fillId="0" borderId="32" xfId="8" quotePrefix="1" applyFont="1" applyBorder="1" applyAlignment="1">
      <alignment horizontal="left" vertical="center"/>
    </xf>
    <xf numFmtId="0" fontId="21" fillId="0" borderId="132" xfId="8" quotePrefix="1" applyFont="1" applyBorder="1" applyAlignment="1">
      <alignment horizontal="left" vertical="center"/>
    </xf>
    <xf numFmtId="0" fontId="21" fillId="0" borderId="58" xfId="8" applyFont="1" applyBorder="1" applyAlignment="1">
      <alignment horizontal="center" vertical="center"/>
    </xf>
    <xf numFmtId="0" fontId="0" fillId="0" borderId="139" xfId="0" applyBorder="1" applyAlignment="1">
      <alignment horizontal="center" vertical="center"/>
    </xf>
    <xf numFmtId="0" fontId="21" fillId="0" borderId="29" xfId="8" applyFont="1" applyBorder="1" applyAlignment="1">
      <alignment horizontal="center" vertical="center"/>
    </xf>
    <xf numFmtId="0" fontId="16" fillId="0" borderId="31" xfId="8" applyFont="1" applyBorder="1" applyAlignment="1">
      <alignment wrapText="1"/>
    </xf>
    <xf numFmtId="0" fontId="16" fillId="0" borderId="27" xfId="8" applyFont="1" applyBorder="1" applyAlignment="1">
      <alignment wrapText="1"/>
    </xf>
    <xf numFmtId="0" fontId="21" fillId="0" borderId="13" xfId="8" applyFont="1" applyBorder="1" applyAlignment="1">
      <alignment horizontal="center" vertical="center"/>
    </xf>
    <xf numFmtId="0" fontId="21" fillId="0" borderId="64" xfId="8" applyFont="1" applyBorder="1" applyAlignment="1" applyProtection="1">
      <alignment horizontal="center" vertical="center"/>
      <protection locked="0"/>
    </xf>
    <xf numFmtId="0" fontId="21" fillId="0" borderId="68" xfId="8" applyFont="1" applyBorder="1" applyAlignment="1" applyProtection="1">
      <alignment horizontal="center" vertical="center"/>
      <protection locked="0"/>
    </xf>
    <xf numFmtId="0" fontId="21" fillId="0" borderId="37" xfId="8" quotePrefix="1" applyFont="1" applyBorder="1" applyAlignment="1">
      <alignment horizontal="left" vertical="center"/>
    </xf>
    <xf numFmtId="0" fontId="21" fillId="3" borderId="0" xfId="8" applyFont="1" applyFill="1" applyAlignment="1" applyProtection="1">
      <alignment horizontal="center" vertical="center"/>
      <protection locked="0"/>
    </xf>
    <xf numFmtId="0" fontId="21" fillId="3" borderId="0" xfId="8" applyFont="1" applyFill="1" applyAlignment="1">
      <alignment horizontal="center" vertical="center"/>
    </xf>
    <xf numFmtId="0" fontId="21" fillId="3" borderId="29" xfId="8" applyFont="1" applyFill="1" applyBorder="1" applyAlignment="1" applyProtection="1">
      <alignment horizontal="center" vertical="center"/>
      <protection locked="0"/>
    </xf>
    <xf numFmtId="0" fontId="16" fillId="0" borderId="72" xfId="8" applyFont="1" applyBorder="1" applyAlignment="1">
      <alignment wrapText="1"/>
    </xf>
    <xf numFmtId="0" fontId="21" fillId="3" borderId="13" xfId="8" applyFont="1" applyFill="1" applyBorder="1" applyAlignment="1">
      <alignment horizontal="center" vertical="center"/>
    </xf>
    <xf numFmtId="0" fontId="21" fillId="3" borderId="70" xfId="8" applyFont="1" applyFill="1" applyBorder="1" applyAlignment="1" applyProtection="1">
      <alignment horizontal="center" vertical="center"/>
      <protection locked="0"/>
    </xf>
    <xf numFmtId="0" fontId="21" fillId="0" borderId="66" xfId="8" applyFont="1" applyBorder="1" applyAlignment="1">
      <alignment horizontal="center" vertical="center" wrapText="1"/>
    </xf>
    <xf numFmtId="0" fontId="21" fillId="0" borderId="67" xfId="8" applyFont="1" applyBorder="1" applyAlignment="1">
      <alignment horizontal="center" vertical="center" wrapText="1"/>
    </xf>
    <xf numFmtId="0" fontId="21" fillId="0" borderId="23" xfId="8" applyFont="1" applyBorder="1" applyAlignment="1">
      <alignment horizontal="center" vertical="center" wrapText="1"/>
    </xf>
    <xf numFmtId="0" fontId="16" fillId="0" borderId="44" xfId="8" applyFont="1" applyBorder="1" applyAlignment="1">
      <alignment horizontal="center" vertical="top" textRotation="255"/>
    </xf>
    <xf numFmtId="0" fontId="16" fillId="0" borderId="163" xfId="8" applyFont="1" applyBorder="1" applyAlignment="1">
      <alignment horizontal="center" vertical="top" textRotation="255"/>
    </xf>
    <xf numFmtId="0" fontId="16" fillId="0" borderId="45" xfId="8" applyFont="1" applyBorder="1" applyAlignment="1">
      <alignment horizontal="center" vertical="top" textRotation="255"/>
    </xf>
    <xf numFmtId="0" fontId="16" fillId="0" borderId="37" xfId="8" applyFont="1" applyBorder="1" applyAlignment="1">
      <alignment horizontal="left" vertical="top"/>
    </xf>
    <xf numFmtId="0" fontId="16" fillId="0" borderId="32" xfId="8" applyFont="1" applyBorder="1" applyAlignment="1">
      <alignment horizontal="left" vertical="top"/>
    </xf>
    <xf numFmtId="0" fontId="21" fillId="0" borderId="19" xfId="8" quotePrefix="1" applyFont="1" applyBorder="1" applyAlignment="1">
      <alignment vertical="center" wrapText="1"/>
    </xf>
    <xf numFmtId="0" fontId="0" fillId="0" borderId="75" xfId="0" applyBorder="1" applyAlignment="1">
      <alignment wrapText="1"/>
    </xf>
    <xf numFmtId="9" fontId="0" fillId="0" borderId="82" xfId="0" applyNumberFormat="1" applyBorder="1" applyAlignment="1">
      <alignment horizontal="center" vertical="center"/>
    </xf>
    <xf numFmtId="0" fontId="9" fillId="0" borderId="42" xfId="0" applyFont="1" applyBorder="1" applyAlignment="1">
      <alignment horizontal="center" vertical="center" wrapText="1"/>
    </xf>
    <xf numFmtId="0" fontId="0" fillId="0" borderId="59" xfId="0" applyBorder="1" applyAlignment="1">
      <alignment horizontal="center" vertical="center" wrapText="1"/>
    </xf>
    <xf numFmtId="0" fontId="0" fillId="0" borderId="19" xfId="0" applyBorder="1" applyAlignment="1">
      <alignment horizontal="center" vertical="center" wrapText="1"/>
    </xf>
    <xf numFmtId="0" fontId="9" fillId="0" borderId="190" xfId="0" applyFont="1" applyBorder="1" applyAlignment="1">
      <alignment horizontal="center" vertical="center" wrapText="1"/>
    </xf>
    <xf numFmtId="0" fontId="0" fillId="0" borderId="191" xfId="0" applyBorder="1" applyAlignment="1">
      <alignment horizontal="center" vertical="center" wrapText="1"/>
    </xf>
    <xf numFmtId="177" fontId="0" fillId="0" borderId="37" xfId="0" applyNumberFormat="1" applyBorder="1" applyAlignment="1">
      <alignment horizontal="right" vertical="center"/>
    </xf>
    <xf numFmtId="177" fontId="0" fillId="0" borderId="0" xfId="0" applyNumberFormat="1" applyAlignment="1">
      <alignment horizontal="right" vertical="center"/>
    </xf>
    <xf numFmtId="177" fontId="0" fillId="0" borderId="192" xfId="0" applyNumberFormat="1" applyBorder="1" applyAlignment="1">
      <alignment horizontal="right" vertical="center"/>
    </xf>
    <xf numFmtId="177" fontId="0" fillId="0" borderId="193" xfId="0" applyNumberFormat="1" applyBorder="1" applyAlignment="1">
      <alignment horizontal="right" vertical="center"/>
    </xf>
    <xf numFmtId="0" fontId="0" fillId="0" borderId="42" xfId="0" applyBorder="1" applyAlignment="1">
      <alignment horizontal="center" vertical="center"/>
    </xf>
    <xf numFmtId="0" fontId="0" fillId="0" borderId="86" xfId="0" applyBorder="1" applyAlignment="1">
      <alignment horizontal="center" vertical="center"/>
    </xf>
    <xf numFmtId="177" fontId="0" fillId="0" borderId="194" xfId="0" applyNumberFormat="1" applyBorder="1" applyAlignment="1">
      <alignment horizontal="right" vertical="center"/>
    </xf>
    <xf numFmtId="177" fontId="0" fillId="0" borderId="195" xfId="0" applyNumberFormat="1" applyBorder="1" applyAlignment="1">
      <alignment horizontal="right" vertical="center"/>
    </xf>
    <xf numFmtId="0" fontId="0" fillId="0" borderId="47" xfId="0" applyBorder="1" applyAlignment="1">
      <alignment horizontal="center" vertical="center"/>
    </xf>
    <xf numFmtId="0" fontId="0" fillId="0" borderId="84" xfId="0" applyBorder="1" applyAlignment="1">
      <alignment horizontal="center" vertical="center"/>
    </xf>
    <xf numFmtId="0" fontId="9" fillId="0" borderId="59" xfId="0" applyFont="1" applyBorder="1" applyAlignment="1">
      <alignment horizontal="center" vertical="center" wrapText="1"/>
    </xf>
    <xf numFmtId="9" fontId="0" fillId="0" borderId="130" xfId="0" applyNumberFormat="1" applyBorder="1" applyAlignment="1">
      <alignment horizontal="center" vertical="center"/>
    </xf>
    <xf numFmtId="9" fontId="0" fillId="0" borderId="196" xfId="0" applyNumberFormat="1" applyBorder="1" applyAlignment="1">
      <alignment horizontal="center" vertical="center"/>
    </xf>
    <xf numFmtId="9" fontId="0" fillId="0" borderId="16" xfId="0" applyNumberFormat="1" applyBorder="1" applyAlignment="1">
      <alignment horizontal="center" vertical="center"/>
    </xf>
    <xf numFmtId="0" fontId="0" fillId="0" borderId="13" xfId="0" applyBorder="1" applyAlignment="1">
      <alignment horizontal="center"/>
    </xf>
    <xf numFmtId="0" fontId="0" fillId="0" borderId="96" xfId="0" applyBorder="1" applyAlignment="1">
      <alignment horizontal="center" vertical="center"/>
    </xf>
    <xf numFmtId="0" fontId="0" fillId="0" borderId="31" xfId="0" applyBorder="1" applyAlignment="1">
      <alignment horizontal="center" vertical="center"/>
    </xf>
    <xf numFmtId="0" fontId="0" fillId="0" borderId="72" xfId="0" applyBorder="1" applyAlignment="1">
      <alignment horizontal="center" vertical="center"/>
    </xf>
    <xf numFmtId="177" fontId="0" fillId="0" borderId="47" xfId="0" applyNumberFormat="1" applyBorder="1"/>
    <xf numFmtId="177" fontId="0" fillId="0" borderId="197" xfId="0" applyNumberFormat="1" applyBorder="1"/>
    <xf numFmtId="0" fontId="28" fillId="0" borderId="47" xfId="0" applyFont="1" applyBorder="1" applyAlignment="1">
      <alignment horizontal="center" vertical="center"/>
    </xf>
    <xf numFmtId="0" fontId="5" fillId="0" borderId="198" xfId="0" applyFont="1" applyBorder="1" applyAlignment="1">
      <alignment horizontal="center" vertical="center"/>
    </xf>
    <xf numFmtId="0" fontId="10" fillId="0" borderId="47" xfId="0" applyFont="1" applyBorder="1" applyAlignment="1">
      <alignment horizontal="center" vertical="center"/>
    </xf>
    <xf numFmtId="0" fontId="10" fillId="0" borderId="59" xfId="0" applyFont="1" applyBorder="1" applyAlignment="1">
      <alignment horizontal="center" vertical="center"/>
    </xf>
    <xf numFmtId="0" fontId="9" fillId="0" borderId="59" xfId="0" applyFont="1" applyBorder="1" applyAlignment="1">
      <alignment vertical="center"/>
    </xf>
    <xf numFmtId="0" fontId="0" fillId="0" borderId="15" xfId="0" applyBorder="1" applyAlignment="1">
      <alignment vertical="center"/>
    </xf>
    <xf numFmtId="0" fontId="0" fillId="0" borderId="76" xfId="0" applyBorder="1" applyAlignment="1">
      <alignment vertical="center"/>
    </xf>
    <xf numFmtId="0" fontId="0" fillId="0" borderId="83" xfId="0" applyBorder="1" applyAlignment="1">
      <alignment vertical="center"/>
    </xf>
    <xf numFmtId="0" fontId="0" fillId="0" borderId="199" xfId="0" applyBorder="1" applyAlignment="1">
      <alignment vertical="center"/>
    </xf>
    <xf numFmtId="0" fontId="0" fillId="0" borderId="83"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0" borderId="0" xfId="0" applyFont="1" applyAlignment="1">
      <alignment horizontal="lef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38" fillId="0" borderId="0" xfId="0" applyFont="1" applyAlignment="1">
      <alignment horizontal="left" vertical="top" wrapText="1"/>
    </xf>
    <xf numFmtId="0" fontId="0" fillId="0" borderId="202" xfId="0" applyBorder="1" applyAlignment="1">
      <alignment horizontal="center" vertical="center"/>
    </xf>
    <xf numFmtId="0" fontId="81" fillId="0" borderId="0" xfId="7" applyFont="1">
      <alignment vertical="center"/>
    </xf>
    <xf numFmtId="0" fontId="82" fillId="0" borderId="0" xfId="7" applyFont="1">
      <alignment vertical="center"/>
    </xf>
    <xf numFmtId="0" fontId="83" fillId="0" borderId="0" xfId="7" applyFont="1">
      <alignment vertical="center"/>
    </xf>
    <xf numFmtId="0" fontId="46" fillId="0" borderId="19" xfId="7" applyFont="1" applyBorder="1" applyAlignment="1">
      <alignment horizontal="center" vertical="center" wrapText="1"/>
    </xf>
    <xf numFmtId="0" fontId="46" fillId="0" borderId="209" xfId="7" applyFont="1" applyBorder="1" applyAlignment="1">
      <alignment horizontal="center" vertical="center" wrapText="1"/>
    </xf>
    <xf numFmtId="0" fontId="46" fillId="0" borderId="210" xfId="7" applyFont="1" applyBorder="1" applyAlignment="1">
      <alignment horizontal="center" vertical="center" wrapText="1"/>
    </xf>
    <xf numFmtId="0" fontId="40" fillId="0" borderId="49"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26" xfId="0" applyFont="1" applyBorder="1" applyAlignment="1">
      <alignment horizontal="center" vertical="center" wrapText="1"/>
    </xf>
  </cellXfs>
  <cellStyles count="11">
    <cellStyle name="標準" xfId="0" builtinId="0"/>
    <cellStyle name="標準 2" xfId="1" xr:uid="{00000000-0005-0000-0000-000001000000}"/>
    <cellStyle name="標準_KHPE0001" xfId="2" xr:uid="{00000000-0005-0000-0000-000002000000}"/>
    <cellStyle name="標準_KHPE0001_戸建_設計内容説明書" xfId="3" xr:uid="{00000000-0005-0000-0000-000003000000}"/>
    <cellStyle name="標準_KHPE0001_戸建_設計内容説明書_戸建_設計内容説明書" xfId="4" xr:uid="{00000000-0005-0000-0000-000004000000}"/>
    <cellStyle name="標準_建設住宅性能評価申請書類一式(戸建軸" xfId="9" xr:uid="{AD34794F-AC43-44C1-9A21-2106A9D726DA}"/>
    <cellStyle name="標準_設計内容説明書　第一面" xfId="5" xr:uid="{00000000-0005-0000-0000-000005000000}"/>
    <cellStyle name="標準_設計内容説明書　第二～四面" xfId="6" xr:uid="{00000000-0005-0000-0000-000006000000}"/>
    <cellStyle name="標準_設計内容説明書　第二面" xfId="7" xr:uid="{00000000-0005-0000-0000-000007000000}"/>
    <cellStyle name="標準_設計内容説明書(配布用）" xfId="8" xr:uid="{00000000-0005-0000-0000-000008000000}"/>
    <cellStyle name="標準_提案フォーマット" xfId="10" xr:uid="{3713CE4E-928E-415D-8DBF-2E04E2ECC1B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76</xdr:row>
      <xdr:rowOff>0</xdr:rowOff>
    </xdr:from>
    <xdr:to>
      <xdr:col>4</xdr:col>
      <xdr:colOff>0</xdr:colOff>
      <xdr:row>76</xdr:row>
      <xdr:rowOff>0</xdr:rowOff>
    </xdr:to>
    <xdr:sp macro="" textlink="">
      <xdr:nvSpPr>
        <xdr:cNvPr id="22754" name="Line 7">
          <a:extLst>
            <a:ext uri="{FF2B5EF4-FFF2-40B4-BE49-F238E27FC236}">
              <a16:creationId xmlns:a16="http://schemas.microsoft.com/office/drawing/2014/main" id="{00000000-0008-0000-0C00-0000E2580000}"/>
            </a:ext>
          </a:extLst>
        </xdr:cNvPr>
        <xdr:cNvSpPr>
          <a:spLocks noChangeShapeType="1"/>
        </xdr:cNvSpPr>
      </xdr:nvSpPr>
      <xdr:spPr bwMode="auto">
        <a:xfrm flipH="1">
          <a:off x="962025" y="109918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76</xdr:row>
      <xdr:rowOff>0</xdr:rowOff>
    </xdr:from>
    <xdr:to>
      <xdr:col>4</xdr:col>
      <xdr:colOff>0</xdr:colOff>
      <xdr:row>76</xdr:row>
      <xdr:rowOff>0</xdr:rowOff>
    </xdr:to>
    <xdr:sp macro="" textlink="">
      <xdr:nvSpPr>
        <xdr:cNvPr id="22755" name="Line 9">
          <a:extLst>
            <a:ext uri="{FF2B5EF4-FFF2-40B4-BE49-F238E27FC236}">
              <a16:creationId xmlns:a16="http://schemas.microsoft.com/office/drawing/2014/main" id="{00000000-0008-0000-0C00-0000E3580000}"/>
            </a:ext>
          </a:extLst>
        </xdr:cNvPr>
        <xdr:cNvSpPr>
          <a:spLocks noChangeShapeType="1"/>
        </xdr:cNvSpPr>
      </xdr:nvSpPr>
      <xdr:spPr bwMode="auto">
        <a:xfrm flipH="1">
          <a:off x="962025" y="10991850"/>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70"/>
  <sheetViews>
    <sheetView tabSelected="1" view="pageBreakPreview" zoomScaleNormal="100" zoomScaleSheetLayoutView="100" workbookViewId="0">
      <selection activeCell="I40" sqref="I40"/>
    </sheetView>
  </sheetViews>
  <sheetFormatPr defaultColWidth="9" defaultRowHeight="13.5"/>
  <cols>
    <col min="1" max="1" width="4.125" style="3" customWidth="1"/>
    <col min="2" max="2" width="6.5" style="3" customWidth="1"/>
    <col min="3" max="3" width="5.625" style="3" customWidth="1"/>
    <col min="4" max="7" width="5.125" style="3" customWidth="1"/>
    <col min="8" max="8" width="2.125" style="3" customWidth="1"/>
    <col min="9" max="9" width="12.75" style="3" customWidth="1"/>
    <col min="10" max="10" width="4" style="3" customWidth="1"/>
    <col min="11" max="12" width="5.5" style="3" customWidth="1"/>
    <col min="13" max="17" width="5.125" style="3" customWidth="1"/>
    <col min="18" max="18" width="4" style="3" customWidth="1"/>
    <col min="19" max="19" width="4.25" style="3" customWidth="1"/>
    <col min="20" max="20" width="13.125" style="3" customWidth="1"/>
    <col min="21" max="21" width="9.875" style="3" customWidth="1"/>
    <col min="22" max="22" width="9.75" style="3" customWidth="1"/>
    <col min="23" max="23" width="4.625" style="3" customWidth="1"/>
    <col min="24" max="24" width="8.75" style="3" customWidth="1"/>
    <col min="25" max="25" width="9.875" style="3" customWidth="1"/>
    <col min="26" max="16384" width="9" style="3"/>
  </cols>
  <sheetData>
    <row r="1" spans="1:19">
      <c r="A1" s="22" t="s">
        <v>94</v>
      </c>
      <c r="B1" s="197"/>
      <c r="C1" s="22"/>
      <c r="D1" s="22"/>
      <c r="E1" s="22"/>
      <c r="F1" s="22"/>
      <c r="G1" s="22"/>
      <c r="H1" s="22"/>
      <c r="I1" s="22"/>
      <c r="J1" s="22"/>
      <c r="K1" s="22"/>
      <c r="L1" s="22"/>
      <c r="M1" s="22"/>
      <c r="N1" s="22"/>
      <c r="O1" s="22"/>
      <c r="P1" s="22"/>
      <c r="Q1" s="22"/>
      <c r="R1" s="22"/>
      <c r="S1" s="22"/>
    </row>
    <row r="2" spans="1:19">
      <c r="A2" s="22"/>
      <c r="B2" s="22"/>
      <c r="C2" s="22"/>
      <c r="D2" s="22"/>
      <c r="E2" s="22"/>
      <c r="F2" s="22"/>
      <c r="G2" s="22"/>
      <c r="H2" s="22"/>
      <c r="I2" s="22"/>
      <c r="J2" s="22"/>
      <c r="K2" s="22"/>
      <c r="L2" s="22"/>
      <c r="M2" s="22"/>
      <c r="N2" s="22"/>
      <c r="O2" s="22"/>
      <c r="P2" s="22"/>
      <c r="Q2" s="22"/>
      <c r="R2" s="22"/>
      <c r="S2" s="22"/>
    </row>
    <row r="3" spans="1:19">
      <c r="A3" s="22"/>
      <c r="B3" s="22"/>
      <c r="C3" s="22"/>
      <c r="D3" s="22"/>
      <c r="E3" s="22"/>
      <c r="F3" s="22"/>
      <c r="G3" s="22"/>
      <c r="H3" s="22"/>
      <c r="I3" s="22"/>
      <c r="J3" s="22"/>
      <c r="K3" s="22"/>
      <c r="L3" s="22"/>
      <c r="M3" s="22"/>
      <c r="N3" s="22"/>
      <c r="O3" s="22"/>
      <c r="P3" s="22"/>
      <c r="Q3" s="22"/>
      <c r="R3" s="22"/>
      <c r="S3" s="22"/>
    </row>
    <row r="4" spans="1:19">
      <c r="A4" s="22"/>
      <c r="B4" s="22"/>
      <c r="C4" s="22"/>
      <c r="D4" s="22"/>
      <c r="E4" s="22"/>
      <c r="F4" s="22"/>
      <c r="G4" s="22"/>
      <c r="H4" s="22"/>
      <c r="I4" s="22"/>
      <c r="J4" s="22"/>
      <c r="K4" s="22"/>
      <c r="L4" s="22"/>
      <c r="M4" s="22"/>
      <c r="N4" s="22"/>
      <c r="O4" s="22"/>
      <c r="P4" s="22"/>
      <c r="Q4" s="22"/>
      <c r="R4" s="22"/>
      <c r="S4" s="22"/>
    </row>
    <row r="5" spans="1:19" ht="18">
      <c r="A5" s="1351" t="s">
        <v>26</v>
      </c>
      <c r="B5" s="1351"/>
      <c r="C5" s="1351"/>
      <c r="D5" s="1351"/>
      <c r="E5" s="1351"/>
      <c r="F5" s="1351"/>
      <c r="G5" s="1351"/>
      <c r="H5" s="1351"/>
      <c r="I5" s="1351"/>
      <c r="J5" s="1351"/>
      <c r="K5" s="1351"/>
      <c r="L5" s="1351"/>
      <c r="M5" s="1351"/>
      <c r="N5" s="1351"/>
      <c r="O5" s="1351"/>
      <c r="P5" s="1351"/>
      <c r="Q5" s="1351"/>
      <c r="R5" s="1351"/>
      <c r="S5" s="1351"/>
    </row>
    <row r="6" spans="1:19" ht="24" customHeight="1">
      <c r="A6" s="1317" t="s">
        <v>25</v>
      </c>
      <c r="B6" s="1317"/>
      <c r="C6" s="1317"/>
      <c r="D6" s="1317"/>
      <c r="E6" s="1317"/>
      <c r="F6" s="1317"/>
      <c r="G6" s="1317"/>
      <c r="H6" s="1317"/>
      <c r="I6" s="1317"/>
      <c r="J6" s="1317"/>
      <c r="K6" s="1317"/>
      <c r="L6" s="1317"/>
      <c r="M6" s="1317"/>
      <c r="N6" s="1317"/>
      <c r="O6" s="1317"/>
      <c r="P6" s="1317"/>
      <c r="Q6" s="1317"/>
      <c r="R6" s="1317"/>
      <c r="S6" s="1317"/>
    </row>
    <row r="7" spans="1:19">
      <c r="A7" s="22"/>
      <c r="B7" s="22"/>
      <c r="C7" s="22"/>
      <c r="D7" s="22"/>
      <c r="E7" s="22"/>
      <c r="F7" s="22"/>
      <c r="G7" s="22"/>
      <c r="H7" s="22"/>
      <c r="I7" s="22"/>
      <c r="J7" s="22"/>
      <c r="K7" s="22"/>
      <c r="L7" s="22"/>
      <c r="M7" s="22"/>
      <c r="N7" s="22"/>
      <c r="O7" s="22"/>
      <c r="P7" s="22"/>
      <c r="Q7" s="22"/>
      <c r="R7" s="22"/>
      <c r="S7" s="22"/>
    </row>
    <row r="8" spans="1:19">
      <c r="A8" s="22"/>
      <c r="B8" s="22"/>
      <c r="C8" s="22"/>
      <c r="D8" s="22"/>
      <c r="E8" s="22"/>
      <c r="F8" s="22"/>
      <c r="G8" s="22"/>
      <c r="H8" s="22"/>
      <c r="I8" s="22"/>
      <c r="J8" s="22"/>
      <c r="K8" s="22"/>
      <c r="L8" s="22"/>
      <c r="M8" s="22"/>
      <c r="N8" s="22"/>
      <c r="O8" s="22"/>
      <c r="P8" s="22"/>
      <c r="Q8" s="22"/>
      <c r="R8" s="22"/>
      <c r="S8" s="22"/>
    </row>
    <row r="9" spans="1:19">
      <c r="A9" s="3" t="s">
        <v>389</v>
      </c>
      <c r="B9" s="22"/>
      <c r="C9" s="22"/>
      <c r="D9" s="22"/>
      <c r="E9" s="22"/>
      <c r="F9" s="22"/>
      <c r="G9" s="22"/>
      <c r="H9" s="22"/>
      <c r="I9" s="22"/>
      <c r="J9" s="22"/>
      <c r="K9" s="22"/>
      <c r="L9" s="22"/>
      <c r="M9" s="22"/>
      <c r="N9" s="22"/>
      <c r="O9" s="1355" t="s">
        <v>2107</v>
      </c>
      <c r="P9" s="1355"/>
      <c r="Q9" s="1355"/>
      <c r="R9" s="1355"/>
      <c r="S9" s="1355"/>
    </row>
    <row r="10" spans="1:19">
      <c r="A10" s="3" t="s">
        <v>390</v>
      </c>
      <c r="B10" s="22"/>
      <c r="C10" s="22"/>
      <c r="D10" s="22"/>
      <c r="E10" s="22"/>
      <c r="F10" s="22"/>
      <c r="G10" s="22"/>
      <c r="H10" s="22"/>
      <c r="I10" s="22"/>
      <c r="J10" s="22"/>
      <c r="K10" s="22"/>
      <c r="L10" s="22"/>
      <c r="M10" s="22"/>
      <c r="N10" s="22"/>
      <c r="O10" s="22"/>
      <c r="P10" s="22"/>
      <c r="Q10" s="22"/>
      <c r="R10" s="22"/>
      <c r="S10" s="22"/>
    </row>
    <row r="11" spans="1:19" ht="20.25" customHeight="1">
      <c r="A11" s="1354" t="s">
        <v>1042</v>
      </c>
      <c r="B11" s="1354"/>
      <c r="C11" s="1354"/>
      <c r="D11" s="1354"/>
      <c r="E11" s="1354"/>
      <c r="F11" s="1354"/>
      <c r="G11" s="1354"/>
      <c r="H11" s="26" t="s">
        <v>27</v>
      </c>
      <c r="I11" s="22"/>
      <c r="J11" s="22"/>
      <c r="K11" s="22"/>
      <c r="L11" s="22"/>
      <c r="M11" s="22"/>
      <c r="N11" s="22"/>
      <c r="O11" s="22"/>
      <c r="P11" s="22"/>
      <c r="Q11" s="22"/>
      <c r="R11" s="22"/>
      <c r="S11" s="22"/>
    </row>
    <row r="12" spans="1:19">
      <c r="A12" s="22"/>
      <c r="B12" s="22"/>
      <c r="C12" s="22"/>
      <c r="D12" s="22"/>
      <c r="E12" s="22"/>
      <c r="F12" s="22"/>
      <c r="G12" s="22"/>
      <c r="H12" s="22"/>
      <c r="I12" s="22"/>
      <c r="J12" s="22"/>
      <c r="K12" s="22"/>
      <c r="L12" s="22"/>
      <c r="M12" s="22"/>
      <c r="N12" s="22"/>
      <c r="O12" s="22"/>
      <c r="P12" s="22"/>
      <c r="Q12" s="22"/>
      <c r="R12" s="22"/>
      <c r="S12" s="22"/>
    </row>
    <row r="13" spans="1:19" ht="18.75" customHeight="1">
      <c r="A13" s="22"/>
      <c r="B13" s="22"/>
      <c r="C13" s="22"/>
      <c r="D13" s="22"/>
      <c r="E13" s="22"/>
      <c r="F13" s="22"/>
      <c r="G13" s="22"/>
      <c r="H13" s="22"/>
      <c r="I13" s="428" t="s">
        <v>30</v>
      </c>
      <c r="J13" s="22"/>
      <c r="K13" s="22"/>
      <c r="L13" s="22"/>
      <c r="M13" s="22"/>
      <c r="N13" s="22"/>
      <c r="O13" s="22"/>
      <c r="P13" s="22"/>
      <c r="Q13" s="22"/>
      <c r="R13" s="22"/>
      <c r="S13" s="22"/>
    </row>
    <row r="14" spans="1:19" ht="18.75" customHeight="1">
      <c r="A14" s="22"/>
      <c r="B14" s="22"/>
      <c r="C14" s="22"/>
      <c r="D14" s="22"/>
      <c r="E14" s="22"/>
      <c r="F14" s="22"/>
      <c r="G14" s="22"/>
      <c r="H14" s="22"/>
      <c r="I14" s="22"/>
      <c r="J14" s="1302"/>
      <c r="K14" s="1302"/>
      <c r="L14" s="1302"/>
      <c r="M14" s="1302"/>
      <c r="N14" s="1302"/>
      <c r="O14" s="1302"/>
      <c r="P14" s="1302"/>
      <c r="Q14" s="1302"/>
      <c r="R14" s="1302"/>
      <c r="S14" s="21"/>
    </row>
    <row r="15" spans="1:19" ht="18.75" customHeight="1">
      <c r="A15" s="22"/>
      <c r="B15" s="22"/>
      <c r="C15" s="429"/>
      <c r="D15" s="22"/>
      <c r="E15" s="22"/>
      <c r="F15" s="430"/>
      <c r="G15" s="22"/>
      <c r="H15" s="22"/>
      <c r="I15" s="430" t="s">
        <v>28</v>
      </c>
      <c r="J15" s="22"/>
      <c r="K15" s="22"/>
      <c r="L15" s="22"/>
      <c r="M15" s="22"/>
      <c r="N15" s="22"/>
      <c r="O15" s="22"/>
      <c r="P15" s="22"/>
      <c r="Q15" s="22"/>
      <c r="R15" s="22"/>
      <c r="S15" s="22"/>
    </row>
    <row r="16" spans="1:19" ht="18.75" customHeight="1">
      <c r="A16" s="22"/>
      <c r="B16" s="22"/>
      <c r="C16" s="22"/>
      <c r="D16" s="22"/>
      <c r="E16" s="22"/>
      <c r="F16" s="22"/>
      <c r="G16" s="22"/>
      <c r="H16" s="22"/>
      <c r="I16" s="22"/>
      <c r="J16" s="1302"/>
      <c r="K16" s="1302"/>
      <c r="L16" s="1302"/>
      <c r="M16" s="1302"/>
      <c r="N16" s="1302"/>
      <c r="O16" s="1302"/>
      <c r="P16" s="1302"/>
      <c r="Q16" s="1302"/>
      <c r="R16" s="1302"/>
      <c r="S16" s="22"/>
    </row>
    <row r="17" spans="1:19">
      <c r="A17" s="22"/>
      <c r="B17" s="22"/>
      <c r="C17" s="22"/>
      <c r="D17" s="22"/>
      <c r="E17" s="22"/>
      <c r="F17" s="22"/>
      <c r="G17" s="22"/>
      <c r="H17" s="22"/>
      <c r="I17" s="22"/>
      <c r="J17" s="22"/>
      <c r="K17" s="22"/>
      <c r="L17" s="22"/>
      <c r="M17" s="22"/>
      <c r="N17" s="22"/>
      <c r="O17" s="22"/>
      <c r="P17" s="22"/>
      <c r="Q17" s="22"/>
      <c r="R17" s="22"/>
      <c r="S17" s="22"/>
    </row>
    <row r="18" spans="1:19" ht="21.75" customHeight="1">
      <c r="A18" s="22"/>
      <c r="B18" s="22"/>
      <c r="C18" s="22"/>
      <c r="D18" s="22"/>
      <c r="E18" s="22"/>
      <c r="F18" s="22"/>
      <c r="G18" s="22"/>
      <c r="H18" s="22"/>
      <c r="I18" s="428" t="s">
        <v>30</v>
      </c>
      <c r="J18" s="22"/>
      <c r="K18" s="22"/>
      <c r="L18" s="22"/>
      <c r="M18" s="22"/>
      <c r="N18" s="22"/>
      <c r="O18" s="22"/>
      <c r="P18" s="22"/>
      <c r="Q18" s="22"/>
      <c r="R18" s="22"/>
      <c r="S18" s="22"/>
    </row>
    <row r="19" spans="1:19" ht="27" customHeight="1">
      <c r="I19" s="22"/>
      <c r="J19" s="1302"/>
      <c r="K19" s="1302"/>
      <c r="L19" s="1302"/>
      <c r="M19" s="1302"/>
      <c r="N19" s="1302"/>
      <c r="O19" s="1302"/>
      <c r="P19" s="1302"/>
      <c r="Q19" s="1302"/>
      <c r="R19" s="1302"/>
      <c r="S19" s="21"/>
    </row>
    <row r="20" spans="1:19" ht="27" customHeight="1">
      <c r="I20" s="430" t="s">
        <v>28</v>
      </c>
      <c r="J20" s="22"/>
      <c r="K20" s="22"/>
      <c r="L20" s="22"/>
      <c r="M20" s="22"/>
      <c r="N20" s="22"/>
      <c r="O20" s="22"/>
      <c r="P20" s="22"/>
      <c r="Q20" s="22"/>
      <c r="R20" s="22"/>
      <c r="S20" s="22"/>
    </row>
    <row r="21" spans="1:19" ht="21" customHeight="1">
      <c r="A21" s="22"/>
      <c r="B21" s="22"/>
      <c r="C21" s="22"/>
      <c r="D21" s="22"/>
      <c r="E21" s="22"/>
      <c r="F21" s="22"/>
      <c r="G21" s="22"/>
      <c r="H21" s="22"/>
      <c r="I21" s="22"/>
      <c r="J21" s="1302"/>
      <c r="K21" s="1302"/>
      <c r="L21" s="1302"/>
      <c r="M21" s="1302"/>
      <c r="N21" s="1302"/>
      <c r="O21" s="1302"/>
      <c r="P21" s="1302"/>
      <c r="Q21" s="1302"/>
      <c r="R21" s="1302"/>
      <c r="S21" s="22"/>
    </row>
    <row r="22" spans="1:19" ht="21" customHeight="1">
      <c r="A22" s="22"/>
      <c r="B22" s="22"/>
      <c r="C22" s="22"/>
      <c r="D22" s="22"/>
      <c r="E22" s="22"/>
      <c r="F22" s="22"/>
      <c r="G22" s="22"/>
      <c r="H22" s="22"/>
      <c r="I22" s="22"/>
      <c r="J22" s="22"/>
      <c r="K22" s="22"/>
      <c r="L22" s="22"/>
      <c r="M22" s="22"/>
      <c r="N22" s="22"/>
      <c r="O22" s="22"/>
      <c r="P22" s="22"/>
      <c r="Q22" s="22"/>
      <c r="R22" s="22"/>
      <c r="S22" s="22"/>
    </row>
    <row r="23" spans="1:19" ht="21" customHeight="1">
      <c r="A23" s="1299" t="s">
        <v>980</v>
      </c>
      <c r="B23" s="1299"/>
      <c r="C23" s="1299"/>
      <c r="D23" s="1299"/>
      <c r="E23" s="1299"/>
      <c r="F23" s="1299"/>
      <c r="G23" s="1299"/>
      <c r="H23" s="1299"/>
      <c r="I23" s="1299"/>
      <c r="J23" s="1299"/>
      <c r="K23" s="1299"/>
      <c r="L23" s="1299"/>
      <c r="M23" s="1299"/>
      <c r="N23" s="1299"/>
      <c r="O23" s="1299"/>
      <c r="P23" s="1299"/>
      <c r="Q23" s="1299"/>
      <c r="R23" s="1299"/>
      <c r="S23" s="1299"/>
    </row>
    <row r="24" spans="1:19" ht="22.15" customHeight="1">
      <c r="A24" s="1299"/>
      <c r="B24" s="1299"/>
      <c r="C24" s="1299"/>
      <c r="D24" s="1299"/>
      <c r="E24" s="1299"/>
      <c r="F24" s="1299"/>
      <c r="G24" s="1299"/>
      <c r="H24" s="1299"/>
      <c r="I24" s="1299"/>
      <c r="J24" s="1299"/>
      <c r="K24" s="1299"/>
      <c r="L24" s="1299"/>
      <c r="M24" s="1299"/>
      <c r="N24" s="1299"/>
      <c r="O24" s="1299"/>
      <c r="P24" s="1299"/>
      <c r="Q24" s="1299"/>
      <c r="R24" s="1299"/>
      <c r="S24" s="1299"/>
    </row>
    <row r="25" spans="1:19" ht="21" customHeight="1">
      <c r="A25" s="22"/>
      <c r="B25" s="22"/>
      <c r="C25" s="22"/>
      <c r="D25" s="22"/>
      <c r="E25" s="22"/>
      <c r="F25" s="22"/>
      <c r="G25" s="22"/>
      <c r="H25" s="22"/>
      <c r="I25" s="22"/>
      <c r="J25" s="22"/>
      <c r="K25" s="22"/>
      <c r="L25" s="22"/>
      <c r="M25" s="22"/>
      <c r="N25" s="22"/>
      <c r="O25" s="22"/>
      <c r="P25" s="22"/>
      <c r="Q25" s="22"/>
      <c r="R25" s="22"/>
      <c r="S25" s="22"/>
    </row>
    <row r="26" spans="1:19" ht="21" customHeight="1">
      <c r="A26" s="22"/>
      <c r="B26" s="22"/>
      <c r="C26" s="22"/>
      <c r="D26" s="22"/>
      <c r="E26" s="22"/>
      <c r="F26" s="22"/>
      <c r="G26" s="22"/>
      <c r="H26" s="22"/>
      <c r="I26" s="22"/>
      <c r="J26" s="22"/>
      <c r="K26" s="22"/>
      <c r="L26" s="22"/>
      <c r="M26" s="22"/>
      <c r="N26" s="22"/>
      <c r="O26" s="22"/>
      <c r="P26" s="22"/>
      <c r="Q26" s="22"/>
      <c r="R26" s="22"/>
      <c r="S26" s="22"/>
    </row>
    <row r="27" spans="1:19" ht="21" customHeight="1">
      <c r="A27" s="22"/>
      <c r="B27" s="22"/>
      <c r="C27" s="22"/>
      <c r="D27" s="22"/>
      <c r="E27" s="22"/>
      <c r="F27" s="22"/>
      <c r="G27" s="22"/>
      <c r="H27" s="22"/>
      <c r="I27" s="22"/>
      <c r="J27" s="22"/>
      <c r="K27" s="22"/>
      <c r="L27" s="22"/>
      <c r="M27" s="22"/>
      <c r="N27" s="22"/>
      <c r="O27" s="22"/>
      <c r="P27" s="22"/>
      <c r="Q27" s="22"/>
      <c r="R27" s="22"/>
      <c r="S27" s="22"/>
    </row>
    <row r="28" spans="1:19" ht="21" customHeight="1">
      <c r="A28" s="22"/>
      <c r="B28" s="22"/>
      <c r="C28" s="22"/>
      <c r="D28" s="22"/>
      <c r="E28" s="22"/>
      <c r="F28" s="22"/>
      <c r="G28" s="22"/>
      <c r="H28" s="22"/>
      <c r="I28" s="22"/>
      <c r="J28" s="22"/>
      <c r="K28" s="22"/>
      <c r="L28" s="22"/>
      <c r="M28" s="22"/>
      <c r="N28" s="22"/>
      <c r="O28" s="22"/>
      <c r="P28" s="22"/>
      <c r="Q28" s="22"/>
      <c r="R28" s="22"/>
      <c r="S28" s="22"/>
    </row>
    <row r="29" spans="1:19" ht="21" customHeight="1">
      <c r="A29" s="22"/>
      <c r="B29" s="22"/>
      <c r="C29" s="22"/>
      <c r="D29" s="22"/>
      <c r="E29" s="22"/>
      <c r="F29" s="22"/>
      <c r="G29" s="22"/>
      <c r="H29" s="22"/>
      <c r="I29" s="22"/>
      <c r="J29" s="22"/>
      <c r="K29" s="22"/>
      <c r="L29" s="22"/>
      <c r="M29" s="22"/>
      <c r="N29" s="22"/>
      <c r="O29" s="22"/>
      <c r="P29" s="22"/>
      <c r="Q29" s="22"/>
      <c r="R29" s="22"/>
      <c r="S29" s="22"/>
    </row>
    <row r="30" spans="1:19" ht="21" customHeight="1">
      <c r="A30" s="22"/>
      <c r="B30" s="22"/>
      <c r="C30" s="22"/>
      <c r="D30" s="22"/>
      <c r="E30" s="22"/>
      <c r="F30" s="22"/>
      <c r="G30" s="22"/>
      <c r="H30" s="22"/>
      <c r="I30" s="22"/>
      <c r="J30" s="22"/>
      <c r="K30" s="22"/>
      <c r="L30" s="22"/>
      <c r="M30" s="22"/>
      <c r="N30" s="22"/>
      <c r="O30" s="22"/>
      <c r="P30" s="22"/>
      <c r="Q30" s="22"/>
      <c r="R30" s="22"/>
      <c r="S30" s="22"/>
    </row>
    <row r="31" spans="1:19" ht="21" customHeight="1">
      <c r="A31" s="22"/>
      <c r="B31" s="22"/>
      <c r="C31" s="22"/>
      <c r="D31" s="22"/>
      <c r="E31" s="22"/>
      <c r="F31" s="22"/>
      <c r="G31" s="22"/>
      <c r="H31" s="22"/>
      <c r="I31" s="22"/>
      <c r="J31" s="22"/>
      <c r="K31" s="22"/>
      <c r="L31" s="22"/>
      <c r="M31" s="22"/>
      <c r="N31" s="22"/>
      <c r="O31" s="22"/>
      <c r="P31" s="22"/>
      <c r="Q31" s="22"/>
      <c r="R31" s="22"/>
      <c r="S31" s="22"/>
    </row>
    <row r="32" spans="1:19" ht="21" customHeight="1">
      <c r="A32" s="22"/>
      <c r="B32" s="22"/>
      <c r="C32" s="22"/>
      <c r="D32" s="22"/>
      <c r="E32" s="22"/>
      <c r="F32" s="22"/>
      <c r="G32" s="22"/>
      <c r="H32" s="22"/>
      <c r="I32" s="22"/>
      <c r="J32" s="22"/>
      <c r="K32" s="22"/>
      <c r="L32" s="22"/>
      <c r="M32" s="22"/>
      <c r="N32" s="22"/>
      <c r="O32" s="22"/>
      <c r="P32" s="22"/>
      <c r="Q32" s="22"/>
      <c r="R32" s="22"/>
      <c r="S32" s="22"/>
    </row>
    <row r="33" spans="1:19" ht="21" customHeight="1">
      <c r="A33" s="22"/>
      <c r="B33" s="22"/>
      <c r="C33" s="22"/>
      <c r="D33" s="22"/>
      <c r="E33" s="22"/>
      <c r="F33" s="22"/>
      <c r="G33" s="22"/>
      <c r="H33" s="22"/>
      <c r="I33" s="22"/>
      <c r="J33" s="22"/>
      <c r="K33" s="22"/>
      <c r="L33" s="22"/>
      <c r="M33" s="22"/>
      <c r="N33" s="22"/>
      <c r="O33" s="22"/>
      <c r="P33" s="22"/>
      <c r="Q33" s="22"/>
      <c r="R33" s="22"/>
      <c r="S33" s="22"/>
    </row>
    <row r="34" spans="1:19" ht="21" customHeight="1">
      <c r="A34" s="22"/>
      <c r="B34" s="22"/>
      <c r="C34" s="22"/>
      <c r="D34" s="22"/>
      <c r="E34" s="22"/>
      <c r="F34" s="22"/>
      <c r="G34" s="22"/>
      <c r="H34" s="22"/>
      <c r="I34" s="22"/>
      <c r="J34" s="22"/>
      <c r="K34" s="22"/>
      <c r="L34" s="22"/>
      <c r="M34" s="22"/>
      <c r="N34" s="22"/>
      <c r="O34" s="22"/>
      <c r="P34" s="22"/>
      <c r="Q34" s="22"/>
      <c r="R34" s="22"/>
      <c r="S34" s="22"/>
    </row>
    <row r="35" spans="1:19" ht="21" customHeight="1">
      <c r="A35" s="22"/>
      <c r="B35" s="22"/>
      <c r="C35" s="22"/>
      <c r="D35" s="22"/>
      <c r="E35" s="22"/>
      <c r="F35" s="22"/>
      <c r="G35" s="22"/>
      <c r="H35" s="22"/>
      <c r="I35" s="22"/>
      <c r="J35" s="22"/>
      <c r="K35" s="22"/>
      <c r="L35" s="22"/>
      <c r="M35" s="22"/>
      <c r="N35" s="22"/>
      <c r="O35" s="22"/>
      <c r="P35" s="22"/>
      <c r="Q35" s="22"/>
      <c r="R35" s="22"/>
      <c r="S35" s="22"/>
    </row>
    <row r="36" spans="1:19" ht="21" customHeight="1">
      <c r="A36" s="22"/>
      <c r="B36" s="22"/>
      <c r="C36" s="22"/>
      <c r="D36" s="22"/>
      <c r="E36" s="22"/>
      <c r="F36" s="22"/>
      <c r="G36" s="22"/>
      <c r="H36" s="22"/>
      <c r="I36" s="22"/>
      <c r="J36" s="22"/>
      <c r="K36" s="22"/>
      <c r="L36" s="22"/>
      <c r="M36" s="22"/>
      <c r="N36" s="22"/>
      <c r="O36" s="22"/>
      <c r="P36" s="22"/>
      <c r="Q36" s="22"/>
      <c r="R36" s="22"/>
      <c r="S36" s="22"/>
    </row>
    <row r="37" spans="1:19" ht="15.75" customHeight="1">
      <c r="A37" s="1352" t="s">
        <v>31</v>
      </c>
      <c r="B37" s="1339"/>
      <c r="C37" s="1339"/>
      <c r="D37" s="1339"/>
      <c r="E37" s="1339"/>
      <c r="F37" s="1353"/>
      <c r="G37" s="1352" t="s">
        <v>130</v>
      </c>
      <c r="H37" s="1339"/>
      <c r="I37" s="1339"/>
      <c r="J37" s="1339"/>
      <c r="K37" s="1339"/>
      <c r="L37" s="1339"/>
      <c r="M37" s="1339"/>
      <c r="N37" s="1339"/>
      <c r="O37" s="1339"/>
      <c r="P37" s="1339"/>
      <c r="Q37" s="1339"/>
      <c r="R37" s="1339"/>
      <c r="S37" s="1353"/>
    </row>
    <row r="38" spans="1:19">
      <c r="A38" s="1336"/>
      <c r="B38" s="1337"/>
      <c r="C38" s="1337"/>
      <c r="D38" s="1337"/>
      <c r="E38" s="1337"/>
      <c r="F38" s="1338"/>
      <c r="G38" s="431"/>
      <c r="H38" s="23"/>
      <c r="I38" s="23"/>
      <c r="J38" s="23"/>
      <c r="K38" s="23"/>
      <c r="L38" s="432"/>
      <c r="M38" s="432"/>
      <c r="N38" s="432"/>
      <c r="O38" s="432"/>
      <c r="P38" s="432"/>
      <c r="Q38" s="432"/>
      <c r="R38" s="23"/>
      <c r="S38" s="433"/>
    </row>
    <row r="39" spans="1:19" ht="18.75" customHeight="1">
      <c r="A39" s="434" t="s">
        <v>32</v>
      </c>
      <c r="B39" s="1339"/>
      <c r="C39" s="1339"/>
      <c r="D39" s="1339"/>
      <c r="E39" s="1339"/>
      <c r="F39" s="435" t="s">
        <v>33</v>
      </c>
      <c r="G39" s="436"/>
      <c r="H39" s="22"/>
      <c r="I39" s="22"/>
      <c r="J39" s="22"/>
      <c r="K39" s="22"/>
      <c r="L39" s="404"/>
      <c r="M39" s="404"/>
      <c r="N39" s="404"/>
      <c r="O39" s="404"/>
      <c r="P39" s="404"/>
      <c r="Q39" s="404"/>
      <c r="R39" s="22"/>
      <c r="S39" s="437"/>
    </row>
    <row r="40" spans="1:19" ht="112.5" customHeight="1">
      <c r="A40" s="438" t="s">
        <v>2108</v>
      </c>
      <c r="B40" s="24"/>
      <c r="C40" s="439"/>
      <c r="D40" s="439"/>
      <c r="E40" s="24"/>
      <c r="F40" s="440"/>
      <c r="G40" s="441"/>
      <c r="H40" s="25"/>
      <c r="I40" s="25"/>
      <c r="J40" s="25"/>
      <c r="K40" s="25"/>
      <c r="L40" s="442"/>
      <c r="M40" s="442"/>
      <c r="N40" s="442"/>
      <c r="O40" s="442"/>
      <c r="P40" s="442"/>
      <c r="Q40" s="442"/>
      <c r="R40" s="25"/>
      <c r="S40" s="440"/>
    </row>
    <row r="41" spans="1:19" ht="24.75" customHeight="1">
      <c r="A41" s="26"/>
      <c r="B41" s="22"/>
      <c r="C41" s="443"/>
      <c r="D41" s="443"/>
      <c r="E41" s="22"/>
      <c r="F41" s="22"/>
      <c r="G41" s="22"/>
      <c r="H41" s="22"/>
      <c r="I41" s="22"/>
      <c r="J41" s="22"/>
      <c r="K41" s="22"/>
      <c r="L41" s="404"/>
      <c r="M41" s="404"/>
      <c r="N41" s="404"/>
      <c r="O41" s="404"/>
      <c r="P41" s="404"/>
      <c r="Q41" s="404"/>
      <c r="R41" s="22"/>
      <c r="S41" s="22"/>
    </row>
    <row r="42" spans="1:19" ht="15" customHeight="1">
      <c r="A42" s="26"/>
      <c r="B42" s="22"/>
      <c r="C42" s="443"/>
      <c r="D42" s="443"/>
      <c r="E42" s="22"/>
      <c r="F42" s="404"/>
      <c r="G42" s="404"/>
      <c r="H42" s="404"/>
      <c r="I42" s="404"/>
      <c r="J42" s="404"/>
      <c r="K42" s="404"/>
      <c r="L42" s="22"/>
      <c r="M42" s="22"/>
      <c r="N42" s="22"/>
      <c r="O42" s="22"/>
      <c r="P42" s="22"/>
      <c r="Q42" s="22"/>
      <c r="R42" s="22"/>
      <c r="S42" s="22"/>
    </row>
    <row r="43" spans="1:19">
      <c r="A43" s="22"/>
      <c r="B43" s="22"/>
      <c r="C43" s="22"/>
      <c r="D43" s="22"/>
      <c r="E43" s="22"/>
      <c r="F43" s="22"/>
      <c r="G43" s="22"/>
      <c r="H43" s="22"/>
      <c r="I43" s="22"/>
      <c r="J43" s="22"/>
      <c r="K43" s="22"/>
      <c r="L43" s="22"/>
      <c r="M43" s="22"/>
      <c r="N43" s="22"/>
      <c r="O43" s="22"/>
      <c r="P43" s="22"/>
      <c r="Q43" s="22"/>
      <c r="R43" s="22"/>
      <c r="S43" s="22"/>
    </row>
    <row r="44" spans="1:19" ht="22.5" customHeight="1">
      <c r="A44" s="1317" t="s">
        <v>34</v>
      </c>
      <c r="B44" s="1317"/>
      <c r="C44" s="1317"/>
      <c r="D44" s="1317"/>
      <c r="E44" s="1317"/>
      <c r="F44" s="1317"/>
      <c r="G44" s="1317"/>
      <c r="H44" s="1317"/>
      <c r="I44" s="1317"/>
      <c r="J44" s="1317"/>
      <c r="K44" s="1317"/>
      <c r="L44" s="1317"/>
      <c r="M44" s="1317"/>
      <c r="N44" s="1317"/>
      <c r="O44" s="1317"/>
      <c r="P44" s="1317"/>
      <c r="Q44" s="1317"/>
      <c r="R44" s="1317"/>
      <c r="S44" s="1317"/>
    </row>
    <row r="45" spans="1:19" ht="15.75" customHeight="1">
      <c r="A45" s="28" t="s">
        <v>35</v>
      </c>
      <c r="B45" s="25"/>
      <c r="C45" s="25"/>
      <c r="D45" s="25"/>
      <c r="E45" s="25"/>
      <c r="F45" s="25"/>
      <c r="G45" s="25"/>
      <c r="H45" s="25"/>
      <c r="I45" s="25"/>
      <c r="J45" s="25"/>
      <c r="K45" s="25"/>
      <c r="L45" s="25"/>
      <c r="M45" s="25"/>
      <c r="N45" s="25"/>
      <c r="O45" s="25"/>
      <c r="P45" s="25"/>
      <c r="Q45" s="25"/>
      <c r="R45" s="25"/>
      <c r="S45" s="25"/>
    </row>
    <row r="46" spans="1:19" ht="6" customHeight="1">
      <c r="A46" s="26"/>
      <c r="B46" s="22"/>
      <c r="C46" s="22"/>
      <c r="D46" s="22"/>
      <c r="E46" s="22"/>
      <c r="F46" s="22"/>
      <c r="G46" s="22"/>
      <c r="H46" s="22"/>
      <c r="I46" s="22"/>
      <c r="J46" s="22"/>
      <c r="K46" s="22"/>
      <c r="L46" s="22"/>
      <c r="M46" s="22"/>
      <c r="N46" s="22"/>
      <c r="O46" s="22"/>
      <c r="P46" s="22"/>
      <c r="Q46" s="22"/>
      <c r="R46" s="22"/>
      <c r="S46" s="22"/>
    </row>
    <row r="47" spans="1:19" ht="14.25">
      <c r="A47" s="1315" t="s">
        <v>36</v>
      </c>
      <c r="B47" s="1315"/>
      <c r="C47" s="1315"/>
      <c r="D47" s="22"/>
      <c r="E47" s="22"/>
      <c r="F47" s="22"/>
      <c r="G47" s="22"/>
      <c r="H47" s="22"/>
      <c r="I47" s="22"/>
      <c r="J47" s="22"/>
      <c r="K47" s="22"/>
      <c r="L47" s="22"/>
      <c r="M47" s="22"/>
      <c r="N47" s="22"/>
      <c r="O47" s="22"/>
      <c r="P47" s="22"/>
      <c r="Q47" s="22"/>
      <c r="R47" s="22"/>
      <c r="S47" s="22"/>
    </row>
    <row r="48" spans="1:19" ht="15.75" customHeight="1">
      <c r="A48" s="1316" t="s">
        <v>37</v>
      </c>
      <c r="B48" s="1316"/>
      <c r="C48" s="1316"/>
      <c r="D48" s="1325"/>
      <c r="E48" s="1325"/>
      <c r="F48" s="1325"/>
      <c r="G48" s="1325"/>
      <c r="H48" s="1325"/>
      <c r="I48" s="1325"/>
      <c r="J48" s="1325"/>
      <c r="K48" s="1325"/>
      <c r="L48" s="1325"/>
      <c r="M48" s="1325"/>
      <c r="N48" s="1325"/>
      <c r="O48" s="1325"/>
      <c r="P48" s="1325"/>
      <c r="Q48" s="1325"/>
      <c r="R48" s="1325"/>
      <c r="S48" s="1325"/>
    </row>
    <row r="49" spans="1:19" ht="22.5" customHeight="1">
      <c r="A49" s="1321" t="s">
        <v>38</v>
      </c>
      <c r="B49" s="1321"/>
      <c r="C49" s="1321"/>
      <c r="D49" s="1333"/>
      <c r="E49" s="1333"/>
      <c r="F49" s="1333"/>
      <c r="G49" s="1333"/>
      <c r="H49" s="1333"/>
      <c r="I49" s="1333"/>
      <c r="J49" s="1333"/>
      <c r="K49" s="1333"/>
      <c r="L49" s="1333"/>
      <c r="M49" s="1333"/>
      <c r="N49" s="1333"/>
      <c r="O49" s="1333"/>
      <c r="P49" s="1333"/>
      <c r="Q49" s="1333"/>
      <c r="R49" s="1333"/>
      <c r="S49" s="1333"/>
    </row>
    <row r="50" spans="1:19" ht="22.5" customHeight="1">
      <c r="A50" s="1301" t="s">
        <v>1487</v>
      </c>
      <c r="B50" s="1301"/>
      <c r="C50" s="1301"/>
      <c r="D50" s="21" t="s">
        <v>1009</v>
      </c>
      <c r="E50" s="1327"/>
      <c r="F50" s="1327"/>
      <c r="G50" s="1327"/>
      <c r="H50" s="21"/>
      <c r="I50" s="21"/>
      <c r="J50" s="21"/>
      <c r="K50" s="21"/>
      <c r="L50" s="22"/>
      <c r="M50" s="22"/>
      <c r="N50" s="22"/>
      <c r="O50" s="22"/>
      <c r="P50" s="22"/>
      <c r="Q50" s="22"/>
      <c r="R50" s="22"/>
      <c r="S50" s="22"/>
    </row>
    <row r="51" spans="1:19" ht="22.5" customHeight="1">
      <c r="A51" s="1301" t="s">
        <v>1488</v>
      </c>
      <c r="B51" s="1301"/>
      <c r="C51" s="1301"/>
      <c r="D51" s="1333"/>
      <c r="E51" s="1333"/>
      <c r="F51" s="1333"/>
      <c r="G51" s="1333"/>
      <c r="H51" s="1333"/>
      <c r="I51" s="1333"/>
      <c r="J51" s="1333"/>
      <c r="K51" s="1333"/>
      <c r="L51" s="1333"/>
      <c r="M51" s="1333"/>
      <c r="N51" s="1333"/>
      <c r="O51" s="1333"/>
      <c r="P51" s="1333"/>
      <c r="Q51" s="1333"/>
      <c r="R51" s="1333"/>
      <c r="S51" s="1333"/>
    </row>
    <row r="52" spans="1:19" ht="22.5" customHeight="1">
      <c r="A52" s="1304" t="s">
        <v>1489</v>
      </c>
      <c r="B52" s="1304"/>
      <c r="C52" s="1301"/>
      <c r="D52" s="1333"/>
      <c r="E52" s="1333"/>
      <c r="F52" s="1333"/>
      <c r="G52" s="1333"/>
      <c r="H52" s="1333"/>
      <c r="I52" s="1333"/>
      <c r="J52" s="1304" t="s">
        <v>2079</v>
      </c>
      <c r="K52" s="1304"/>
      <c r="L52" s="1304"/>
      <c r="M52" s="1335"/>
      <c r="N52" s="1335"/>
      <c r="O52" s="1335"/>
      <c r="P52" s="1335"/>
      <c r="Q52" s="1335"/>
      <c r="R52" s="1335"/>
      <c r="S52" s="1335"/>
    </row>
    <row r="53" spans="1:19" ht="6" customHeight="1">
      <c r="A53" s="25"/>
      <c r="B53" s="25"/>
      <c r="C53" s="25"/>
      <c r="D53" s="25"/>
      <c r="E53" s="25"/>
      <c r="F53" s="25"/>
      <c r="G53" s="25"/>
      <c r="H53" s="25"/>
      <c r="I53" s="25"/>
      <c r="J53" s="25"/>
      <c r="K53" s="25"/>
      <c r="L53" s="25"/>
      <c r="M53" s="25"/>
      <c r="N53" s="25"/>
      <c r="O53" s="25"/>
      <c r="P53" s="25"/>
      <c r="Q53" s="25"/>
      <c r="R53" s="25"/>
      <c r="S53" s="25"/>
    </row>
    <row r="54" spans="1:19" ht="12" customHeight="1">
      <c r="A54" s="22"/>
      <c r="B54" s="22"/>
      <c r="C54" s="22"/>
      <c r="D54" s="22"/>
      <c r="E54" s="22"/>
      <c r="F54" s="22"/>
      <c r="G54" s="22"/>
      <c r="H54" s="22"/>
      <c r="I54" s="22"/>
      <c r="J54" s="22"/>
      <c r="K54" s="22"/>
      <c r="L54" s="22"/>
      <c r="M54" s="22"/>
      <c r="N54" s="22"/>
      <c r="O54" s="22"/>
      <c r="P54" s="22"/>
      <c r="Q54" s="22"/>
      <c r="R54" s="22"/>
      <c r="S54" s="22"/>
    </row>
    <row r="55" spans="1:19" ht="14.25">
      <c r="A55" s="1334" t="s">
        <v>973</v>
      </c>
      <c r="B55" s="1334"/>
      <c r="C55" s="1317"/>
      <c r="D55" s="22"/>
      <c r="E55" s="22"/>
      <c r="F55" s="22"/>
      <c r="G55" s="22"/>
      <c r="H55" s="22"/>
      <c r="I55" s="22"/>
      <c r="J55" s="1189"/>
      <c r="K55" s="1189"/>
      <c r="L55" s="22"/>
      <c r="M55" s="22"/>
      <c r="N55" s="22"/>
      <c r="O55" s="22"/>
      <c r="P55" s="22"/>
      <c r="Q55" s="22"/>
      <c r="R55" s="22"/>
      <c r="S55" s="22"/>
    </row>
    <row r="56" spans="1:19" ht="22.5" customHeight="1">
      <c r="A56" s="1316" t="s">
        <v>37</v>
      </c>
      <c r="B56" s="1316"/>
      <c r="C56" s="1316"/>
      <c r="D56" s="1325"/>
      <c r="E56" s="1325"/>
      <c r="F56" s="1325"/>
      <c r="G56" s="1325"/>
      <c r="H56" s="1325"/>
      <c r="I56" s="1325"/>
      <c r="J56" s="1325"/>
      <c r="K56" s="1325"/>
      <c r="L56" s="1325"/>
      <c r="M56" s="1325"/>
      <c r="N56" s="1325"/>
      <c r="O56" s="1325"/>
      <c r="P56" s="1325"/>
      <c r="Q56" s="1325"/>
      <c r="R56" s="1325"/>
      <c r="S56" s="1325"/>
    </row>
    <row r="57" spans="1:19" ht="22.5" customHeight="1">
      <c r="A57" s="1317" t="s">
        <v>38</v>
      </c>
      <c r="B57" s="1317"/>
      <c r="C57" s="1317"/>
      <c r="D57" s="1333"/>
      <c r="E57" s="1333"/>
      <c r="F57" s="1333"/>
      <c r="G57" s="1333"/>
      <c r="H57" s="1333"/>
      <c r="I57" s="1333"/>
      <c r="J57" s="1333"/>
      <c r="K57" s="1333"/>
      <c r="L57" s="1333"/>
      <c r="M57" s="1333"/>
      <c r="N57" s="1333"/>
      <c r="O57" s="1333"/>
      <c r="P57" s="1333"/>
      <c r="Q57" s="1333"/>
      <c r="R57" s="1333"/>
      <c r="S57" s="1333"/>
    </row>
    <row r="58" spans="1:19" ht="22.5" customHeight="1">
      <c r="A58" s="1301" t="s">
        <v>1487</v>
      </c>
      <c r="B58" s="1301"/>
      <c r="C58" s="1301"/>
      <c r="D58" s="21" t="s">
        <v>1009</v>
      </c>
      <c r="E58" s="1327"/>
      <c r="F58" s="1327"/>
      <c r="G58" s="1327"/>
      <c r="H58" s="21"/>
      <c r="I58" s="21"/>
      <c r="J58" s="21"/>
      <c r="K58" s="21"/>
      <c r="L58" s="22"/>
      <c r="M58" s="22"/>
      <c r="N58" s="22"/>
      <c r="O58" s="22"/>
      <c r="P58" s="22"/>
      <c r="Q58" s="22"/>
      <c r="R58" s="22"/>
      <c r="S58" s="22"/>
    </row>
    <row r="59" spans="1:19" ht="22.5" customHeight="1">
      <c r="A59" s="1301" t="s">
        <v>1488</v>
      </c>
      <c r="B59" s="1301"/>
      <c r="C59" s="1301"/>
      <c r="D59" s="1333"/>
      <c r="E59" s="1333"/>
      <c r="F59" s="1333"/>
      <c r="G59" s="1333"/>
      <c r="H59" s="1333"/>
      <c r="I59" s="1333"/>
      <c r="J59" s="1333"/>
      <c r="K59" s="1333"/>
      <c r="L59" s="1333"/>
      <c r="M59" s="1333"/>
      <c r="N59" s="1333"/>
      <c r="O59" s="1333"/>
      <c r="P59" s="1333"/>
      <c r="Q59" s="1333"/>
      <c r="R59" s="1333"/>
      <c r="S59" s="1333"/>
    </row>
    <row r="60" spans="1:19" ht="22.5" customHeight="1">
      <c r="A60" s="1304" t="s">
        <v>1489</v>
      </c>
      <c r="B60" s="1304"/>
      <c r="C60" s="1301"/>
      <c r="D60" s="1333"/>
      <c r="E60" s="1333"/>
      <c r="F60" s="1333"/>
      <c r="G60" s="1333"/>
      <c r="H60" s="1333"/>
      <c r="I60" s="1333"/>
      <c r="J60" s="1304" t="s">
        <v>2079</v>
      </c>
      <c r="K60" s="1301"/>
      <c r="L60" s="1301"/>
      <c r="M60" s="1335"/>
      <c r="N60" s="1335"/>
      <c r="O60" s="1335"/>
      <c r="P60" s="1335"/>
      <c r="Q60" s="1335"/>
      <c r="R60" s="1335"/>
      <c r="S60" s="1335"/>
    </row>
    <row r="61" spans="1:19" ht="6" customHeight="1">
      <c r="A61" s="25"/>
      <c r="B61" s="25"/>
      <c r="C61" s="25"/>
      <c r="D61" s="25"/>
      <c r="E61" s="25"/>
      <c r="F61" s="25"/>
      <c r="G61" s="25"/>
      <c r="H61" s="25"/>
      <c r="I61" s="25"/>
      <c r="J61" s="25"/>
      <c r="K61" s="25"/>
      <c r="L61" s="25"/>
      <c r="M61" s="25"/>
      <c r="N61" s="25"/>
      <c r="O61" s="25"/>
      <c r="P61" s="25"/>
      <c r="Q61" s="25"/>
      <c r="R61" s="25"/>
      <c r="S61" s="25"/>
    </row>
    <row r="62" spans="1:19" ht="6" customHeight="1">
      <c r="A62" s="22"/>
      <c r="B62" s="22"/>
      <c r="C62" s="22"/>
      <c r="D62" s="22"/>
      <c r="E62" s="22"/>
      <c r="F62" s="22"/>
      <c r="G62" s="22"/>
      <c r="H62" s="22"/>
      <c r="I62" s="22"/>
      <c r="J62" s="1189"/>
      <c r="K62" s="1189"/>
      <c r="L62" s="22"/>
      <c r="M62" s="22"/>
      <c r="N62" s="22"/>
      <c r="O62" s="22"/>
      <c r="P62" s="22"/>
      <c r="Q62" s="22"/>
      <c r="R62" s="22"/>
      <c r="S62" s="22"/>
    </row>
    <row r="63" spans="1:19" ht="14.25">
      <c r="A63" s="1334" t="s">
        <v>974</v>
      </c>
      <c r="B63" s="1334"/>
      <c r="C63" s="1317"/>
      <c r="D63" s="22"/>
      <c r="E63" s="22"/>
      <c r="F63" s="22"/>
      <c r="G63" s="22"/>
      <c r="H63" s="22"/>
      <c r="I63" s="22"/>
      <c r="J63" s="1190"/>
      <c r="K63" s="1190"/>
      <c r="L63" s="22"/>
      <c r="M63" s="22"/>
      <c r="N63" s="22"/>
      <c r="O63" s="22"/>
      <c r="P63" s="22"/>
      <c r="Q63" s="22"/>
      <c r="R63" s="22"/>
      <c r="S63" s="22"/>
    </row>
    <row r="64" spans="1:19" ht="22.5" customHeight="1">
      <c r="A64" s="1316" t="s">
        <v>37</v>
      </c>
      <c r="B64" s="1316"/>
      <c r="C64" s="1316"/>
      <c r="D64" s="1325"/>
      <c r="E64" s="1325"/>
      <c r="F64" s="1325"/>
      <c r="G64" s="1325"/>
      <c r="H64" s="1325"/>
      <c r="I64" s="1325"/>
      <c r="J64" s="1325"/>
      <c r="K64" s="1325"/>
      <c r="L64" s="1325"/>
      <c r="M64" s="1325"/>
      <c r="N64" s="1325"/>
      <c r="O64" s="1325"/>
      <c r="P64" s="1325"/>
      <c r="Q64" s="1325"/>
      <c r="R64" s="1325"/>
      <c r="S64" s="1325"/>
    </row>
    <row r="65" spans="1:22" ht="22.5" customHeight="1">
      <c r="A65" s="1317" t="s">
        <v>38</v>
      </c>
      <c r="B65" s="1317"/>
      <c r="C65" s="1317"/>
      <c r="D65" s="1333"/>
      <c r="E65" s="1333"/>
      <c r="F65" s="1333"/>
      <c r="G65" s="1333"/>
      <c r="H65" s="1333"/>
      <c r="I65" s="1333"/>
      <c r="J65" s="1333"/>
      <c r="K65" s="1333"/>
      <c r="L65" s="1333"/>
      <c r="M65" s="1333"/>
      <c r="N65" s="1333"/>
      <c r="O65" s="1333"/>
      <c r="P65" s="1333"/>
      <c r="Q65" s="1333"/>
      <c r="R65" s="1333"/>
      <c r="S65" s="1333"/>
    </row>
    <row r="66" spans="1:22" ht="22.5" customHeight="1">
      <c r="A66" s="1301" t="s">
        <v>1487</v>
      </c>
      <c r="B66" s="1301"/>
      <c r="C66" s="1301"/>
      <c r="D66" s="21" t="s">
        <v>1009</v>
      </c>
      <c r="E66" s="1327"/>
      <c r="F66" s="1327"/>
      <c r="G66" s="1327"/>
      <c r="H66" s="21"/>
      <c r="I66" s="21"/>
      <c r="J66" s="21"/>
      <c r="K66" s="21"/>
      <c r="L66" s="22"/>
      <c r="M66" s="22"/>
      <c r="N66" s="22"/>
      <c r="O66" s="22"/>
      <c r="P66" s="22"/>
      <c r="Q66" s="22"/>
      <c r="R66" s="22"/>
      <c r="S66" s="22"/>
    </row>
    <row r="67" spans="1:22" ht="22.5" customHeight="1">
      <c r="A67" s="1301" t="s">
        <v>1488</v>
      </c>
      <c r="B67" s="1301"/>
      <c r="C67" s="1301"/>
      <c r="D67" s="1333"/>
      <c r="E67" s="1333"/>
      <c r="F67" s="1333"/>
      <c r="G67" s="1333"/>
      <c r="H67" s="1333"/>
      <c r="I67" s="1333"/>
      <c r="J67" s="1333"/>
      <c r="K67" s="1333"/>
      <c r="L67" s="1333"/>
      <c r="M67" s="1333"/>
      <c r="N67" s="1333"/>
      <c r="O67" s="1333"/>
      <c r="P67" s="1333"/>
      <c r="Q67" s="1333"/>
      <c r="R67" s="1333"/>
      <c r="S67" s="1333"/>
    </row>
    <row r="68" spans="1:22" ht="22.5" customHeight="1">
      <c r="A68" s="1304" t="s">
        <v>1489</v>
      </c>
      <c r="B68" s="1304"/>
      <c r="C68" s="1301"/>
      <c r="D68" s="1333"/>
      <c r="E68" s="1333"/>
      <c r="F68" s="1333"/>
      <c r="G68" s="1333"/>
      <c r="H68" s="1333"/>
      <c r="I68" s="1333"/>
      <c r="J68" s="1304" t="s">
        <v>2079</v>
      </c>
      <c r="K68" s="1301"/>
      <c r="L68" s="1301"/>
      <c r="M68" s="1335"/>
      <c r="N68" s="1335"/>
      <c r="O68" s="1335"/>
      <c r="P68" s="1335"/>
      <c r="Q68" s="1335"/>
      <c r="R68" s="1335"/>
      <c r="S68" s="1335"/>
    </row>
    <row r="69" spans="1:22" ht="6" customHeight="1">
      <c r="A69" s="25"/>
      <c r="B69" s="25"/>
      <c r="C69" s="25"/>
      <c r="D69" s="25"/>
      <c r="E69" s="25"/>
      <c r="F69" s="25"/>
      <c r="G69" s="25"/>
      <c r="H69" s="25"/>
      <c r="I69" s="25"/>
      <c r="J69" s="1191"/>
      <c r="K69" s="1191"/>
      <c r="L69" s="25"/>
      <c r="M69" s="25"/>
      <c r="N69" s="25"/>
      <c r="O69" s="25"/>
      <c r="P69" s="25"/>
      <c r="Q69" s="25"/>
      <c r="R69" s="25"/>
      <c r="S69" s="25"/>
    </row>
    <row r="70" spans="1:22" ht="6" customHeight="1">
      <c r="A70" s="22"/>
      <c r="B70" s="22"/>
      <c r="C70" s="22"/>
      <c r="D70" s="22"/>
      <c r="E70" s="22"/>
      <c r="F70" s="22"/>
      <c r="G70" s="22"/>
      <c r="H70" s="22"/>
      <c r="I70" s="22"/>
      <c r="J70" s="1190"/>
      <c r="K70" s="1190"/>
      <c r="L70" s="22"/>
      <c r="M70" s="22"/>
      <c r="N70" s="22"/>
      <c r="O70" s="22"/>
      <c r="P70" s="22"/>
      <c r="Q70" s="22"/>
      <c r="R70" s="22"/>
      <c r="S70" s="22"/>
    </row>
    <row r="71" spans="1:22" ht="14.25">
      <c r="A71" s="1334" t="s">
        <v>975</v>
      </c>
      <c r="B71" s="1334"/>
      <c r="C71" s="1317"/>
      <c r="D71" s="22"/>
      <c r="E71" s="22"/>
      <c r="F71" s="22"/>
      <c r="G71" s="22"/>
      <c r="H71" s="22"/>
      <c r="I71" s="22"/>
      <c r="J71" s="444"/>
      <c r="K71" s="444"/>
      <c r="L71" s="22"/>
      <c r="M71" s="22"/>
      <c r="N71" s="22"/>
      <c r="O71" s="22"/>
      <c r="P71" s="22"/>
      <c r="Q71" s="22"/>
      <c r="R71" s="22"/>
      <c r="S71" s="22"/>
    </row>
    <row r="72" spans="1:22" ht="22.5" customHeight="1">
      <c r="A72" s="1301" t="s">
        <v>702</v>
      </c>
      <c r="B72" s="1301"/>
      <c r="C72" s="1301"/>
      <c r="D72" s="21" t="s">
        <v>5</v>
      </c>
      <c r="E72" s="1332"/>
      <c r="F72" s="1332"/>
      <c r="G72" s="1332"/>
      <c r="H72" s="404" t="s">
        <v>2080</v>
      </c>
      <c r="I72" s="21"/>
      <c r="J72" s="1322"/>
      <c r="K72" s="1322"/>
      <c r="L72" s="1322"/>
      <c r="M72" s="1323" t="s">
        <v>2081</v>
      </c>
      <c r="N72" s="1323"/>
      <c r="O72" s="1324"/>
      <c r="P72" s="1324"/>
      <c r="Q72" s="1324"/>
      <c r="R72" s="1324"/>
      <c r="S72" s="1192" t="s">
        <v>703</v>
      </c>
      <c r="U72" s="3" t="s">
        <v>1574</v>
      </c>
    </row>
    <row r="73" spans="1:22" ht="22.5" customHeight="1">
      <c r="A73" s="1301" t="s">
        <v>1491</v>
      </c>
      <c r="B73" s="1301"/>
      <c r="C73" s="1301"/>
      <c r="D73" s="1325"/>
      <c r="E73" s="1325"/>
      <c r="F73" s="1325"/>
      <c r="G73" s="1325"/>
      <c r="H73" s="1325"/>
      <c r="I73" s="1325"/>
      <c r="J73" s="1325"/>
      <c r="K73" s="1325"/>
      <c r="L73" s="22"/>
      <c r="M73" s="1325"/>
      <c r="N73" s="1325"/>
      <c r="O73" s="1325"/>
      <c r="P73" s="1325"/>
      <c r="Q73" s="1325"/>
      <c r="R73" s="22"/>
      <c r="S73"/>
      <c r="U73" s="3" t="s">
        <v>811</v>
      </c>
      <c r="V73" s="3" t="s">
        <v>380</v>
      </c>
    </row>
    <row r="74" spans="1:22" ht="22.5" customHeight="1">
      <c r="A74" s="1346" t="s">
        <v>704</v>
      </c>
      <c r="B74" s="1346"/>
      <c r="C74" s="1346"/>
      <c r="D74" s="21" t="s">
        <v>5</v>
      </c>
      <c r="E74" s="1332"/>
      <c r="F74" s="1332"/>
      <c r="G74" s="1332"/>
      <c r="H74" s="404" t="s">
        <v>23</v>
      </c>
      <c r="I74" s="404" t="s">
        <v>1494</v>
      </c>
      <c r="J74" s="21" t="s">
        <v>5</v>
      </c>
      <c r="K74" s="1327"/>
      <c r="L74" s="1327"/>
      <c r="M74" s="404" t="s">
        <v>584</v>
      </c>
      <c r="N74" s="22"/>
      <c r="O74" s="22"/>
      <c r="P74" s="1327"/>
      <c r="Q74" s="1327"/>
      <c r="R74" s="1327"/>
      <c r="S74" s="22" t="s">
        <v>703</v>
      </c>
      <c r="U74" s="3" t="s">
        <v>812</v>
      </c>
      <c r="V74" s="3" t="s">
        <v>310</v>
      </c>
    </row>
    <row r="75" spans="1:22" ht="22.5" customHeight="1">
      <c r="A75" s="1193"/>
      <c r="B75" s="1193"/>
      <c r="C75" s="1193"/>
      <c r="D75" s="1325"/>
      <c r="E75" s="1325"/>
      <c r="F75" s="1325"/>
      <c r="G75" s="1325"/>
      <c r="H75" s="1325"/>
      <c r="I75" s="1325"/>
      <c r="J75" s="1325"/>
      <c r="K75" s="1325"/>
      <c r="L75" s="22"/>
      <c r="M75" s="1325"/>
      <c r="N75" s="1325"/>
      <c r="O75" s="1325"/>
      <c r="P75" s="1325"/>
      <c r="Q75" s="1325"/>
      <c r="R75" s="22"/>
      <c r="S75" s="22"/>
    </row>
    <row r="76" spans="1:22" ht="22.5" customHeight="1">
      <c r="A76" s="1301" t="s">
        <v>1487</v>
      </c>
      <c r="B76" s="1301"/>
      <c r="C76" s="1301"/>
      <c r="D76" s="21" t="s">
        <v>1009</v>
      </c>
      <c r="E76" s="1327"/>
      <c r="F76" s="1327"/>
      <c r="G76" s="1327"/>
      <c r="H76" s="21"/>
      <c r="I76" s="21"/>
      <c r="J76" s="21"/>
      <c r="K76" s="21"/>
      <c r="L76" s="22"/>
      <c r="M76" s="22"/>
      <c r="N76" s="22"/>
      <c r="O76" s="22"/>
      <c r="P76" s="22"/>
      <c r="Q76" s="22"/>
      <c r="R76" s="22"/>
      <c r="S76" s="22"/>
    </row>
    <row r="77" spans="1:22" ht="22.5" customHeight="1">
      <c r="A77" s="1301" t="s">
        <v>2082</v>
      </c>
      <c r="B77" s="1301"/>
      <c r="C77" s="1301"/>
      <c r="D77" s="1333"/>
      <c r="E77" s="1333"/>
      <c r="F77" s="1333"/>
      <c r="G77" s="1333"/>
      <c r="H77" s="1333"/>
      <c r="I77" s="1333"/>
      <c r="J77" s="1333"/>
      <c r="K77" s="1333"/>
      <c r="L77" s="1333"/>
      <c r="M77" s="1333"/>
      <c r="N77" s="1333"/>
      <c r="O77" s="1333"/>
      <c r="P77" s="1333"/>
      <c r="Q77" s="1333"/>
      <c r="R77" s="1333"/>
      <c r="S77" s="1333"/>
    </row>
    <row r="78" spans="1:22" ht="22.5" customHeight="1">
      <c r="A78" s="1304" t="s">
        <v>1489</v>
      </c>
      <c r="B78" s="1304"/>
      <c r="C78" s="1301"/>
      <c r="D78" s="1333"/>
      <c r="E78" s="1333"/>
      <c r="F78" s="1333"/>
      <c r="G78" s="1333"/>
      <c r="H78" s="1333"/>
      <c r="I78" s="1333"/>
      <c r="J78" s="1304" t="s">
        <v>2079</v>
      </c>
      <c r="K78" s="1301"/>
      <c r="L78" s="1301"/>
      <c r="M78" s="1335"/>
      <c r="N78" s="1335"/>
      <c r="O78" s="1335"/>
      <c r="P78" s="1335"/>
      <c r="Q78" s="1335"/>
      <c r="R78" s="1335"/>
      <c r="S78" s="1335"/>
    </row>
    <row r="79" spans="1:22" ht="6" customHeight="1">
      <c r="A79" s="25"/>
      <c r="B79" s="25"/>
      <c r="C79" s="25"/>
      <c r="D79" s="25"/>
      <c r="E79" s="25"/>
      <c r="F79" s="25"/>
      <c r="G79" s="25"/>
      <c r="H79" s="25"/>
      <c r="I79" s="25"/>
      <c r="J79" s="25"/>
      <c r="K79" s="25"/>
      <c r="L79" s="25"/>
      <c r="M79" s="25"/>
      <c r="N79" s="25"/>
      <c r="O79" s="25"/>
      <c r="P79" s="25"/>
      <c r="Q79" s="25"/>
      <c r="R79" s="25"/>
      <c r="S79" s="25"/>
    </row>
    <row r="80" spans="1:22" ht="6" customHeight="1">
      <c r="A80" s="22"/>
      <c r="B80" s="22"/>
      <c r="C80" s="22"/>
      <c r="D80" s="22"/>
      <c r="E80" s="22"/>
      <c r="F80" s="22"/>
      <c r="G80" s="22"/>
      <c r="H80" s="22"/>
      <c r="I80" s="22"/>
      <c r="J80" s="22"/>
      <c r="K80" s="22"/>
      <c r="L80" s="22"/>
      <c r="M80" s="22"/>
      <c r="N80" s="22"/>
      <c r="O80" s="22"/>
      <c r="P80" s="22"/>
      <c r="Q80" s="22"/>
      <c r="R80" s="22"/>
      <c r="S80" s="22"/>
    </row>
    <row r="81" spans="1:19" ht="16.149999999999999" customHeight="1">
      <c r="A81" s="1315" t="s">
        <v>1400</v>
      </c>
      <c r="B81" s="1315"/>
      <c r="C81" s="1315"/>
      <c r="D81" s="1315"/>
      <c r="E81" s="1315"/>
      <c r="F81" s="1315"/>
      <c r="G81" s="1315"/>
      <c r="H81" s="1315"/>
      <c r="I81" s="1315"/>
      <c r="J81" s="1315"/>
      <c r="K81" s="1315"/>
      <c r="L81" s="22"/>
      <c r="M81" s="22"/>
      <c r="N81" s="22"/>
      <c r="O81" s="22"/>
      <c r="P81" s="22"/>
      <c r="Q81" s="22"/>
      <c r="R81" s="22"/>
      <c r="S81" s="22"/>
    </row>
    <row r="82" spans="1:19" ht="16.149999999999999" customHeight="1">
      <c r="A82" s="1194"/>
      <c r="B82" s="1195" t="s">
        <v>1760</v>
      </c>
      <c r="C82" s="1194"/>
      <c r="D82" s="1194"/>
      <c r="E82" s="1194"/>
      <c r="F82" s="1194"/>
      <c r="G82" s="1194"/>
      <c r="H82" s="1194"/>
      <c r="I82" s="1194"/>
      <c r="J82" s="1194"/>
      <c r="K82" s="1194"/>
      <c r="L82" s="22"/>
      <c r="M82" s="22"/>
      <c r="N82" s="22"/>
      <c r="O82" s="22"/>
      <c r="P82" s="22"/>
      <c r="Q82" s="22"/>
      <c r="R82" s="22"/>
      <c r="S82" s="22"/>
    </row>
    <row r="83" spans="1:19" ht="6" customHeight="1">
      <c r="A83" s="1196"/>
      <c r="B83" s="365"/>
      <c r="C83" s="1197"/>
      <c r="D83" s="1198"/>
      <c r="E83" s="1198"/>
      <c r="F83" s="1198"/>
      <c r="G83" s="1198"/>
      <c r="H83" s="1198"/>
      <c r="I83" s="1198"/>
      <c r="J83" s="1198"/>
      <c r="K83" s="1198"/>
      <c r="L83" s="1198"/>
      <c r="M83" s="1198"/>
      <c r="N83" s="1198"/>
      <c r="O83" s="1198"/>
      <c r="P83" s="1198"/>
      <c r="Q83" s="1198"/>
      <c r="R83" s="1198"/>
      <c r="S83" s="1198"/>
    </row>
    <row r="84" spans="1:19" ht="6" customHeight="1">
      <c r="A84" s="1199"/>
      <c r="B84"/>
      <c r="C84"/>
      <c r="D84"/>
      <c r="E84"/>
      <c r="F84"/>
      <c r="G84"/>
      <c r="H84"/>
      <c r="I84"/>
      <c r="J84"/>
      <c r="K84"/>
      <c r="L84"/>
      <c r="M84"/>
      <c r="N84"/>
      <c r="O84"/>
      <c r="P84"/>
      <c r="Q84"/>
      <c r="R84"/>
      <c r="S84"/>
    </row>
    <row r="85" spans="1:19" ht="15.75" customHeight="1">
      <c r="A85" s="1315" t="s">
        <v>2083</v>
      </c>
      <c r="B85" s="1315"/>
      <c r="C85" s="1315"/>
      <c r="D85" s="1315"/>
      <c r="E85" s="1315"/>
      <c r="F85" s="1315"/>
      <c r="G85" s="1315"/>
      <c r="H85" s="1315"/>
      <c r="I85" s="1315"/>
      <c r="J85" s="1315"/>
      <c r="K85" s="1315"/>
      <c r="L85" s="1200" t="s">
        <v>303</v>
      </c>
      <c r="M85" s="26" t="s">
        <v>2084</v>
      </c>
      <c r="N85" s="1200" t="s">
        <v>303</v>
      </c>
      <c r="O85" s="26" t="s">
        <v>2085</v>
      </c>
      <c r="P85" s="22"/>
      <c r="Q85" s="22"/>
      <c r="R85" s="22"/>
      <c r="S85" s="22"/>
    </row>
    <row r="86" spans="1:19" ht="6" customHeight="1">
      <c r="A86" s="1196"/>
      <c r="B86" s="365"/>
      <c r="C86" s="1197"/>
      <c r="D86" s="1198"/>
      <c r="E86" s="1198"/>
      <c r="F86" s="1198"/>
      <c r="G86" s="1198"/>
      <c r="H86" s="1198"/>
      <c r="I86" s="1198"/>
      <c r="J86" s="1198"/>
      <c r="K86" s="1198"/>
      <c r="L86" s="1198"/>
      <c r="M86" s="1198"/>
      <c r="N86" s="1198"/>
      <c r="O86" s="1198"/>
      <c r="P86" s="1198"/>
      <c r="Q86" s="1198"/>
      <c r="R86" s="1198"/>
      <c r="S86" s="1198"/>
    </row>
    <row r="87" spans="1:19" ht="16.5" customHeight="1">
      <c r="A87" s="1347" t="s">
        <v>2086</v>
      </c>
      <c r="B87" s="1347"/>
      <c r="C87" s="1348"/>
      <c r="D87" s="1201"/>
      <c r="E87" s="22"/>
      <c r="F87" s="22"/>
      <c r="G87" s="22"/>
      <c r="H87" s="22"/>
      <c r="I87" s="22"/>
      <c r="J87" s="444"/>
      <c r="K87" s="444"/>
      <c r="L87" s="22"/>
      <c r="M87" s="22"/>
      <c r="N87" s="22"/>
      <c r="O87" s="22"/>
      <c r="P87" s="22"/>
      <c r="Q87" s="22"/>
      <c r="R87" s="22"/>
      <c r="S87" s="22"/>
    </row>
    <row r="88" spans="1:19" ht="15.75" customHeight="1">
      <c r="A88" s="1202"/>
      <c r="B88" s="1326" t="s">
        <v>2087</v>
      </c>
      <c r="C88" s="1326"/>
      <c r="D88" s="1327"/>
      <c r="E88" s="1327"/>
      <c r="F88" s="1327"/>
      <c r="G88" s="1327"/>
      <c r="H88" s="1327"/>
      <c r="I88" s="1327"/>
      <c r="J88" s="1327"/>
      <c r="K88" s="1327"/>
      <c r="L88" s="1327"/>
      <c r="M88" s="1327"/>
      <c r="N88" s="1327"/>
      <c r="O88" s="1327"/>
      <c r="P88" s="1327"/>
      <c r="Q88" s="1327"/>
      <c r="R88" s="1327"/>
      <c r="S88" s="1327"/>
    </row>
    <row r="89" spans="1:19" ht="6" customHeight="1">
      <c r="A89" s="1202"/>
      <c r="B89" s="443"/>
      <c r="C89" s="443"/>
      <c r="D89" s="21"/>
      <c r="E89" s="21"/>
      <c r="F89" s="21"/>
      <c r="G89" s="21"/>
      <c r="H89" s="21"/>
      <c r="I89" s="21"/>
      <c r="J89" s="21"/>
      <c r="K89" s="21"/>
      <c r="L89" s="21"/>
      <c r="M89" s="21"/>
      <c r="N89" s="21"/>
      <c r="O89" s="21"/>
      <c r="P89" s="21"/>
      <c r="Q89" s="21"/>
      <c r="R89" s="21"/>
      <c r="S89" s="21"/>
    </row>
    <row r="90" spans="1:19" ht="15.75" customHeight="1">
      <c r="A90" s="1202"/>
      <c r="C90" s="443"/>
      <c r="D90" s="21"/>
      <c r="E90" s="21"/>
      <c r="F90" s="21"/>
      <c r="G90" s="1328" t="s">
        <v>2088</v>
      </c>
      <c r="H90" s="1329"/>
      <c r="I90" s="1329"/>
      <c r="J90" s="1329"/>
      <c r="K90" s="1203" t="s">
        <v>2089</v>
      </c>
      <c r="L90" s="1204"/>
      <c r="M90" s="1205" t="s">
        <v>1571</v>
      </c>
      <c r="N90" s="1204"/>
      <c r="O90" s="1205" t="s">
        <v>1572</v>
      </c>
      <c r="P90" s="1204"/>
      <c r="Q90" s="1206" t="s">
        <v>1644</v>
      </c>
      <c r="R90" s="21"/>
      <c r="S90" s="21"/>
    </row>
    <row r="91" spans="1:19" ht="15.75" customHeight="1">
      <c r="A91" s="1202"/>
      <c r="C91" s="443"/>
      <c r="D91" s="21"/>
      <c r="E91" s="21"/>
      <c r="F91" s="21"/>
      <c r="G91" s="1330"/>
      <c r="H91" s="1331"/>
      <c r="I91" s="1331"/>
      <c r="J91" s="1331"/>
      <c r="K91" s="1207" t="s">
        <v>2089</v>
      </c>
      <c r="L91" s="1208"/>
      <c r="M91" s="1209" t="s">
        <v>1571</v>
      </c>
      <c r="N91" s="1208"/>
      <c r="O91" s="1209" t="s">
        <v>1572</v>
      </c>
      <c r="P91" s="1208"/>
      <c r="Q91" s="1210" t="s">
        <v>1644</v>
      </c>
      <c r="R91" s="21"/>
      <c r="S91" s="21"/>
    </row>
    <row r="92" spans="1:19" ht="6" customHeight="1">
      <c r="A92" s="365"/>
      <c r="B92" s="365"/>
      <c r="C92" s="365"/>
      <c r="D92" s="365"/>
      <c r="E92" s="365"/>
      <c r="F92" s="365"/>
      <c r="G92" s="365"/>
      <c r="H92" s="365"/>
      <c r="I92" s="365"/>
      <c r="J92" s="365"/>
      <c r="K92" s="365"/>
      <c r="L92" s="365"/>
      <c r="M92" s="365"/>
      <c r="N92" s="365"/>
      <c r="O92" s="365"/>
      <c r="P92" s="365"/>
      <c r="Q92" s="25"/>
      <c r="R92" s="25"/>
      <c r="S92" s="25"/>
    </row>
    <row r="93" spans="1:19" ht="6" customHeight="1">
      <c r="A93"/>
      <c r="B93"/>
      <c r="C93"/>
      <c r="D93"/>
      <c r="E93"/>
      <c r="F93"/>
      <c r="G93"/>
      <c r="H93"/>
      <c r="I93"/>
      <c r="J93"/>
      <c r="K93"/>
      <c r="L93"/>
      <c r="M93"/>
      <c r="N93"/>
      <c r="O93"/>
      <c r="P93"/>
      <c r="Q93" s="22"/>
      <c r="R93" s="22"/>
      <c r="S93" s="22"/>
    </row>
    <row r="94" spans="1:19" ht="13.5" customHeight="1">
      <c r="A94" s="27" t="s">
        <v>59</v>
      </c>
      <c r="B94"/>
      <c r="C94"/>
      <c r="D94"/>
      <c r="E94"/>
      <c r="F94"/>
      <c r="G94"/>
      <c r="H94"/>
      <c r="I94"/>
      <c r="J94"/>
      <c r="K94"/>
      <c r="L94"/>
      <c r="M94"/>
      <c r="N94"/>
      <c r="O94"/>
      <c r="P94"/>
      <c r="Q94" s="22"/>
      <c r="R94" s="22"/>
      <c r="S94" s="22"/>
    </row>
    <row r="95" spans="1:19" ht="12.6" customHeight="1">
      <c r="A95" s="29" t="s">
        <v>976</v>
      </c>
      <c r="B95" s="1318" t="s">
        <v>60</v>
      </c>
      <c r="C95" s="1318"/>
      <c r="D95" s="1318"/>
      <c r="E95" s="1318"/>
      <c r="F95" s="1318"/>
      <c r="G95" s="1318"/>
      <c r="H95" s="1318"/>
      <c r="I95" s="1318"/>
      <c r="J95" s="1318"/>
      <c r="K95" s="1318"/>
      <c r="L95" s="1319"/>
      <c r="M95" s="1319"/>
      <c r="N95" s="1319"/>
      <c r="O95" s="1319"/>
      <c r="P95" s="1319"/>
      <c r="Q95" s="1319"/>
      <c r="R95" s="1319"/>
      <c r="S95" s="1319"/>
    </row>
    <row r="96" spans="1:19" ht="12.6" customHeight="1">
      <c r="A96" s="29" t="s">
        <v>61</v>
      </c>
      <c r="B96" s="1318" t="s">
        <v>2090</v>
      </c>
      <c r="C96" s="1318"/>
      <c r="D96" s="1318"/>
      <c r="E96" s="1318"/>
      <c r="F96" s="1318"/>
      <c r="G96" s="1318"/>
      <c r="H96" s="1318"/>
      <c r="I96" s="1318"/>
      <c r="J96" s="1318"/>
      <c r="K96" s="1318"/>
      <c r="L96" s="1319"/>
      <c r="M96" s="1319"/>
      <c r="N96" s="1319"/>
      <c r="O96" s="1319"/>
      <c r="P96" s="1319"/>
      <c r="Q96" s="1319"/>
      <c r="R96" s="1319"/>
      <c r="S96" s="1319"/>
    </row>
    <row r="97" spans="1:19" ht="12.6" customHeight="1">
      <c r="A97" s="29" t="s">
        <v>63</v>
      </c>
      <c r="B97" s="1313" t="s">
        <v>2091</v>
      </c>
      <c r="C97" s="1313"/>
      <c r="D97" s="1313"/>
      <c r="E97" s="1313"/>
      <c r="F97" s="1313"/>
      <c r="G97" s="1313"/>
      <c r="H97" s="1313"/>
      <c r="I97" s="1313"/>
      <c r="J97" s="1313"/>
      <c r="K97" s="1313"/>
      <c r="L97" s="1320"/>
      <c r="M97" s="1320"/>
      <c r="N97" s="1320"/>
      <c r="O97" s="1320"/>
      <c r="P97" s="1320"/>
      <c r="Q97" s="1320"/>
      <c r="R97" s="1320"/>
      <c r="S97" s="1320"/>
    </row>
    <row r="98" spans="1:19" ht="12.6" customHeight="1">
      <c r="A98" s="29"/>
      <c r="B98" s="1313"/>
      <c r="C98" s="1313"/>
      <c r="D98" s="1313"/>
      <c r="E98" s="1313"/>
      <c r="F98" s="1313"/>
      <c r="G98" s="1313"/>
      <c r="H98" s="1313"/>
      <c r="I98" s="1313"/>
      <c r="J98" s="1313"/>
      <c r="K98" s="1313"/>
      <c r="L98" s="1320"/>
      <c r="M98" s="1320"/>
      <c r="N98" s="1320"/>
      <c r="O98" s="1320"/>
      <c r="P98" s="1320"/>
      <c r="Q98" s="1320"/>
      <c r="R98" s="1320"/>
      <c r="S98" s="1320"/>
    </row>
    <row r="99" spans="1:19" ht="12.6" customHeight="1">
      <c r="A99" s="29" t="s">
        <v>65</v>
      </c>
      <c r="B99" s="1313" t="s">
        <v>2092</v>
      </c>
      <c r="C99" s="1313"/>
      <c r="D99" s="1313"/>
      <c r="E99" s="1313"/>
      <c r="F99" s="1313"/>
      <c r="G99" s="1313"/>
      <c r="H99" s="1313"/>
      <c r="I99" s="1313"/>
      <c r="J99" s="1313"/>
      <c r="K99" s="1313"/>
      <c r="L99" s="1320"/>
      <c r="M99" s="1320"/>
      <c r="N99" s="1320"/>
      <c r="O99" s="1320"/>
      <c r="P99" s="1320"/>
      <c r="Q99" s="1320"/>
      <c r="R99" s="1320"/>
      <c r="S99" s="1320"/>
    </row>
    <row r="100" spans="1:19" ht="12.6" customHeight="1">
      <c r="A100" s="29"/>
      <c r="B100" s="1313"/>
      <c r="C100" s="1313"/>
      <c r="D100" s="1313"/>
      <c r="E100" s="1313"/>
      <c r="F100" s="1313"/>
      <c r="G100" s="1313"/>
      <c r="H100" s="1313"/>
      <c r="I100" s="1313"/>
      <c r="J100" s="1313"/>
      <c r="K100" s="1313"/>
      <c r="L100" s="1320"/>
      <c r="M100" s="1320"/>
      <c r="N100" s="1320"/>
      <c r="O100" s="1320"/>
      <c r="P100" s="1320"/>
      <c r="Q100" s="1320"/>
      <c r="R100" s="1320"/>
      <c r="S100" s="1320"/>
    </row>
    <row r="101" spans="1:19" ht="12.6" customHeight="1">
      <c r="A101" s="29" t="s">
        <v>67</v>
      </c>
      <c r="B101" s="1313" t="s">
        <v>2093</v>
      </c>
      <c r="C101" s="1313"/>
      <c r="D101" s="1313"/>
      <c r="E101" s="1313"/>
      <c r="F101" s="1313"/>
      <c r="G101" s="1313"/>
      <c r="H101" s="1313"/>
      <c r="I101" s="1313"/>
      <c r="J101" s="1313"/>
      <c r="K101" s="1313"/>
      <c r="L101" s="1313"/>
      <c r="M101" s="1313"/>
      <c r="N101" s="1313"/>
      <c r="O101" s="1313"/>
      <c r="P101" s="1313"/>
      <c r="Q101" s="1313"/>
      <c r="R101" s="1313"/>
      <c r="S101" s="1313"/>
    </row>
    <row r="102" spans="1:19" ht="12.6" customHeight="1">
      <c r="A102" s="29"/>
      <c r="B102" s="1313"/>
      <c r="C102" s="1313"/>
      <c r="D102" s="1313"/>
      <c r="E102" s="1313"/>
      <c r="F102" s="1313"/>
      <c r="G102" s="1313"/>
      <c r="H102" s="1313"/>
      <c r="I102" s="1313"/>
      <c r="J102" s="1313"/>
      <c r="K102" s="1313"/>
      <c r="L102" s="1313"/>
      <c r="M102" s="1313"/>
      <c r="N102" s="1313"/>
      <c r="O102" s="1313"/>
      <c r="P102" s="1313"/>
      <c r="Q102" s="1313"/>
      <c r="R102" s="1313"/>
      <c r="S102" s="1313"/>
    </row>
    <row r="103" spans="1:19" ht="12.6" customHeight="1">
      <c r="A103" s="29"/>
      <c r="B103" s="1313"/>
      <c r="C103" s="1313"/>
      <c r="D103" s="1313"/>
      <c r="E103" s="1313"/>
      <c r="F103" s="1313"/>
      <c r="G103" s="1313"/>
      <c r="H103" s="1313"/>
      <c r="I103" s="1313"/>
      <c r="J103" s="1313"/>
      <c r="K103" s="1313"/>
      <c r="L103" s="1313"/>
      <c r="M103" s="1313"/>
      <c r="N103" s="1313"/>
      <c r="O103" s="1313"/>
      <c r="P103" s="1313"/>
      <c r="Q103" s="1313"/>
      <c r="R103" s="1313"/>
      <c r="S103" s="1313"/>
    </row>
    <row r="104" spans="1:19" ht="12.6" customHeight="1">
      <c r="A104" s="29" t="s">
        <v>69</v>
      </c>
      <c r="B104" s="1313" t="s">
        <v>2094</v>
      </c>
      <c r="C104" s="1313"/>
      <c r="D104" s="1313"/>
      <c r="E104" s="1313"/>
      <c r="F104" s="1313"/>
      <c r="G104" s="1313"/>
      <c r="H104" s="1313"/>
      <c r="I104" s="1313"/>
      <c r="J104" s="1313"/>
      <c r="K104" s="1313"/>
      <c r="L104" s="1313"/>
      <c r="M104" s="1313"/>
      <c r="N104" s="1313"/>
      <c r="O104" s="1313"/>
      <c r="P104" s="1313"/>
      <c r="Q104" s="1313"/>
      <c r="R104" s="1313"/>
      <c r="S104" s="1313"/>
    </row>
    <row r="105" spans="1:19" ht="12.6" customHeight="1">
      <c r="A105" s="29"/>
      <c r="B105" s="1313"/>
      <c r="C105" s="1313"/>
      <c r="D105" s="1313"/>
      <c r="E105" s="1313"/>
      <c r="F105" s="1313"/>
      <c r="G105" s="1313"/>
      <c r="H105" s="1313"/>
      <c r="I105" s="1313"/>
      <c r="J105" s="1313"/>
      <c r="K105" s="1313"/>
      <c r="L105" s="1313"/>
      <c r="M105" s="1313"/>
      <c r="N105" s="1313"/>
      <c r="O105" s="1313"/>
      <c r="P105" s="1313"/>
      <c r="Q105" s="1313"/>
      <c r="R105" s="1313"/>
      <c r="S105" s="1313"/>
    </row>
    <row r="106" spans="1:19" ht="12.6" customHeight="1">
      <c r="A106" s="29"/>
      <c r="B106" s="1313"/>
      <c r="C106" s="1313"/>
      <c r="D106" s="1313"/>
      <c r="E106" s="1313"/>
      <c r="F106" s="1313"/>
      <c r="G106" s="1313"/>
      <c r="H106" s="1313"/>
      <c r="I106" s="1313"/>
      <c r="J106" s="1313"/>
      <c r="K106" s="1313"/>
      <c r="L106" s="1313"/>
      <c r="M106" s="1313"/>
      <c r="N106" s="1313"/>
      <c r="O106" s="1313"/>
      <c r="P106" s="1313"/>
      <c r="Q106" s="1313"/>
      <c r="R106" s="1313"/>
      <c r="S106" s="1313"/>
    </row>
    <row r="107" spans="1:19" ht="12.6" customHeight="1">
      <c r="A107" s="29" t="s">
        <v>71</v>
      </c>
      <c r="B107" s="1313" t="s">
        <v>2095</v>
      </c>
      <c r="C107" s="1313"/>
      <c r="D107" s="1313"/>
      <c r="E107" s="1313"/>
      <c r="F107" s="1313"/>
      <c r="G107" s="1313"/>
      <c r="H107" s="1313"/>
      <c r="I107" s="1313"/>
      <c r="J107" s="1313"/>
      <c r="K107" s="1313"/>
      <c r="L107" s="1313"/>
      <c r="M107" s="1313"/>
      <c r="N107" s="1313"/>
      <c r="O107" s="1313"/>
      <c r="P107" s="1313"/>
      <c r="Q107" s="1313"/>
      <c r="R107" s="1313"/>
      <c r="S107" s="1313"/>
    </row>
    <row r="108" spans="1:19" ht="12.6" customHeight="1">
      <c r="A108" s="29"/>
      <c r="B108" s="1313"/>
      <c r="C108" s="1313"/>
      <c r="D108" s="1313"/>
      <c r="E108" s="1313"/>
      <c r="F108" s="1313"/>
      <c r="G108" s="1313"/>
      <c r="H108" s="1313"/>
      <c r="I108" s="1313"/>
      <c r="J108" s="1313"/>
      <c r="K108" s="1313"/>
      <c r="L108" s="1313"/>
      <c r="M108" s="1313"/>
      <c r="N108" s="1313"/>
      <c r="O108" s="1313"/>
      <c r="P108" s="1313"/>
      <c r="Q108" s="1313"/>
      <c r="R108" s="1313"/>
      <c r="S108" s="1313"/>
    </row>
    <row r="109" spans="1:19">
      <c r="A109" s="29"/>
      <c r="B109" s="22"/>
      <c r="C109" s="22"/>
      <c r="D109" s="22"/>
      <c r="E109" s="22"/>
      <c r="F109" s="22"/>
      <c r="G109" s="22"/>
      <c r="H109" s="22"/>
      <c r="I109" s="22"/>
      <c r="J109" s="22"/>
      <c r="K109" s="22"/>
      <c r="L109" s="22"/>
      <c r="M109" s="22"/>
      <c r="N109" s="22"/>
      <c r="O109" s="22"/>
      <c r="P109" s="22"/>
      <c r="Q109" s="22"/>
      <c r="R109" s="22"/>
      <c r="S109" s="22"/>
    </row>
    <row r="110" spans="1:19">
      <c r="A110" s="21"/>
      <c r="B110" s="416"/>
      <c r="C110" s="416"/>
      <c r="D110" s="416"/>
      <c r="E110" s="416"/>
      <c r="F110" s="416"/>
      <c r="G110" s="416"/>
      <c r="H110" s="416"/>
      <c r="I110" s="416"/>
      <c r="J110" s="416"/>
      <c r="K110" s="416"/>
      <c r="L110" s="417"/>
      <c r="M110" s="417"/>
      <c r="N110" s="417"/>
      <c r="O110" s="417"/>
      <c r="P110" s="417"/>
      <c r="Q110" s="417"/>
      <c r="R110" s="417"/>
      <c r="S110" s="417"/>
    </row>
    <row r="111" spans="1:19">
      <c r="A111" s="1317" t="s">
        <v>982</v>
      </c>
      <c r="B111" s="1317"/>
      <c r="C111" s="1317"/>
      <c r="D111" s="1317"/>
      <c r="E111" s="1317"/>
      <c r="F111" s="1317"/>
      <c r="G111" s="1317"/>
      <c r="H111" s="1317"/>
      <c r="I111" s="1317"/>
      <c r="J111" s="1317"/>
      <c r="K111" s="1317"/>
      <c r="L111" s="1317"/>
      <c r="M111" s="1317"/>
      <c r="N111" s="1317"/>
      <c r="O111" s="1317"/>
      <c r="P111" s="1317"/>
      <c r="Q111" s="1317"/>
      <c r="R111" s="1317"/>
      <c r="S111" s="1317"/>
    </row>
    <row r="112" spans="1:19">
      <c r="A112" s="28" t="s">
        <v>35</v>
      </c>
      <c r="B112" s="25"/>
      <c r="C112" s="25"/>
      <c r="D112" s="25"/>
      <c r="E112" s="25"/>
      <c r="F112" s="25"/>
      <c r="G112" s="25"/>
      <c r="H112" s="25"/>
      <c r="I112" s="25"/>
      <c r="J112" s="25"/>
      <c r="K112" s="25"/>
      <c r="L112" s="25"/>
      <c r="M112" s="25"/>
      <c r="N112" s="25"/>
      <c r="O112" s="25"/>
      <c r="P112" s="25"/>
      <c r="Q112" s="25"/>
      <c r="R112" s="25"/>
      <c r="S112" s="25"/>
    </row>
    <row r="113" spans="1:19">
      <c r="A113" s="26"/>
      <c r="B113" s="22"/>
      <c r="C113" s="22"/>
      <c r="D113" s="22"/>
      <c r="E113" s="22"/>
      <c r="F113" s="22"/>
      <c r="G113" s="22"/>
      <c r="H113" s="22"/>
      <c r="I113" s="22"/>
      <c r="J113" s="22"/>
      <c r="K113" s="22"/>
      <c r="L113" s="22"/>
      <c r="M113" s="22"/>
      <c r="N113" s="22"/>
      <c r="O113" s="22"/>
      <c r="P113" s="22"/>
      <c r="Q113" s="22"/>
      <c r="R113" s="22"/>
      <c r="S113" s="22"/>
    </row>
    <row r="114" spans="1:19" ht="14.25">
      <c r="A114" s="1315" t="s">
        <v>391</v>
      </c>
      <c r="B114" s="1315"/>
      <c r="C114" s="1315"/>
      <c r="D114" s="22"/>
      <c r="E114" s="22"/>
      <c r="F114" s="22"/>
      <c r="G114" s="22"/>
      <c r="H114" s="22"/>
      <c r="I114" s="22"/>
      <c r="J114" s="22"/>
      <c r="K114" s="22"/>
      <c r="L114" s="22"/>
      <c r="M114" s="22"/>
      <c r="N114" s="22"/>
      <c r="O114" s="22"/>
      <c r="P114" s="22"/>
      <c r="Q114" s="22"/>
      <c r="R114" s="22"/>
      <c r="S114" s="22"/>
    </row>
    <row r="115" spans="1:19">
      <c r="A115" s="1316" t="s">
        <v>37</v>
      </c>
      <c r="B115" s="1316"/>
      <c r="C115" s="1316"/>
      <c r="D115" s="1314"/>
      <c r="E115" s="1314"/>
      <c r="F115" s="1314"/>
      <c r="G115" s="1314"/>
      <c r="H115" s="1314"/>
      <c r="I115" s="1314"/>
      <c r="J115" s="1314"/>
      <c r="K115" s="1314"/>
      <c r="L115" s="1314"/>
      <c r="M115" s="1314"/>
      <c r="N115" s="1314"/>
      <c r="O115" s="1314"/>
      <c r="P115" s="1314"/>
      <c r="Q115" s="1314"/>
      <c r="R115" s="1314"/>
      <c r="S115" s="1314"/>
    </row>
    <row r="116" spans="1:19">
      <c r="A116" s="1321" t="s">
        <v>38</v>
      </c>
      <c r="B116" s="1321"/>
      <c r="C116" s="1321"/>
      <c r="D116" s="1303"/>
      <c r="E116" s="1303"/>
      <c r="F116" s="1303"/>
      <c r="G116" s="1303"/>
      <c r="H116" s="1303"/>
      <c r="I116" s="1303"/>
      <c r="J116" s="1303"/>
      <c r="K116" s="1303"/>
      <c r="L116" s="1303"/>
      <c r="M116" s="1303"/>
      <c r="N116" s="1303"/>
      <c r="O116" s="1303"/>
      <c r="P116" s="1303"/>
      <c r="Q116" s="1303"/>
      <c r="R116" s="1303"/>
      <c r="S116" s="1303"/>
    </row>
    <row r="117" spans="1:19" ht="13.5" customHeight="1">
      <c r="A117" s="1301" t="s">
        <v>1487</v>
      </c>
      <c r="B117" s="1301"/>
      <c r="C117" s="1301"/>
      <c r="D117" s="21" t="s">
        <v>1009</v>
      </c>
      <c r="E117" s="1302"/>
      <c r="F117" s="1302"/>
      <c r="G117" s="1302"/>
      <c r="H117" s="21"/>
      <c r="I117" s="21"/>
      <c r="J117" s="21"/>
      <c r="K117" s="21"/>
      <c r="L117" s="22"/>
      <c r="M117" s="22"/>
      <c r="N117" s="22"/>
      <c r="O117" s="22"/>
      <c r="P117" s="22"/>
      <c r="Q117" s="22"/>
      <c r="R117" s="22"/>
      <c r="S117" s="22"/>
    </row>
    <row r="118" spans="1:19" ht="13.5" customHeight="1">
      <c r="A118" s="1301" t="s">
        <v>1488</v>
      </c>
      <c r="B118" s="1301"/>
      <c r="C118" s="1301"/>
      <c r="D118" s="1303"/>
      <c r="E118" s="1303"/>
      <c r="F118" s="1303"/>
      <c r="G118" s="1303"/>
      <c r="H118" s="1303"/>
      <c r="I118" s="1303"/>
      <c r="J118" s="1303"/>
      <c r="K118" s="1303"/>
      <c r="L118" s="1303"/>
      <c r="M118" s="1303"/>
      <c r="N118" s="1303"/>
      <c r="O118" s="1303"/>
      <c r="P118" s="1303"/>
      <c r="Q118" s="1303"/>
      <c r="R118" s="1303"/>
      <c r="S118" s="1303"/>
    </row>
    <row r="119" spans="1:19" ht="13.5" customHeight="1">
      <c r="A119" s="1304" t="s">
        <v>1489</v>
      </c>
      <c r="B119" s="1304"/>
      <c r="C119" s="1301"/>
      <c r="D119" s="1303"/>
      <c r="E119" s="1303"/>
      <c r="F119" s="1303"/>
      <c r="G119" s="1303"/>
      <c r="H119" s="1303"/>
      <c r="I119" s="1303"/>
      <c r="J119" s="1304"/>
      <c r="K119" s="1304"/>
      <c r="L119" s="1304"/>
      <c r="M119" s="1305"/>
      <c r="N119" s="1305"/>
      <c r="O119" s="1305"/>
      <c r="P119" s="1305"/>
      <c r="Q119" s="1305"/>
      <c r="R119" s="1305"/>
      <c r="S119" s="1305"/>
    </row>
    <row r="120" spans="1:19">
      <c r="A120" s="25"/>
      <c r="B120" s="25"/>
      <c r="C120" s="25"/>
      <c r="D120" s="25"/>
      <c r="E120" s="25"/>
      <c r="F120" s="25"/>
      <c r="G120" s="25"/>
      <c r="H120" s="25"/>
      <c r="I120" s="25"/>
      <c r="J120" s="25"/>
      <c r="K120" s="25"/>
      <c r="L120" s="25"/>
      <c r="M120" s="25"/>
      <c r="N120" s="25"/>
      <c r="O120" s="25"/>
      <c r="P120" s="25"/>
      <c r="Q120" s="25"/>
      <c r="R120" s="25"/>
      <c r="S120" s="25"/>
    </row>
    <row r="121" spans="1:19">
      <c r="A121" s="22"/>
      <c r="B121" s="22"/>
      <c r="C121" s="22"/>
      <c r="D121" s="22"/>
      <c r="E121" s="22"/>
      <c r="F121" s="22"/>
      <c r="G121" s="22"/>
      <c r="H121" s="22"/>
      <c r="I121" s="22"/>
      <c r="J121" s="22"/>
      <c r="K121" s="22"/>
      <c r="L121" s="22"/>
      <c r="M121" s="22"/>
      <c r="N121" s="22"/>
      <c r="O121" s="22"/>
      <c r="P121" s="22"/>
      <c r="Q121" s="22"/>
      <c r="R121" s="22"/>
      <c r="S121" s="22"/>
    </row>
    <row r="122" spans="1:19" ht="14.25">
      <c r="A122" s="1315" t="s">
        <v>391</v>
      </c>
      <c r="B122" s="1315"/>
      <c r="C122" s="1315"/>
      <c r="D122" s="22"/>
      <c r="E122" s="22"/>
      <c r="F122" s="22"/>
      <c r="G122" s="22"/>
      <c r="H122" s="22"/>
      <c r="I122" s="22"/>
      <c r="J122" s="1189"/>
      <c r="K122" s="1189"/>
      <c r="L122" s="22"/>
      <c r="M122" s="22"/>
      <c r="N122" s="22"/>
      <c r="O122" s="22"/>
      <c r="P122" s="22"/>
      <c r="Q122" s="22"/>
      <c r="R122" s="22"/>
      <c r="S122" s="22"/>
    </row>
    <row r="123" spans="1:19">
      <c r="A123" s="1316" t="s">
        <v>37</v>
      </c>
      <c r="B123" s="1316"/>
      <c r="C123" s="1316"/>
      <c r="D123" s="1314"/>
      <c r="E123" s="1314"/>
      <c r="F123" s="1314"/>
      <c r="G123" s="1314"/>
      <c r="H123" s="1314"/>
      <c r="I123" s="1314"/>
      <c r="J123" s="1314"/>
      <c r="K123" s="1314"/>
      <c r="L123" s="1314"/>
      <c r="M123" s="1314"/>
      <c r="N123" s="1314"/>
      <c r="O123" s="1314"/>
      <c r="P123" s="1314"/>
      <c r="Q123" s="1314"/>
      <c r="R123" s="1314"/>
      <c r="S123" s="1314"/>
    </row>
    <row r="124" spans="1:19">
      <c r="A124" s="1317" t="s">
        <v>38</v>
      </c>
      <c r="B124" s="1317"/>
      <c r="C124" s="1317"/>
      <c r="D124" s="1303"/>
      <c r="E124" s="1303"/>
      <c r="F124" s="1303"/>
      <c r="G124" s="1303"/>
      <c r="H124" s="1303"/>
      <c r="I124" s="1303"/>
      <c r="J124" s="1303"/>
      <c r="K124" s="1303"/>
      <c r="L124" s="1303"/>
      <c r="M124" s="1303"/>
      <c r="N124" s="1303"/>
      <c r="O124" s="1303"/>
      <c r="P124" s="1303"/>
      <c r="Q124" s="1303"/>
      <c r="R124" s="1303"/>
      <c r="S124" s="1303"/>
    </row>
    <row r="125" spans="1:19" ht="13.5" customHeight="1">
      <c r="A125" s="1301" t="s">
        <v>1487</v>
      </c>
      <c r="B125" s="1301"/>
      <c r="C125" s="1301"/>
      <c r="D125" s="21" t="s">
        <v>1009</v>
      </c>
      <c r="E125" s="1302"/>
      <c r="F125" s="1302"/>
      <c r="G125" s="1302"/>
      <c r="H125" s="21"/>
      <c r="I125" s="21"/>
      <c r="J125" s="21"/>
      <c r="K125" s="21"/>
      <c r="L125" s="22"/>
      <c r="M125" s="22"/>
      <c r="N125" s="22"/>
      <c r="O125" s="22"/>
      <c r="P125" s="22"/>
      <c r="Q125" s="22"/>
      <c r="R125" s="22"/>
      <c r="S125" s="22"/>
    </row>
    <row r="126" spans="1:19" ht="13.5" customHeight="1">
      <c r="A126" s="1301" t="s">
        <v>1488</v>
      </c>
      <c r="B126" s="1301"/>
      <c r="C126" s="1301"/>
      <c r="D126" s="1303"/>
      <c r="E126" s="1303"/>
      <c r="F126" s="1303"/>
      <c r="G126" s="1303"/>
      <c r="H126" s="1303"/>
      <c r="I126" s="1303"/>
      <c r="J126" s="1303"/>
      <c r="K126" s="1303"/>
      <c r="L126" s="1303"/>
      <c r="M126" s="1303"/>
      <c r="N126" s="1303"/>
      <c r="O126" s="1303"/>
      <c r="P126" s="1303"/>
      <c r="Q126" s="1303"/>
      <c r="R126" s="1303"/>
      <c r="S126" s="1303"/>
    </row>
    <row r="127" spans="1:19" ht="13.5" customHeight="1">
      <c r="A127" s="1304" t="s">
        <v>1489</v>
      </c>
      <c r="B127" s="1304"/>
      <c r="C127" s="1301"/>
      <c r="D127" s="1303"/>
      <c r="E127" s="1303"/>
      <c r="F127" s="1303"/>
      <c r="G127" s="1303"/>
      <c r="H127" s="1303"/>
      <c r="I127" s="1303"/>
      <c r="J127" s="1304"/>
      <c r="K127" s="1301"/>
      <c r="L127" s="1301"/>
      <c r="M127" s="1305"/>
      <c r="N127" s="1305"/>
      <c r="O127" s="1305"/>
      <c r="P127" s="1305"/>
      <c r="Q127" s="1305"/>
      <c r="R127" s="1305"/>
      <c r="S127" s="1305"/>
    </row>
    <row r="128" spans="1:19">
      <c r="A128" s="25"/>
      <c r="B128" s="25"/>
      <c r="C128" s="25"/>
      <c r="D128" s="25"/>
      <c r="E128" s="25"/>
      <c r="F128" s="25"/>
      <c r="G128" s="25"/>
      <c r="H128" s="25"/>
      <c r="I128" s="25"/>
      <c r="J128" s="25"/>
      <c r="K128" s="25"/>
      <c r="L128" s="25"/>
      <c r="M128" s="25"/>
      <c r="N128" s="25"/>
      <c r="O128" s="25"/>
      <c r="P128" s="25"/>
      <c r="Q128" s="25"/>
      <c r="R128" s="25"/>
      <c r="S128" s="25"/>
    </row>
    <row r="129" spans="1:19">
      <c r="A129" s="22"/>
      <c r="B129" s="22"/>
      <c r="C129" s="22"/>
      <c r="D129" s="22"/>
      <c r="E129" s="22"/>
      <c r="F129" s="22"/>
      <c r="G129" s="22"/>
      <c r="H129" s="22"/>
      <c r="I129" s="22"/>
      <c r="J129" s="1189"/>
      <c r="K129" s="1189"/>
      <c r="L129" s="22"/>
      <c r="M129" s="22"/>
      <c r="N129" s="22"/>
      <c r="O129" s="22"/>
      <c r="P129" s="22"/>
      <c r="Q129" s="22"/>
      <c r="R129" s="22"/>
      <c r="S129" s="22"/>
    </row>
    <row r="130" spans="1:19" ht="14.25">
      <c r="A130" s="1315" t="s">
        <v>391</v>
      </c>
      <c r="B130" s="1315"/>
      <c r="C130" s="1315"/>
      <c r="D130" s="22"/>
      <c r="E130" s="22"/>
      <c r="F130" s="22"/>
      <c r="G130" s="22"/>
      <c r="H130" s="22"/>
      <c r="I130" s="22"/>
      <c r="J130" s="1190"/>
      <c r="K130" s="1190"/>
      <c r="L130" s="22"/>
      <c r="M130" s="22"/>
      <c r="N130" s="22"/>
      <c r="O130" s="22"/>
      <c r="P130" s="22"/>
      <c r="Q130" s="22"/>
      <c r="R130" s="22"/>
      <c r="S130" s="22"/>
    </row>
    <row r="131" spans="1:19">
      <c r="A131" s="1316" t="s">
        <v>37</v>
      </c>
      <c r="B131" s="1316"/>
      <c r="C131" s="1316"/>
      <c r="D131" s="1314"/>
      <c r="E131" s="1314"/>
      <c r="F131" s="1314"/>
      <c r="G131" s="1314"/>
      <c r="H131" s="1314"/>
      <c r="I131" s="1314"/>
      <c r="J131" s="1314"/>
      <c r="K131" s="1314"/>
      <c r="L131" s="1314"/>
      <c r="M131" s="1314"/>
      <c r="N131" s="1314"/>
      <c r="O131" s="1314"/>
      <c r="P131" s="1314"/>
      <c r="Q131" s="1314"/>
      <c r="R131" s="1314"/>
      <c r="S131" s="1314"/>
    </row>
    <row r="132" spans="1:19">
      <c r="A132" s="1317" t="s">
        <v>38</v>
      </c>
      <c r="B132" s="1317"/>
      <c r="C132" s="1317"/>
      <c r="D132" s="1303"/>
      <c r="E132" s="1303"/>
      <c r="F132" s="1303"/>
      <c r="G132" s="1303"/>
      <c r="H132" s="1303"/>
      <c r="I132" s="1303"/>
      <c r="J132" s="1303"/>
      <c r="K132" s="1303"/>
      <c r="L132" s="1303"/>
      <c r="M132" s="1303"/>
      <c r="N132" s="1303"/>
      <c r="O132" s="1303"/>
      <c r="P132" s="1303"/>
      <c r="Q132" s="1303"/>
      <c r="R132" s="1303"/>
      <c r="S132" s="1303"/>
    </row>
    <row r="133" spans="1:19" ht="13.5" customHeight="1">
      <c r="A133" s="1301" t="s">
        <v>1487</v>
      </c>
      <c r="B133" s="1301"/>
      <c r="C133" s="1301"/>
      <c r="D133" s="21" t="s">
        <v>1009</v>
      </c>
      <c r="E133" s="1302"/>
      <c r="F133" s="1302"/>
      <c r="G133" s="1302"/>
      <c r="H133" s="21"/>
      <c r="I133" s="21"/>
      <c r="J133" s="21"/>
      <c r="K133" s="21"/>
      <c r="L133" s="22"/>
      <c r="M133" s="22"/>
      <c r="N133" s="22"/>
      <c r="O133" s="22"/>
      <c r="P133" s="22"/>
      <c r="Q133" s="22"/>
      <c r="R133" s="22"/>
      <c r="S133" s="22"/>
    </row>
    <row r="134" spans="1:19" ht="13.5" customHeight="1">
      <c r="A134" s="1301" t="s">
        <v>1488</v>
      </c>
      <c r="B134" s="1301"/>
      <c r="C134" s="1301"/>
      <c r="D134" s="1303"/>
      <c r="E134" s="1303"/>
      <c r="F134" s="1303"/>
      <c r="G134" s="1303"/>
      <c r="H134" s="1303"/>
      <c r="I134" s="1303"/>
      <c r="J134" s="1303"/>
      <c r="K134" s="1303"/>
      <c r="L134" s="1303"/>
      <c r="M134" s="1303"/>
      <c r="N134" s="1303"/>
      <c r="O134" s="1303"/>
      <c r="P134" s="1303"/>
      <c r="Q134" s="1303"/>
      <c r="R134" s="1303"/>
      <c r="S134" s="1303"/>
    </row>
    <row r="135" spans="1:19" ht="13.5" customHeight="1">
      <c r="A135" s="1304" t="s">
        <v>1489</v>
      </c>
      <c r="B135" s="1304"/>
      <c r="C135" s="1301"/>
      <c r="D135" s="1303"/>
      <c r="E135" s="1303"/>
      <c r="F135" s="1303"/>
      <c r="G135" s="1303"/>
      <c r="H135" s="1303"/>
      <c r="I135" s="1303"/>
      <c r="J135" s="1304"/>
      <c r="K135" s="1301"/>
      <c r="L135" s="1301"/>
      <c r="M135" s="1305"/>
      <c r="N135" s="1305"/>
      <c r="O135" s="1305"/>
      <c r="P135" s="1305"/>
      <c r="Q135" s="1305"/>
      <c r="R135" s="1305"/>
      <c r="S135" s="1305"/>
    </row>
    <row r="136" spans="1:19">
      <c r="A136" s="25"/>
      <c r="B136" s="25"/>
      <c r="C136" s="25"/>
      <c r="D136" s="25"/>
      <c r="E136" s="25"/>
      <c r="F136" s="25"/>
      <c r="G136" s="25"/>
      <c r="H136" s="25"/>
      <c r="I136" s="25"/>
      <c r="J136" s="1191"/>
      <c r="K136" s="1191"/>
      <c r="L136" s="25"/>
      <c r="M136" s="25"/>
      <c r="N136" s="25"/>
      <c r="O136" s="25"/>
      <c r="P136" s="25"/>
      <c r="Q136" s="25"/>
      <c r="R136" s="25"/>
      <c r="S136" s="25"/>
    </row>
    <row r="137" spans="1:19">
      <c r="A137" s="22"/>
      <c r="B137" s="22"/>
      <c r="C137" s="22"/>
      <c r="D137" s="22"/>
      <c r="E137" s="22"/>
      <c r="F137" s="22"/>
      <c r="G137" s="22"/>
      <c r="H137" s="22"/>
      <c r="I137" s="22"/>
      <c r="J137" s="1190"/>
      <c r="K137" s="1190"/>
      <c r="L137" s="22"/>
      <c r="M137" s="22"/>
      <c r="N137" s="22"/>
      <c r="O137" s="22"/>
      <c r="P137" s="22"/>
      <c r="Q137" s="22"/>
      <c r="R137" s="22"/>
      <c r="S137" s="22"/>
    </row>
    <row r="138" spans="1:19">
      <c r="A138"/>
      <c r="B138"/>
      <c r="C138"/>
      <c r="D138"/>
      <c r="E138"/>
      <c r="F138"/>
      <c r="G138"/>
      <c r="H138"/>
      <c r="I138"/>
      <c r="J138"/>
      <c r="K138"/>
      <c r="L138"/>
      <c r="M138"/>
      <c r="N138"/>
      <c r="O138"/>
      <c r="P138"/>
      <c r="Q138"/>
      <c r="R138"/>
      <c r="S138"/>
    </row>
    <row r="139" spans="1:19" ht="13.5" customHeight="1">
      <c r="A139"/>
      <c r="B139"/>
      <c r="C139"/>
      <c r="D139"/>
      <c r="E139"/>
      <c r="F139"/>
      <c r="G139"/>
      <c r="H139"/>
      <c r="I139"/>
      <c r="J139"/>
      <c r="K139"/>
      <c r="L139"/>
      <c r="M139"/>
      <c r="N139"/>
      <c r="O139"/>
      <c r="P139"/>
      <c r="Q139"/>
      <c r="R139"/>
      <c r="S139"/>
    </row>
    <row r="140" spans="1:19" ht="13.5" customHeight="1">
      <c r="A140"/>
      <c r="B140"/>
      <c r="C140"/>
      <c r="D140"/>
      <c r="E140"/>
      <c r="F140"/>
      <c r="G140"/>
      <c r="H140"/>
      <c r="I140"/>
      <c r="J140"/>
      <c r="K140"/>
      <c r="L140"/>
      <c r="M140"/>
      <c r="N140"/>
      <c r="O140"/>
      <c r="P140"/>
      <c r="Q140"/>
      <c r="R140"/>
      <c r="S140"/>
    </row>
    <row r="141" spans="1:19">
      <c r="A141"/>
      <c r="B141"/>
      <c r="C141"/>
      <c r="D141"/>
      <c r="E141"/>
      <c r="F141"/>
      <c r="G141"/>
      <c r="H141"/>
      <c r="I141"/>
      <c r="J141"/>
      <c r="K141"/>
      <c r="L141"/>
      <c r="M141"/>
      <c r="N141"/>
      <c r="O141"/>
      <c r="P141"/>
      <c r="Q141"/>
      <c r="R141"/>
      <c r="S141"/>
    </row>
    <row r="142" spans="1:19" ht="13.5" customHeight="1">
      <c r="A142"/>
      <c r="B142"/>
      <c r="C142"/>
      <c r="D142"/>
      <c r="E142"/>
      <c r="F142"/>
      <c r="G142"/>
      <c r="H142"/>
      <c r="I142"/>
      <c r="J142"/>
      <c r="K142"/>
      <c r="L142"/>
      <c r="M142"/>
      <c r="N142"/>
      <c r="O142"/>
      <c r="P142"/>
      <c r="Q142"/>
      <c r="R142"/>
      <c r="S142"/>
    </row>
    <row r="143" spans="1:19" ht="13.5" customHeight="1">
      <c r="A143"/>
      <c r="B143"/>
      <c r="C143"/>
      <c r="D143"/>
      <c r="E143"/>
      <c r="F143"/>
      <c r="G143"/>
      <c r="H143"/>
      <c r="I143"/>
      <c r="J143"/>
      <c r="K143"/>
      <c r="L143"/>
      <c r="M143"/>
      <c r="N143"/>
      <c r="O143"/>
      <c r="P143"/>
      <c r="Q143"/>
      <c r="R143"/>
      <c r="S143"/>
    </row>
    <row r="144" spans="1:19">
      <c r="A144"/>
      <c r="B144"/>
      <c r="C144"/>
      <c r="D144"/>
      <c r="E144"/>
      <c r="F144"/>
      <c r="G144"/>
      <c r="H144"/>
      <c r="I144"/>
      <c r="J144"/>
      <c r="K144"/>
      <c r="L144"/>
      <c r="M144"/>
      <c r="N144"/>
      <c r="O144"/>
      <c r="P144"/>
      <c r="Q144"/>
      <c r="R144"/>
      <c r="S144"/>
    </row>
    <row r="145" spans="1:19">
      <c r="A145"/>
      <c r="B145"/>
      <c r="C145"/>
      <c r="D145"/>
      <c r="E145"/>
      <c r="F145"/>
      <c r="G145"/>
      <c r="H145"/>
      <c r="I145"/>
      <c r="J145"/>
      <c r="K145"/>
      <c r="L145"/>
      <c r="M145"/>
      <c r="N145"/>
      <c r="O145"/>
      <c r="P145"/>
      <c r="Q145"/>
      <c r="R145"/>
      <c r="S145"/>
    </row>
    <row r="146" spans="1:19">
      <c r="A146"/>
      <c r="B146"/>
      <c r="C146"/>
      <c r="D146"/>
      <c r="E146"/>
      <c r="F146"/>
      <c r="G146"/>
      <c r="H146"/>
      <c r="I146"/>
      <c r="J146"/>
      <c r="K146"/>
      <c r="L146"/>
      <c r="M146"/>
      <c r="N146"/>
      <c r="O146"/>
      <c r="P146"/>
      <c r="Q146"/>
      <c r="R146"/>
      <c r="S146"/>
    </row>
    <row r="147" spans="1:19">
      <c r="A147" s="29"/>
      <c r="B147" s="1307"/>
      <c r="C147" s="1307"/>
      <c r="D147" s="1307"/>
      <c r="E147" s="1307"/>
      <c r="F147" s="1307"/>
      <c r="G147" s="1307"/>
      <c r="H147" s="1307"/>
      <c r="I147" s="1307"/>
      <c r="J147" s="1307"/>
      <c r="K147" s="1307"/>
      <c r="L147" s="1308"/>
      <c r="M147" s="1308"/>
      <c r="N147" s="1308"/>
      <c r="O147" s="1308"/>
      <c r="P147" s="1308"/>
      <c r="Q147" s="1308"/>
      <c r="R147" s="1308"/>
      <c r="S147" s="1308"/>
    </row>
    <row r="148" spans="1:19">
      <c r="A148" s="29"/>
      <c r="B148" s="1307"/>
      <c r="C148" s="1307"/>
      <c r="D148" s="1307"/>
      <c r="E148" s="1307"/>
      <c r="F148" s="1307"/>
      <c r="G148" s="1307"/>
      <c r="H148" s="1307"/>
      <c r="I148" s="1307"/>
      <c r="J148" s="1307"/>
      <c r="K148" s="1307"/>
      <c r="L148" s="1308"/>
      <c r="M148" s="1308"/>
      <c r="N148" s="1308"/>
      <c r="O148" s="1308"/>
      <c r="P148" s="1308"/>
      <c r="Q148" s="1308"/>
      <c r="R148" s="1308"/>
      <c r="S148" s="1308"/>
    </row>
    <row r="149" spans="1:19" ht="15" customHeight="1">
      <c r="A149" s="29"/>
      <c r="B149" s="1299"/>
      <c r="C149" s="1299"/>
      <c r="D149" s="1299"/>
      <c r="E149" s="1299"/>
      <c r="F149" s="1299"/>
      <c r="G149" s="1299"/>
      <c r="H149" s="1299"/>
      <c r="I149" s="1299"/>
      <c r="J149" s="1299"/>
      <c r="K149" s="1299"/>
      <c r="L149" s="1306"/>
      <c r="M149" s="1306"/>
      <c r="N149" s="1306"/>
      <c r="O149" s="1306"/>
      <c r="P149" s="1306"/>
      <c r="Q149" s="1306"/>
      <c r="R149" s="1306"/>
      <c r="S149" s="1306"/>
    </row>
    <row r="150" spans="1:19">
      <c r="A150" s="29"/>
      <c r="B150" s="1299"/>
      <c r="C150" s="1299"/>
      <c r="D150" s="1299"/>
      <c r="E150" s="1299"/>
      <c r="F150" s="1299"/>
      <c r="G150" s="1299"/>
      <c r="H150" s="1299"/>
      <c r="I150" s="1299"/>
      <c r="J150" s="1299"/>
      <c r="K150" s="1299"/>
      <c r="L150" s="1306"/>
      <c r="M150" s="1306"/>
      <c r="N150" s="1306"/>
      <c r="O150" s="1306"/>
      <c r="P150" s="1306"/>
      <c r="Q150" s="1306"/>
      <c r="R150" s="1306"/>
      <c r="S150" s="1306"/>
    </row>
    <row r="151" spans="1:19">
      <c r="A151" s="29"/>
      <c r="B151" s="1299"/>
      <c r="C151" s="1299"/>
      <c r="D151" s="1299"/>
      <c r="E151" s="1299"/>
      <c r="F151" s="1299"/>
      <c r="G151" s="1299"/>
      <c r="H151" s="1299"/>
      <c r="I151" s="1299"/>
      <c r="J151" s="1299"/>
      <c r="K151" s="1299"/>
      <c r="L151" s="1306"/>
      <c r="M151" s="1306"/>
      <c r="N151" s="1306"/>
      <c r="O151" s="1306"/>
      <c r="P151" s="1306"/>
      <c r="Q151" s="1306"/>
      <c r="R151" s="1306"/>
      <c r="S151" s="1306"/>
    </row>
    <row r="152" spans="1:19">
      <c r="A152" s="29"/>
      <c r="B152" s="1299"/>
      <c r="C152" s="1299"/>
      <c r="D152" s="1299"/>
      <c r="E152" s="1299"/>
      <c r="F152" s="1299"/>
      <c r="G152" s="1299"/>
      <c r="H152" s="1299"/>
      <c r="I152" s="1299"/>
      <c r="J152" s="1299"/>
      <c r="K152" s="1299"/>
      <c r="L152" s="1306"/>
      <c r="M152" s="1306"/>
      <c r="N152" s="1306"/>
      <c r="O152" s="1306"/>
      <c r="P152" s="1306"/>
      <c r="Q152" s="1306"/>
      <c r="R152" s="1306"/>
      <c r="S152" s="1306"/>
    </row>
    <row r="153" spans="1:19">
      <c r="A153" s="21"/>
      <c r="B153" s="1299"/>
      <c r="C153" s="1299"/>
      <c r="D153" s="1299"/>
      <c r="E153" s="1299"/>
      <c r="F153" s="1299"/>
      <c r="G153" s="1299"/>
      <c r="H153" s="1299"/>
      <c r="I153" s="1299"/>
      <c r="J153" s="1299"/>
      <c r="K153" s="1299"/>
      <c r="L153" s="1306"/>
      <c r="M153" s="1306"/>
      <c r="N153" s="1306"/>
      <c r="O153" s="1306"/>
      <c r="P153" s="1306"/>
      <c r="Q153" s="1306"/>
      <c r="R153" s="1306"/>
      <c r="S153" s="1306"/>
    </row>
    <row r="154" spans="1:19">
      <c r="A154" s="21"/>
      <c r="B154" s="416"/>
      <c r="C154" s="416"/>
      <c r="D154" s="416"/>
      <c r="E154" s="416"/>
      <c r="F154" s="416"/>
      <c r="G154" s="416"/>
      <c r="H154" s="416"/>
      <c r="I154" s="416"/>
      <c r="J154" s="416"/>
      <c r="K154" s="416"/>
      <c r="L154" s="417"/>
      <c r="M154" s="417"/>
      <c r="N154" s="417"/>
      <c r="O154" s="417"/>
      <c r="P154" s="417"/>
      <c r="Q154" s="417"/>
      <c r="R154" s="417"/>
      <c r="S154" s="417"/>
    </row>
    <row r="155" spans="1:19">
      <c r="A155" s="21"/>
      <c r="B155" s="416"/>
      <c r="C155" s="416"/>
      <c r="D155" s="416"/>
      <c r="E155" s="416"/>
      <c r="F155" s="416"/>
      <c r="G155" s="416"/>
      <c r="H155" s="416"/>
      <c r="I155" s="416"/>
      <c r="J155" s="416"/>
      <c r="K155" s="416"/>
      <c r="L155" s="417"/>
      <c r="M155" s="417"/>
      <c r="N155" s="417"/>
      <c r="O155" s="417"/>
      <c r="P155" s="417"/>
      <c r="Q155" s="417"/>
      <c r="R155" s="417"/>
      <c r="S155" s="417"/>
    </row>
    <row r="156" spans="1:19" ht="18" customHeight="1">
      <c r="A156" s="1317" t="s">
        <v>985</v>
      </c>
      <c r="B156" s="1317"/>
      <c r="C156" s="1317"/>
      <c r="D156" s="1317"/>
      <c r="E156" s="1317"/>
      <c r="F156" s="1317"/>
      <c r="G156" s="1317"/>
      <c r="H156" s="1317"/>
      <c r="I156" s="1317"/>
      <c r="J156" s="1317"/>
      <c r="K156" s="1317"/>
      <c r="L156" s="1317"/>
      <c r="M156" s="1317"/>
      <c r="N156" s="1317"/>
      <c r="O156" s="1317"/>
      <c r="P156" s="1317"/>
      <c r="Q156" s="1317"/>
      <c r="R156" s="1317"/>
      <c r="S156" s="1317"/>
    </row>
    <row r="157" spans="1:19" ht="15.75" customHeight="1">
      <c r="A157" s="26" t="s">
        <v>986</v>
      </c>
      <c r="B157" s="22"/>
      <c r="C157" s="22"/>
      <c r="D157" s="22"/>
      <c r="E157" s="22"/>
      <c r="F157" s="22"/>
      <c r="G157" s="22"/>
      <c r="H157" s="25"/>
      <c r="I157" s="25"/>
      <c r="J157" s="25"/>
      <c r="K157" s="25"/>
      <c r="L157" s="25"/>
      <c r="M157" s="25"/>
      <c r="N157" s="25"/>
      <c r="O157" s="25"/>
      <c r="P157" s="25"/>
      <c r="Q157" s="25"/>
      <c r="R157" s="25"/>
      <c r="S157" s="25"/>
    </row>
    <row r="158" spans="1:19" ht="17.25" customHeight="1">
      <c r="A158" s="447" t="s">
        <v>131</v>
      </c>
      <c r="B158" s="447"/>
      <c r="C158" s="23"/>
      <c r="D158" s="23" t="s">
        <v>132</v>
      </c>
      <c r="E158" s="23"/>
      <c r="F158" s="23"/>
      <c r="G158" s="23"/>
      <c r="H158" s="22"/>
      <c r="I158" s="22"/>
      <c r="J158" s="444"/>
      <c r="K158" s="444"/>
      <c r="L158" s="22"/>
      <c r="M158" s="22"/>
      <c r="N158" s="22"/>
      <c r="O158" s="22"/>
      <c r="P158" s="22"/>
      <c r="Q158" s="22"/>
      <c r="R158" s="22"/>
      <c r="S158" s="22"/>
    </row>
    <row r="159" spans="1:19" ht="22.5" customHeight="1">
      <c r="A159" s="25"/>
      <c r="B159" s="1340"/>
      <c r="C159" s="1340"/>
      <c r="D159" s="1340"/>
      <c r="E159" s="1340"/>
      <c r="F159" s="1340"/>
      <c r="G159" s="1340"/>
      <c r="H159" s="1340"/>
      <c r="I159" s="1340"/>
      <c r="J159" s="1340"/>
      <c r="K159" s="1340"/>
      <c r="L159" s="1340"/>
      <c r="M159" s="1340"/>
      <c r="N159" s="1340"/>
      <c r="O159" s="1340"/>
      <c r="P159" s="1340"/>
      <c r="Q159" s="1340"/>
      <c r="R159" s="1340"/>
      <c r="S159" s="1340"/>
    </row>
    <row r="160" spans="1:19" ht="17.25" customHeight="1">
      <c r="A160" s="447" t="s">
        <v>1401</v>
      </c>
      <c r="B160" s="448"/>
      <c r="C160" s="22"/>
      <c r="D160" s="22"/>
      <c r="E160" s="22"/>
      <c r="F160" s="22"/>
      <c r="G160" s="22"/>
      <c r="H160" s="22"/>
      <c r="I160" s="22"/>
      <c r="J160" s="444"/>
      <c r="K160" s="444"/>
      <c r="L160" s="22"/>
      <c r="M160" s="22"/>
      <c r="N160" s="22"/>
      <c r="O160" s="22"/>
      <c r="P160" s="22"/>
      <c r="Q160" s="22"/>
      <c r="R160" s="22"/>
      <c r="S160" s="22"/>
    </row>
    <row r="161" spans="1:19" ht="27" customHeight="1">
      <c r="A161" s="445"/>
      <c r="B161" s="664" t="s">
        <v>303</v>
      </c>
      <c r="C161" s="445" t="s">
        <v>1402</v>
      </c>
      <c r="D161" s="449"/>
      <c r="E161" s="449"/>
      <c r="F161" s="445"/>
      <c r="G161" s="664" t="s">
        <v>303</v>
      </c>
      <c r="H161" s="445" t="s">
        <v>3</v>
      </c>
      <c r="I161" s="445"/>
      <c r="J161" s="664" t="s">
        <v>987</v>
      </c>
      <c r="K161" s="445" t="s">
        <v>2</v>
      </c>
      <c r="L161" s="449"/>
      <c r="M161" s="445"/>
      <c r="N161" s="664" t="s">
        <v>303</v>
      </c>
      <c r="O161" s="445" t="s">
        <v>709</v>
      </c>
      <c r="P161" s="445"/>
      <c r="Q161" s="445"/>
      <c r="R161" s="445"/>
      <c r="S161" s="445"/>
    </row>
    <row r="162" spans="1:19" ht="27" customHeight="1">
      <c r="A162" s="446"/>
      <c r="B162" s="665" t="s">
        <v>303</v>
      </c>
      <c r="C162" s="446" t="s">
        <v>1403</v>
      </c>
      <c r="D162" s="450"/>
      <c r="E162" s="450"/>
      <c r="F162" s="446"/>
      <c r="G162" s="665" t="s">
        <v>303</v>
      </c>
      <c r="H162" s="446" t="s">
        <v>710</v>
      </c>
      <c r="I162" s="446"/>
      <c r="J162" s="450"/>
      <c r="K162" s="450"/>
      <c r="L162" s="446"/>
      <c r="M162" s="446"/>
      <c r="N162" s="446"/>
      <c r="O162" s="446"/>
      <c r="P162" s="446"/>
      <c r="Q162" s="446"/>
      <c r="R162" s="446"/>
      <c r="S162" s="446"/>
    </row>
    <row r="163" spans="1:19" ht="17.25" customHeight="1">
      <c r="A163" s="448" t="s">
        <v>989</v>
      </c>
      <c r="B163" s="448"/>
      <c r="C163" s="22"/>
      <c r="D163" s="22"/>
      <c r="E163" s="22"/>
      <c r="F163" s="22"/>
      <c r="G163" s="22"/>
      <c r="H163" s="22"/>
      <c r="I163" s="22"/>
      <c r="J163" s="444"/>
      <c r="K163" s="444"/>
      <c r="L163" s="22"/>
      <c r="M163" s="22"/>
      <c r="N163" s="22"/>
      <c r="O163" s="22"/>
      <c r="P163" s="22"/>
      <c r="Q163" s="22"/>
      <c r="R163" s="22"/>
      <c r="S163" s="22"/>
    </row>
    <row r="164" spans="1:19" ht="27" customHeight="1">
      <c r="A164" s="25"/>
      <c r="B164" s="669" t="s">
        <v>303</v>
      </c>
      <c r="C164" s="451" t="s">
        <v>4</v>
      </c>
      <c r="D164" s="451"/>
      <c r="E164" s="669" t="s">
        <v>303</v>
      </c>
      <c r="F164" s="451" t="s">
        <v>758</v>
      </c>
      <c r="G164" s="451"/>
      <c r="H164" s="28"/>
      <c r="I164" s="669" t="s">
        <v>990</v>
      </c>
      <c r="J164" s="451" t="s">
        <v>759</v>
      </c>
      <c r="K164" s="451"/>
      <c r="L164" s="25"/>
      <c r="M164" s="25"/>
      <c r="N164" s="25"/>
      <c r="O164" s="25"/>
      <c r="P164" s="25"/>
      <c r="Q164" s="25"/>
      <c r="R164" s="25"/>
      <c r="S164" s="25"/>
    </row>
    <row r="165" spans="1:19" ht="17.25" customHeight="1">
      <c r="A165" s="448" t="s">
        <v>991</v>
      </c>
      <c r="B165" s="448"/>
      <c r="C165" s="22"/>
      <c r="D165" s="22"/>
      <c r="E165" s="1295"/>
      <c r="F165" s="1295"/>
      <c r="G165" s="1295"/>
      <c r="H165" s="1295"/>
      <c r="I165" s="22" t="s">
        <v>1911</v>
      </c>
      <c r="J165" s="444"/>
      <c r="K165" s="444"/>
      <c r="L165" s="22"/>
      <c r="M165" s="22"/>
      <c r="N165" s="22"/>
      <c r="O165" s="22"/>
      <c r="P165" s="22"/>
      <c r="Q165" s="22"/>
      <c r="R165" s="22"/>
      <c r="S165" s="22"/>
    </row>
    <row r="166" spans="1:19" ht="6" customHeight="1">
      <c r="A166" s="25"/>
      <c r="B166" s="1341"/>
      <c r="C166" s="1341"/>
      <c r="D166" s="1341"/>
      <c r="E166" s="1341"/>
      <c r="F166" s="1341"/>
      <c r="G166" s="1341"/>
      <c r="H166" s="1341"/>
      <c r="I166" s="1341"/>
      <c r="J166" s="1341"/>
      <c r="K166" s="1341"/>
      <c r="L166" s="1341"/>
      <c r="M166" s="1341"/>
      <c r="N166" s="1341"/>
      <c r="O166" s="1341"/>
      <c r="P166" s="1341"/>
      <c r="Q166" s="1341"/>
      <c r="R166" s="1341"/>
      <c r="S166" s="1341"/>
    </row>
    <row r="167" spans="1:19" ht="17.25" customHeight="1">
      <c r="A167" s="447" t="s">
        <v>992</v>
      </c>
      <c r="B167" s="448"/>
      <c r="C167" s="22"/>
      <c r="D167" s="22"/>
      <c r="E167" s="22"/>
      <c r="F167" s="22"/>
      <c r="G167" s="22"/>
      <c r="H167" s="22"/>
      <c r="I167" s="22"/>
      <c r="J167" s="444"/>
      <c r="K167" s="444"/>
      <c r="L167" s="22"/>
      <c r="M167" s="22"/>
      <c r="N167" s="22"/>
      <c r="O167" s="22"/>
      <c r="P167" s="22"/>
      <c r="Q167" s="22"/>
      <c r="R167" s="22"/>
      <c r="S167" s="22"/>
    </row>
    <row r="168" spans="1:19" ht="27" customHeight="1">
      <c r="A168" s="22"/>
      <c r="B168" s="666" t="s">
        <v>1453</v>
      </c>
      <c r="C168" s="442" t="s">
        <v>1252</v>
      </c>
      <c r="D168" s="442"/>
      <c r="E168" s="442"/>
      <c r="F168" s="666" t="s">
        <v>303</v>
      </c>
      <c r="G168" s="442" t="s">
        <v>1253</v>
      </c>
      <c r="H168" s="442"/>
      <c r="I168" s="442"/>
      <c r="J168" s="442"/>
      <c r="K168" s="451"/>
      <c r="L168" s="25"/>
      <c r="M168" s="25"/>
      <c r="N168" s="25"/>
      <c r="O168" s="25"/>
      <c r="P168" s="25"/>
      <c r="Q168" s="25"/>
      <c r="R168" s="25"/>
      <c r="S168" s="25"/>
    </row>
    <row r="169" spans="1:19" ht="17.25" customHeight="1">
      <c r="A169" s="447" t="s">
        <v>993</v>
      </c>
      <c r="B169" s="447"/>
      <c r="C169" s="23"/>
      <c r="D169" s="23"/>
      <c r="E169" s="1295"/>
      <c r="F169" s="1295"/>
      <c r="G169" s="1295"/>
      <c r="H169" s="1295"/>
      <c r="I169" s="22" t="s">
        <v>1911</v>
      </c>
      <c r="J169" s="444"/>
      <c r="K169" s="444"/>
      <c r="L169" s="22"/>
      <c r="M169" s="22"/>
      <c r="N169" s="22"/>
      <c r="O169" s="22"/>
      <c r="P169" s="22"/>
      <c r="Q169" s="22"/>
      <c r="R169" s="22"/>
      <c r="S169" s="22"/>
    </row>
    <row r="170" spans="1:19" ht="6" customHeight="1">
      <c r="A170" s="25"/>
      <c r="B170" s="1211"/>
      <c r="C170" s="1211"/>
      <c r="D170" s="1211"/>
      <c r="E170" s="1211"/>
      <c r="F170" s="1211"/>
      <c r="G170" s="1211"/>
      <c r="H170" s="1211"/>
      <c r="I170" s="1211"/>
      <c r="J170" s="1211"/>
      <c r="K170" s="1211"/>
      <c r="L170" s="1211"/>
      <c r="M170" s="1211"/>
      <c r="N170" s="1211"/>
      <c r="O170" s="1211"/>
      <c r="P170" s="1211"/>
      <c r="Q170" s="1211"/>
      <c r="R170" s="1211"/>
      <c r="S170" s="1211"/>
    </row>
    <row r="171" spans="1:19" ht="17.25" customHeight="1">
      <c r="A171" s="447" t="s">
        <v>994</v>
      </c>
      <c r="B171" s="448"/>
      <c r="C171" s="22"/>
      <c r="D171" s="22"/>
      <c r="E171" s="1295"/>
      <c r="F171" s="1295"/>
      <c r="G171" s="1295"/>
      <c r="H171" s="1295"/>
      <c r="I171" s="22" t="s">
        <v>1911</v>
      </c>
      <c r="J171" s="404"/>
      <c r="K171" s="404"/>
      <c r="L171" s="22"/>
      <c r="M171" s="22"/>
      <c r="N171" s="22"/>
      <c r="O171" s="22"/>
      <c r="P171" s="22"/>
      <c r="Q171" s="22"/>
      <c r="R171" s="22"/>
      <c r="S171" s="22"/>
    </row>
    <row r="172" spans="1:19" ht="17.25" customHeight="1">
      <c r="A172" s="1296" t="s">
        <v>2096</v>
      </c>
      <c r="B172" s="1296"/>
      <c r="C172" s="1296"/>
      <c r="D172" s="1296"/>
      <c r="E172" s="1297"/>
      <c r="F172" s="1297"/>
      <c r="G172" s="1297"/>
      <c r="H172" s="1297"/>
      <c r="I172" s="1297"/>
      <c r="J172" s="1297"/>
      <c r="K172" s="1297"/>
      <c r="L172" s="1297"/>
      <c r="M172" s="1297"/>
      <c r="N172" s="1297"/>
      <c r="O172" s="1297"/>
      <c r="P172" s="1297"/>
      <c r="Q172" s="1297"/>
      <c r="R172" s="1297"/>
      <c r="S172" s="1212"/>
    </row>
    <row r="173" spans="1:19" ht="17.25" customHeight="1">
      <c r="A173" s="25"/>
      <c r="B173" s="1213"/>
      <c r="C173" s="1213"/>
      <c r="D173" s="1213"/>
      <c r="E173" s="1298"/>
      <c r="F173" s="1298"/>
      <c r="G173" s="1298"/>
      <c r="H173" s="1298"/>
      <c r="I173" s="1298"/>
      <c r="J173" s="1298"/>
      <c r="K173" s="1298"/>
      <c r="L173" s="1298"/>
      <c r="M173" s="1298"/>
      <c r="N173" s="1298"/>
      <c r="O173" s="1298"/>
      <c r="P173" s="1298"/>
      <c r="Q173" s="1298"/>
      <c r="R173" s="1298"/>
      <c r="S173" s="1213"/>
    </row>
    <row r="174" spans="1:19" ht="17.25" customHeight="1">
      <c r="A174" s="447" t="s">
        <v>995</v>
      </c>
      <c r="B174" s="448"/>
      <c r="C174" s="22"/>
      <c r="D174" s="22"/>
      <c r="E174" s="22"/>
      <c r="F174" s="22"/>
      <c r="G174" s="22"/>
      <c r="H174" s="22"/>
      <c r="I174" s="22"/>
      <c r="J174" s="404"/>
      <c r="K174" s="404"/>
      <c r="L174" s="22"/>
      <c r="M174" s="22"/>
      <c r="N174" s="22"/>
      <c r="O174" s="22"/>
      <c r="P174" s="22"/>
      <c r="Q174" s="22"/>
      <c r="R174" s="22"/>
      <c r="S174" s="22"/>
    </row>
    <row r="175" spans="1:19" ht="18" customHeight="1">
      <c r="A175" s="1301" t="s">
        <v>996</v>
      </c>
      <c r="B175" s="1301"/>
      <c r="C175" s="1301"/>
      <c r="D175" s="1301"/>
      <c r="E175" s="21"/>
      <c r="F175" s="1345"/>
      <c r="G175" s="1345"/>
      <c r="H175" s="404" t="s">
        <v>586</v>
      </c>
      <c r="I175" s="404"/>
      <c r="J175" s="404"/>
      <c r="K175" s="404"/>
      <c r="L175" s="22"/>
      <c r="M175" s="22"/>
      <c r="N175" s="22"/>
      <c r="O175" s="22"/>
      <c r="P175" s="22"/>
      <c r="Q175" s="22"/>
      <c r="R175" s="22"/>
      <c r="S175" s="22"/>
    </row>
    <row r="176" spans="1:19" ht="18" customHeight="1">
      <c r="A176" s="1301" t="s">
        <v>997</v>
      </c>
      <c r="B176" s="1301"/>
      <c r="C176" s="1301"/>
      <c r="D176" s="1301"/>
      <c r="E176" s="21"/>
      <c r="F176" s="1302"/>
      <c r="G176" s="1302"/>
      <c r="H176" s="404" t="s">
        <v>586</v>
      </c>
      <c r="I176" s="404"/>
      <c r="J176" s="404"/>
      <c r="K176" s="404"/>
      <c r="L176" s="22"/>
      <c r="M176" s="22"/>
      <c r="N176" s="22"/>
      <c r="O176" s="22"/>
      <c r="P176" s="22"/>
      <c r="Q176" s="22"/>
      <c r="R176" s="22"/>
      <c r="S176" s="22"/>
    </row>
    <row r="177" spans="1:22">
      <c r="A177" s="25"/>
      <c r="B177" s="25"/>
      <c r="C177" s="25"/>
      <c r="D177" s="25"/>
      <c r="E177" s="25"/>
      <c r="F177" s="25"/>
      <c r="G177" s="25"/>
      <c r="H177" s="25"/>
      <c r="I177" s="25"/>
      <c r="J177" s="442"/>
      <c r="K177" s="442"/>
      <c r="L177" s="25"/>
      <c r="M177" s="25"/>
      <c r="N177" s="25"/>
      <c r="O177" s="25"/>
      <c r="P177" s="25"/>
      <c r="Q177" s="25"/>
      <c r="R177" s="25"/>
      <c r="S177" s="25"/>
    </row>
    <row r="178" spans="1:22" ht="17.25" customHeight="1">
      <c r="A178" s="447" t="s">
        <v>998</v>
      </c>
      <c r="B178" s="447"/>
      <c r="C178" s="23"/>
      <c r="D178" s="23"/>
      <c r="E178" s="23"/>
      <c r="F178" s="23"/>
      <c r="G178" s="23"/>
      <c r="H178" s="23"/>
      <c r="I178" s="23"/>
      <c r="J178" s="432"/>
      <c r="K178" s="432"/>
      <c r="L178" s="22"/>
      <c r="M178" s="22"/>
      <c r="N178" s="22"/>
      <c r="O178" s="22"/>
      <c r="P178" s="22"/>
      <c r="Q178" s="22"/>
      <c r="R178" s="22"/>
      <c r="S178" s="22"/>
    </row>
    <row r="179" spans="1:22" ht="18" customHeight="1">
      <c r="A179" s="1301" t="s">
        <v>999</v>
      </c>
      <c r="B179" s="1301"/>
      <c r="C179" s="1301"/>
      <c r="D179" s="1301"/>
      <c r="E179" s="21"/>
      <c r="F179" s="1309"/>
      <c r="G179" s="1309"/>
      <c r="H179" s="1309"/>
      <c r="I179" s="404" t="s">
        <v>1000</v>
      </c>
      <c r="J179" s="404"/>
      <c r="K179" s="404"/>
      <c r="L179" s="22"/>
      <c r="M179" s="22"/>
      <c r="N179" s="22"/>
      <c r="O179" s="22"/>
      <c r="P179" s="22"/>
      <c r="Q179" s="22"/>
      <c r="R179" s="22"/>
      <c r="S179" s="22"/>
    </row>
    <row r="180" spans="1:22" ht="18" customHeight="1">
      <c r="A180" s="1301" t="s">
        <v>1001</v>
      </c>
      <c r="B180" s="1301"/>
      <c r="C180" s="1301"/>
      <c r="D180" s="1301"/>
      <c r="E180" s="21"/>
      <c r="F180" s="1309"/>
      <c r="G180" s="1309"/>
      <c r="H180" s="1309"/>
      <c r="I180" s="404" t="s">
        <v>1000</v>
      </c>
      <c r="J180" s="404"/>
      <c r="K180" s="404"/>
      <c r="L180" s="22"/>
      <c r="M180" s="22"/>
      <c r="N180" s="22"/>
      <c r="O180" s="22"/>
      <c r="P180" s="22"/>
      <c r="Q180" s="22"/>
      <c r="R180" s="22"/>
      <c r="S180" s="22"/>
      <c r="V180" s="3" t="s">
        <v>1690</v>
      </c>
    </row>
    <row r="181" spans="1:22" ht="18" customHeight="1">
      <c r="A181" s="1301" t="s">
        <v>1002</v>
      </c>
      <c r="B181" s="1301"/>
      <c r="C181" s="1301"/>
      <c r="D181" s="1301"/>
      <c r="E181" s="22"/>
      <c r="F181" s="21" t="s">
        <v>29</v>
      </c>
      <c r="G181" s="1302"/>
      <c r="H181" s="1302"/>
      <c r="I181" s="1302"/>
      <c r="J181" s="22" t="s">
        <v>585</v>
      </c>
      <c r="K181" s="404"/>
      <c r="L181" s="22"/>
      <c r="M181" s="22"/>
      <c r="N181" s="22"/>
      <c r="O181" s="22"/>
      <c r="P181" s="22"/>
      <c r="Q181" s="22"/>
      <c r="R181" s="22"/>
      <c r="S181" s="22"/>
      <c r="V181" s="3" t="s">
        <v>1197</v>
      </c>
    </row>
    <row r="182" spans="1:22" ht="18" customHeight="1">
      <c r="A182" s="22"/>
      <c r="B182" s="22"/>
      <c r="C182" s="22"/>
      <c r="D182" s="22"/>
      <c r="E182" s="22"/>
      <c r="F182" s="21" t="s">
        <v>1003</v>
      </c>
      <c r="G182" s="1302"/>
      <c r="H182" s="1302"/>
      <c r="I182" s="1302"/>
      <c r="J182" s="22" t="s">
        <v>585</v>
      </c>
      <c r="K182" s="404"/>
      <c r="L182" s="22"/>
      <c r="M182" s="22"/>
      <c r="N182" s="22"/>
      <c r="O182" s="22"/>
      <c r="P182" s="22"/>
      <c r="Q182" s="22"/>
      <c r="R182" s="22"/>
      <c r="S182" s="22"/>
      <c r="V182" s="3" t="s">
        <v>1691</v>
      </c>
    </row>
    <row r="183" spans="1:22" ht="18" customHeight="1">
      <c r="A183" s="1350" t="s">
        <v>1254</v>
      </c>
      <c r="B183" s="1350"/>
      <c r="C183" s="1350"/>
      <c r="D183" s="1350"/>
      <c r="E183" s="453"/>
      <c r="F183" s="1310"/>
      <c r="G183" s="1310"/>
      <c r="H183" s="1310"/>
      <c r="I183" s="25"/>
      <c r="J183" s="25"/>
      <c r="K183" s="25" t="s">
        <v>1255</v>
      </c>
      <c r="L183" s="1349"/>
      <c r="M183" s="1349"/>
      <c r="N183" s="1349"/>
      <c r="O183" s="25" t="s">
        <v>1256</v>
      </c>
      <c r="P183" s="25"/>
      <c r="Q183" s="25"/>
      <c r="R183" s="25"/>
      <c r="S183" s="25"/>
    </row>
    <row r="184" spans="1:22" ht="18" customHeight="1">
      <c r="A184" s="448" t="s">
        <v>711</v>
      </c>
      <c r="B184" s="452"/>
      <c r="C184" s="452"/>
      <c r="D184" s="452"/>
      <c r="E184" s="667" t="s">
        <v>303</v>
      </c>
      <c r="F184" s="432" t="s">
        <v>712</v>
      </c>
      <c r="G184" s="432"/>
      <c r="H184" s="667" t="s">
        <v>303</v>
      </c>
      <c r="I184" s="432" t="s">
        <v>2097</v>
      </c>
      <c r="J184" s="667" t="s">
        <v>303</v>
      </c>
      <c r="K184" s="432" t="s">
        <v>713</v>
      </c>
      <c r="L184" s="668"/>
      <c r="M184" s="667" t="s">
        <v>303</v>
      </c>
      <c r="N184" s="432" t="s">
        <v>714</v>
      </c>
      <c r="O184" s="22"/>
      <c r="P184" s="22"/>
      <c r="Q184" s="22"/>
      <c r="R184" s="22"/>
      <c r="S184" s="22"/>
    </row>
    <row r="185" spans="1:22" ht="18" customHeight="1">
      <c r="A185" s="452"/>
      <c r="B185" s="452"/>
      <c r="C185" s="452"/>
      <c r="D185" s="452"/>
      <c r="E185" s="452"/>
      <c r="F185" s="21"/>
      <c r="G185" s="21"/>
      <c r="H185" s="21"/>
      <c r="I185" s="25"/>
      <c r="J185" s="25"/>
      <c r="K185" s="25"/>
      <c r="L185" s="191"/>
      <c r="M185" s="191"/>
      <c r="N185" s="191"/>
      <c r="O185" s="25"/>
      <c r="P185" s="25"/>
      <c r="Q185" s="25"/>
      <c r="R185" s="25"/>
      <c r="S185" s="25"/>
    </row>
    <row r="186" spans="1:22" ht="17.25" customHeight="1">
      <c r="A186" s="447" t="s">
        <v>715</v>
      </c>
      <c r="B186" s="447"/>
      <c r="C186" s="23"/>
      <c r="D186" s="23"/>
      <c r="E186" s="23"/>
      <c r="F186" s="23"/>
      <c r="G186" s="23"/>
      <c r="H186" s="23"/>
      <c r="I186" s="22"/>
      <c r="J186" s="404"/>
      <c r="K186" s="404"/>
      <c r="L186" s="22"/>
      <c r="M186" s="22"/>
      <c r="N186" s="22"/>
      <c r="O186" s="22"/>
      <c r="P186" s="22"/>
      <c r="Q186" s="22"/>
      <c r="R186" s="22"/>
      <c r="S186" s="22"/>
    </row>
    <row r="187" spans="1:22" ht="25.5" customHeight="1">
      <c r="A187" s="22"/>
      <c r="B187" s="1342"/>
      <c r="C187" s="1342"/>
      <c r="D187" s="1342"/>
      <c r="E187" s="1342"/>
      <c r="F187" s="1342"/>
      <c r="G187" s="1342"/>
      <c r="H187" s="1342"/>
      <c r="I187" s="1342"/>
      <c r="J187" s="1342"/>
      <c r="K187" s="1342"/>
      <c r="L187" s="1342"/>
      <c r="M187" s="1342"/>
      <c r="N187" s="1342"/>
      <c r="O187" s="1342"/>
      <c r="P187" s="1342"/>
      <c r="Q187" s="1342"/>
      <c r="R187" s="1342"/>
      <c r="S187" s="1342"/>
    </row>
    <row r="188" spans="1:22" ht="25.5" customHeight="1">
      <c r="A188" s="25"/>
      <c r="B188" s="1343"/>
      <c r="C188" s="1343"/>
      <c r="D188" s="1343"/>
      <c r="E188" s="1343"/>
      <c r="F188" s="1343"/>
      <c r="G188" s="1343"/>
      <c r="H188" s="1343"/>
      <c r="I188" s="1343"/>
      <c r="J188" s="1343"/>
      <c r="K188" s="1343"/>
      <c r="L188" s="1343"/>
      <c r="M188" s="1343"/>
      <c r="N188" s="1343"/>
      <c r="O188" s="1343"/>
      <c r="P188" s="1343"/>
      <c r="Q188" s="1343"/>
      <c r="R188" s="1343"/>
      <c r="S188" s="1343"/>
    </row>
    <row r="189" spans="1:22" ht="17.25" customHeight="1">
      <c r="A189" s="1311" t="s">
        <v>716</v>
      </c>
      <c r="B189" s="1312"/>
      <c r="C189" s="1312"/>
      <c r="D189" s="22"/>
      <c r="E189" s="22"/>
      <c r="F189" s="22"/>
      <c r="G189" s="22"/>
      <c r="H189" s="22"/>
      <c r="I189" s="22"/>
      <c r="J189" s="404"/>
      <c r="K189" s="404"/>
      <c r="L189" s="22"/>
      <c r="M189" s="22"/>
      <c r="N189" s="22"/>
      <c r="O189" s="22"/>
      <c r="P189" s="22"/>
      <c r="Q189" s="22"/>
      <c r="R189" s="22"/>
      <c r="S189" s="22"/>
    </row>
    <row r="190" spans="1:22" ht="33" customHeight="1">
      <c r="A190" s="30"/>
      <c r="B190" s="1344"/>
      <c r="C190" s="1344"/>
      <c r="D190" s="1344"/>
      <c r="E190" s="1344"/>
      <c r="F190" s="1344"/>
      <c r="G190" s="1344"/>
      <c r="H190" s="1344"/>
      <c r="I190" s="1344"/>
      <c r="J190" s="1344"/>
      <c r="K190" s="1344"/>
      <c r="L190" s="1344"/>
      <c r="M190" s="1344"/>
      <c r="N190" s="1344"/>
      <c r="O190" s="1344"/>
      <c r="P190" s="1344"/>
      <c r="Q190" s="1344"/>
      <c r="R190" s="1344"/>
      <c r="S190" s="1344"/>
    </row>
    <row r="191" spans="1:22" ht="14.25">
      <c r="A191" s="27" t="s">
        <v>1004</v>
      </c>
      <c r="B191" s="454"/>
      <c r="C191" s="22"/>
      <c r="D191" s="22"/>
      <c r="E191" s="22"/>
      <c r="F191" s="22"/>
      <c r="G191" s="22"/>
      <c r="H191" s="22"/>
      <c r="I191" s="22"/>
      <c r="J191" s="22"/>
      <c r="K191" s="22"/>
      <c r="L191" s="22"/>
      <c r="M191" s="22"/>
      <c r="N191" s="22"/>
      <c r="O191" s="22"/>
      <c r="P191" s="22"/>
      <c r="Q191" s="22"/>
      <c r="R191" s="22"/>
      <c r="S191" s="22"/>
    </row>
    <row r="192" spans="1:22">
      <c r="A192" s="29" t="s">
        <v>1005</v>
      </c>
      <c r="B192" s="1307" t="s">
        <v>1006</v>
      </c>
      <c r="C192" s="1307"/>
      <c r="D192" s="1307"/>
      <c r="E192" s="1307"/>
      <c r="F192" s="1307"/>
      <c r="G192" s="1307"/>
      <c r="H192" s="1307"/>
      <c r="I192" s="1307"/>
      <c r="J192" s="1307"/>
      <c r="K192" s="1307"/>
      <c r="L192" s="1308"/>
      <c r="M192" s="1308"/>
      <c r="N192" s="1308"/>
      <c r="O192" s="1308"/>
      <c r="P192" s="1308"/>
      <c r="Q192" s="1308"/>
      <c r="R192" s="1308"/>
      <c r="S192" s="1308"/>
    </row>
    <row r="193" spans="1:24">
      <c r="A193" s="29" t="s">
        <v>1007</v>
      </c>
      <c r="B193" s="1307" t="s">
        <v>133</v>
      </c>
      <c r="C193" s="1307"/>
      <c r="D193" s="1307"/>
      <c r="E193" s="1307"/>
      <c r="F193" s="1307"/>
      <c r="G193" s="1307"/>
      <c r="H193" s="1307"/>
      <c r="I193" s="1307"/>
      <c r="J193" s="1307"/>
      <c r="K193" s="1307"/>
      <c r="L193" s="1308"/>
      <c r="M193" s="1308"/>
      <c r="N193" s="1308"/>
      <c r="O193" s="1308"/>
      <c r="P193" s="1308"/>
      <c r="Q193" s="1308"/>
      <c r="R193" s="1308"/>
      <c r="S193" s="1308"/>
    </row>
    <row r="194" spans="1:24" ht="13.5" customHeight="1">
      <c r="A194" s="29" t="s">
        <v>1397</v>
      </c>
      <c r="B194" s="1307" t="s">
        <v>1558</v>
      </c>
      <c r="C194" s="1307"/>
      <c r="D194" s="1307"/>
      <c r="E194" s="1307"/>
      <c r="F194" s="1307"/>
      <c r="G194" s="1307"/>
      <c r="H194" s="1307"/>
      <c r="I194" s="1307"/>
      <c r="J194" s="1307"/>
      <c r="K194" s="1307"/>
      <c r="L194" s="1308"/>
      <c r="M194" s="1308"/>
      <c r="N194" s="1308"/>
      <c r="O194" s="1308"/>
      <c r="P194" s="1308"/>
      <c r="Q194" s="1308"/>
      <c r="R194" s="1308"/>
      <c r="S194" s="1308"/>
    </row>
    <row r="195" spans="1:24">
      <c r="A195" s="29"/>
      <c r="B195" s="1307"/>
      <c r="C195" s="1307"/>
      <c r="D195" s="1307"/>
      <c r="E195" s="1307"/>
      <c r="F195" s="1307"/>
      <c r="G195" s="1307"/>
      <c r="H195" s="1307"/>
      <c r="I195" s="1307"/>
      <c r="J195" s="1307"/>
      <c r="K195" s="1307"/>
      <c r="L195" s="1308"/>
      <c r="M195" s="1308"/>
      <c r="N195" s="1308"/>
      <c r="O195" s="1308"/>
      <c r="P195" s="1308"/>
      <c r="Q195" s="1308"/>
      <c r="R195" s="1308"/>
      <c r="S195" s="1308"/>
    </row>
    <row r="196" spans="1:24" ht="13.5" customHeight="1">
      <c r="A196" s="29" t="s">
        <v>1319</v>
      </c>
      <c r="B196" s="1299" t="s">
        <v>1660</v>
      </c>
      <c r="C196" s="1299"/>
      <c r="D196" s="1299"/>
      <c r="E196" s="1299"/>
      <c r="F196" s="1299"/>
      <c r="G196" s="1299"/>
      <c r="H196" s="1299"/>
      <c r="I196" s="1299"/>
      <c r="J196" s="1299"/>
      <c r="K196" s="1299"/>
      <c r="L196" s="1306"/>
      <c r="M196" s="1306"/>
      <c r="N196" s="1306"/>
      <c r="O196" s="1306"/>
      <c r="P196" s="1306"/>
      <c r="Q196" s="1306"/>
      <c r="R196" s="1306"/>
      <c r="S196" s="1306"/>
    </row>
    <row r="197" spans="1:24">
      <c r="A197" s="29"/>
      <c r="B197" s="1299"/>
      <c r="C197" s="1299"/>
      <c r="D197" s="1299"/>
      <c r="E197" s="1299"/>
      <c r="F197" s="1299"/>
      <c r="G197" s="1299"/>
      <c r="H197" s="1299"/>
      <c r="I197" s="1299"/>
      <c r="J197" s="1299"/>
      <c r="K197" s="1299"/>
      <c r="L197" s="1306"/>
      <c r="M197" s="1306"/>
      <c r="N197" s="1306"/>
      <c r="O197" s="1306"/>
      <c r="P197" s="1306"/>
      <c r="Q197" s="1306"/>
      <c r="R197" s="1306"/>
      <c r="S197" s="1306"/>
    </row>
    <row r="198" spans="1:24">
      <c r="A198" s="29"/>
      <c r="B198" s="1299"/>
      <c r="C198" s="1299"/>
      <c r="D198" s="1299"/>
      <c r="E198" s="1299"/>
      <c r="F198" s="1299"/>
      <c r="G198" s="1299"/>
      <c r="H198" s="1299"/>
      <c r="I198" s="1299"/>
      <c r="J198" s="1299"/>
      <c r="K198" s="1299"/>
      <c r="L198" s="1306"/>
      <c r="M198" s="1306"/>
      <c r="N198" s="1306"/>
      <c r="O198" s="1306"/>
      <c r="P198" s="1306"/>
      <c r="Q198" s="1306"/>
      <c r="R198" s="1306"/>
      <c r="S198" s="1306"/>
    </row>
    <row r="199" spans="1:24">
      <c r="A199" s="29" t="s">
        <v>67</v>
      </c>
      <c r="B199" s="1299" t="s">
        <v>2098</v>
      </c>
      <c r="C199" s="1299"/>
      <c r="D199" s="1299"/>
      <c r="E199" s="1299"/>
      <c r="F199" s="1299"/>
      <c r="G199" s="1299"/>
      <c r="H199" s="1299"/>
      <c r="I199" s="1299"/>
      <c r="J199" s="1299"/>
      <c r="K199" s="1299"/>
      <c r="L199" s="1299"/>
      <c r="M199" s="1299"/>
      <c r="N199" s="1299"/>
      <c r="O199" s="1299"/>
      <c r="P199" s="1299"/>
      <c r="Q199" s="1299"/>
      <c r="R199" s="1299"/>
      <c r="S199" s="1299"/>
    </row>
    <row r="200" spans="1:24">
      <c r="A200" s="29"/>
      <c r="B200" s="1299"/>
      <c r="C200" s="1299"/>
      <c r="D200" s="1299"/>
      <c r="E200" s="1299"/>
      <c r="F200" s="1299"/>
      <c r="G200" s="1299"/>
      <c r="H200" s="1299"/>
      <c r="I200" s="1299"/>
      <c r="J200" s="1299"/>
      <c r="K200" s="1299"/>
      <c r="L200" s="1299"/>
      <c r="M200" s="1299"/>
      <c r="N200" s="1299"/>
      <c r="O200" s="1299"/>
      <c r="P200" s="1299"/>
      <c r="Q200" s="1299"/>
      <c r="R200" s="1299"/>
      <c r="S200" s="1299"/>
    </row>
    <row r="201" spans="1:24" ht="13.5" customHeight="1">
      <c r="A201" s="1214" t="s">
        <v>69</v>
      </c>
      <c r="B201" s="1300" t="s">
        <v>2099</v>
      </c>
      <c r="C201" s="1300"/>
      <c r="D201" s="1300"/>
      <c r="E201" s="1300"/>
      <c r="F201" s="1300"/>
      <c r="G201" s="1300"/>
      <c r="H201" s="1300"/>
      <c r="I201" s="1300"/>
      <c r="J201" s="1300"/>
      <c r="K201" s="1300"/>
      <c r="L201" s="1300"/>
      <c r="M201" s="1300"/>
      <c r="N201" s="1300"/>
      <c r="O201" s="1300"/>
      <c r="P201" s="1300"/>
      <c r="Q201" s="1300"/>
      <c r="R201" s="1300"/>
      <c r="S201" s="1300"/>
    </row>
    <row r="202" spans="1:24">
      <c r="A202" s="1215" t="s">
        <v>2100</v>
      </c>
      <c r="B202" s="1300"/>
      <c r="C202" s="1300"/>
      <c r="D202" s="1300"/>
      <c r="E202" s="1300"/>
      <c r="F202" s="1300"/>
      <c r="G202" s="1300"/>
      <c r="H202" s="1300"/>
      <c r="I202" s="1300"/>
      <c r="J202" s="1300"/>
      <c r="K202" s="1300"/>
      <c r="L202" s="1300"/>
      <c r="M202" s="1300"/>
      <c r="N202" s="1300"/>
      <c r="O202" s="1300"/>
      <c r="P202" s="1300"/>
      <c r="Q202" s="1300"/>
      <c r="R202" s="1300"/>
      <c r="S202" s="1300"/>
    </row>
    <row r="203" spans="1:24" ht="13.5" customHeight="1">
      <c r="A203" s="1215"/>
      <c r="B203" s="1216" t="s">
        <v>2101</v>
      </c>
      <c r="C203" s="1215"/>
      <c r="D203" s="1215"/>
      <c r="E203" s="1215"/>
      <c r="F203" s="1215"/>
      <c r="G203" s="1215"/>
      <c r="H203" s="1215"/>
      <c r="I203" s="1215"/>
      <c r="J203" s="1215"/>
      <c r="K203" s="1215"/>
      <c r="L203" s="1215"/>
      <c r="M203" s="1215"/>
      <c r="N203" s="1215"/>
      <c r="O203" s="1215"/>
      <c r="P203" s="1215"/>
      <c r="Q203" s="1215"/>
      <c r="R203" s="1215"/>
      <c r="S203" s="1215"/>
      <c r="T203" s="1215"/>
      <c r="U203" s="1215"/>
      <c r="V203" s="1215"/>
      <c r="W203" s="1215"/>
      <c r="X203" s="1215"/>
    </row>
    <row r="204" spans="1:24">
      <c r="A204" s="1215"/>
      <c r="B204" s="1216" t="s">
        <v>2102</v>
      </c>
      <c r="C204" s="1215"/>
      <c r="D204" s="1215"/>
      <c r="E204" s="1215"/>
      <c r="F204" s="1215"/>
      <c r="G204" s="1215"/>
      <c r="H204" s="1215"/>
      <c r="I204" s="1215"/>
      <c r="J204" s="1215"/>
      <c r="K204" s="1215"/>
      <c r="L204" s="1215"/>
      <c r="M204" s="1215"/>
      <c r="N204" s="1215"/>
      <c r="O204" s="1215"/>
      <c r="P204" s="1215"/>
      <c r="Q204" s="1215"/>
      <c r="R204" s="1215"/>
      <c r="S204" s="1215"/>
      <c r="T204" s="1215"/>
      <c r="U204" s="1215"/>
      <c r="V204" s="1215"/>
      <c r="W204" s="1215"/>
      <c r="X204" s="1215"/>
    </row>
    <row r="205" spans="1:24">
      <c r="A205" s="1215"/>
      <c r="B205" s="1216" t="s">
        <v>2103</v>
      </c>
      <c r="C205" s="1215"/>
      <c r="D205" s="1215"/>
      <c r="E205" s="1215"/>
      <c r="F205" s="1215"/>
      <c r="G205" s="1215"/>
      <c r="H205" s="1215"/>
      <c r="I205" s="1215"/>
      <c r="J205" s="1215"/>
      <c r="K205" s="1215"/>
      <c r="L205" s="1215"/>
      <c r="M205" s="1215"/>
      <c r="N205" s="1215"/>
      <c r="O205" s="1215"/>
      <c r="P205" s="1215"/>
      <c r="Q205" s="1215"/>
      <c r="R205" s="1215"/>
      <c r="S205" s="1215"/>
      <c r="T205" s="1215"/>
      <c r="U205" s="1215"/>
      <c r="V205" s="1215"/>
      <c r="W205" s="1215"/>
      <c r="X205" s="1215"/>
    </row>
    <row r="206" spans="1:24">
      <c r="A206" s="1215"/>
      <c r="B206" s="1216" t="s">
        <v>2104</v>
      </c>
      <c r="C206" s="1215"/>
      <c r="D206" s="1215"/>
      <c r="E206" s="1215"/>
      <c r="F206" s="1215"/>
      <c r="G206" s="1215"/>
      <c r="H206" s="1215"/>
      <c r="I206" s="1215"/>
      <c r="J206" s="1215"/>
      <c r="K206" s="1215"/>
      <c r="L206" s="1215"/>
      <c r="M206" s="1215"/>
      <c r="N206" s="1215"/>
      <c r="O206" s="1215"/>
      <c r="P206" s="1215"/>
      <c r="Q206" s="1215"/>
      <c r="R206" s="1215"/>
      <c r="S206" s="1215"/>
      <c r="T206" s="1215"/>
      <c r="U206" s="1215"/>
      <c r="V206" s="1215"/>
      <c r="W206" s="1215"/>
      <c r="X206" s="1215"/>
    </row>
    <row r="207" spans="1:24" ht="13.5" customHeight="1">
      <c r="A207" s="29" t="s">
        <v>71</v>
      </c>
      <c r="B207" s="1299" t="s">
        <v>1661</v>
      </c>
      <c r="C207" s="1299"/>
      <c r="D207" s="1299"/>
      <c r="E207" s="1299"/>
      <c r="F207" s="1299"/>
      <c r="G207" s="1299"/>
      <c r="H207" s="1299"/>
      <c r="I207" s="1299"/>
      <c r="J207" s="1299"/>
      <c r="K207" s="1299"/>
      <c r="L207" s="1306"/>
      <c r="M207" s="1306"/>
      <c r="N207" s="1306"/>
      <c r="O207" s="1306"/>
      <c r="P207" s="1306"/>
      <c r="Q207" s="1306"/>
      <c r="R207" s="1306"/>
      <c r="S207" s="1306"/>
    </row>
    <row r="208" spans="1:24">
      <c r="A208" s="29"/>
      <c r="B208" s="1299"/>
      <c r="C208" s="1299"/>
      <c r="D208" s="1299"/>
      <c r="E208" s="1299"/>
      <c r="F208" s="1299"/>
      <c r="G208" s="1299"/>
      <c r="H208" s="1299"/>
      <c r="I208" s="1299"/>
      <c r="J208" s="1299"/>
      <c r="K208" s="1299"/>
      <c r="L208" s="1306"/>
      <c r="M208" s="1306"/>
      <c r="N208" s="1306"/>
      <c r="O208" s="1306"/>
      <c r="P208" s="1306"/>
      <c r="Q208" s="1306"/>
      <c r="R208" s="1306"/>
      <c r="S208" s="1306"/>
    </row>
    <row r="209" spans="1:19" ht="13.5" customHeight="1">
      <c r="A209" s="29" t="s">
        <v>2105</v>
      </c>
      <c r="B209" s="1299" t="s">
        <v>1662</v>
      </c>
      <c r="C209" s="1299"/>
      <c r="D209" s="1299"/>
      <c r="E209" s="1299"/>
      <c r="F209" s="1299"/>
      <c r="G209" s="1299"/>
      <c r="H209" s="1299"/>
      <c r="I209" s="1299"/>
      <c r="J209" s="1299"/>
      <c r="K209" s="1299"/>
      <c r="L209" s="1306"/>
      <c r="M209" s="1306"/>
      <c r="N209" s="1306"/>
      <c r="O209" s="1306"/>
      <c r="P209" s="1306"/>
      <c r="Q209" s="1306"/>
      <c r="R209" s="1306"/>
      <c r="S209" s="1306"/>
    </row>
    <row r="210" spans="1:19">
      <c r="A210" s="21"/>
      <c r="B210" s="1299"/>
      <c r="C210" s="1299"/>
      <c r="D210" s="1299"/>
      <c r="E210" s="1299"/>
      <c r="F210" s="1299"/>
      <c r="G210" s="1299"/>
      <c r="H210" s="1299"/>
      <c r="I210" s="1299"/>
      <c r="J210" s="1299"/>
      <c r="K210" s="1299"/>
      <c r="L210" s="1306"/>
      <c r="M210" s="1306"/>
      <c r="N210" s="1306"/>
      <c r="O210" s="1306"/>
      <c r="P210" s="1306"/>
      <c r="Q210" s="1306"/>
      <c r="R210" s="1306"/>
      <c r="S210" s="1306"/>
    </row>
    <row r="211" spans="1:19">
      <c r="A211" s="22"/>
      <c r="B211" s="22"/>
      <c r="C211" s="22"/>
      <c r="D211" s="22"/>
      <c r="E211" s="22"/>
      <c r="F211" s="22"/>
      <c r="G211" s="22"/>
      <c r="H211" s="22"/>
      <c r="I211" s="22"/>
      <c r="J211" s="22"/>
      <c r="K211" s="22"/>
      <c r="L211" s="22"/>
      <c r="M211" s="22"/>
      <c r="N211" s="22"/>
      <c r="O211" s="22"/>
      <c r="P211" s="22"/>
      <c r="Q211" s="22"/>
      <c r="R211" s="22"/>
      <c r="S211" s="22"/>
    </row>
    <row r="212" spans="1:19">
      <c r="A212" s="22"/>
      <c r="B212" s="22"/>
      <c r="C212" s="22"/>
      <c r="D212" s="22"/>
      <c r="E212" s="22"/>
      <c r="F212" s="22"/>
      <c r="G212" s="22"/>
      <c r="H212" s="22"/>
      <c r="I212" s="22"/>
      <c r="J212" s="22"/>
      <c r="K212" s="22"/>
      <c r="L212" s="22"/>
      <c r="M212" s="22"/>
      <c r="N212" s="22"/>
      <c r="O212" s="22"/>
      <c r="P212" s="22"/>
      <c r="Q212" s="22"/>
      <c r="R212" s="22"/>
      <c r="S212" s="22"/>
    </row>
    <row r="213" spans="1:19">
      <c r="A213" s="22"/>
      <c r="B213" s="22"/>
      <c r="C213" s="22"/>
      <c r="D213" s="22"/>
      <c r="E213" s="22"/>
      <c r="F213" s="22"/>
      <c r="G213" s="22"/>
      <c r="H213" s="22"/>
      <c r="I213" s="22"/>
      <c r="J213" s="22"/>
      <c r="K213" s="22"/>
      <c r="L213" s="22"/>
      <c r="M213" s="22"/>
      <c r="N213" s="22"/>
      <c r="O213" s="22"/>
      <c r="P213" s="22"/>
      <c r="Q213" s="22"/>
      <c r="R213" s="22"/>
      <c r="S213" s="22"/>
    </row>
    <row r="214" spans="1:19">
      <c r="A214" s="22"/>
      <c r="B214" s="22"/>
      <c r="C214" s="22"/>
      <c r="D214" s="22"/>
      <c r="E214" s="22"/>
      <c r="F214" s="22"/>
      <c r="G214" s="22"/>
      <c r="H214" s="22"/>
      <c r="I214" s="22"/>
      <c r="J214" s="22"/>
      <c r="K214" s="22"/>
      <c r="L214" s="22"/>
      <c r="M214" s="22"/>
      <c r="N214" s="22"/>
      <c r="O214" s="22"/>
      <c r="P214" s="22"/>
      <c r="Q214" s="22"/>
      <c r="R214" s="22"/>
      <c r="S214" s="22"/>
    </row>
    <row r="215" spans="1:19">
      <c r="A215" s="22"/>
      <c r="B215" s="22"/>
      <c r="C215" s="22"/>
      <c r="D215" s="22"/>
      <c r="E215" s="22"/>
      <c r="F215" s="22"/>
      <c r="G215" s="22"/>
      <c r="H215" s="22"/>
      <c r="I215" s="22"/>
      <c r="J215" s="22"/>
      <c r="K215" s="22"/>
      <c r="L215" s="22"/>
      <c r="M215" s="22"/>
      <c r="N215" s="22"/>
      <c r="O215" s="22"/>
      <c r="P215" s="22"/>
      <c r="Q215" s="22"/>
      <c r="R215" s="22"/>
      <c r="S215" s="22"/>
    </row>
    <row r="216" spans="1:19">
      <c r="A216" s="22"/>
      <c r="B216" s="22"/>
      <c r="C216" s="22"/>
      <c r="D216" s="22"/>
      <c r="E216" s="22"/>
      <c r="F216" s="22"/>
      <c r="G216" s="22"/>
      <c r="H216" s="22"/>
      <c r="I216" s="22"/>
      <c r="J216" s="22"/>
      <c r="K216" s="22"/>
      <c r="L216" s="22"/>
      <c r="M216" s="22"/>
      <c r="N216" s="22"/>
      <c r="O216" s="22"/>
      <c r="P216" s="22"/>
      <c r="Q216" s="22"/>
      <c r="R216" s="22"/>
      <c r="S216" s="22"/>
    </row>
    <row r="217" spans="1:19">
      <c r="A217" s="22"/>
      <c r="B217" s="22"/>
      <c r="C217" s="22"/>
      <c r="D217" s="22"/>
      <c r="E217" s="22"/>
      <c r="F217" s="22"/>
      <c r="G217" s="22"/>
      <c r="H217" s="22"/>
      <c r="I217" s="22"/>
      <c r="J217" s="22"/>
      <c r="K217" s="22"/>
      <c r="L217" s="22"/>
      <c r="M217" s="22"/>
      <c r="N217" s="22"/>
      <c r="O217" s="22"/>
      <c r="P217" s="22"/>
      <c r="Q217" s="22"/>
      <c r="R217" s="22"/>
      <c r="S217" s="22"/>
    </row>
    <row r="218" spans="1:19">
      <c r="A218" s="22"/>
      <c r="B218" s="22"/>
      <c r="C218" s="22"/>
      <c r="D218" s="22"/>
      <c r="E218" s="22"/>
      <c r="F218" s="22"/>
      <c r="G218" s="22"/>
      <c r="H218" s="22"/>
      <c r="I218" s="22"/>
      <c r="J218" s="22"/>
      <c r="K218" s="22"/>
      <c r="L218" s="22"/>
      <c r="M218" s="22"/>
      <c r="N218" s="22"/>
      <c r="O218" s="22"/>
      <c r="P218" s="22"/>
      <c r="Q218" s="22"/>
      <c r="R218" s="22"/>
      <c r="S218" s="22"/>
    </row>
    <row r="219" spans="1:19">
      <c r="A219" s="22"/>
      <c r="B219" s="22"/>
      <c r="C219" s="22"/>
      <c r="D219" s="22"/>
      <c r="E219" s="22"/>
      <c r="F219" s="22"/>
      <c r="G219" s="22"/>
      <c r="H219" s="22"/>
      <c r="I219" s="22"/>
      <c r="J219" s="22"/>
      <c r="K219" s="22"/>
      <c r="L219" s="22"/>
      <c r="M219" s="22"/>
      <c r="N219" s="22"/>
      <c r="O219" s="22"/>
      <c r="P219" s="22"/>
      <c r="Q219" s="22"/>
      <c r="R219" s="22"/>
      <c r="S219" s="22"/>
    </row>
    <row r="220" spans="1:19">
      <c r="A220" s="22"/>
      <c r="B220" s="22"/>
      <c r="C220" s="22"/>
      <c r="D220" s="22"/>
      <c r="E220" s="22"/>
      <c r="F220" s="22"/>
      <c r="G220" s="22"/>
      <c r="H220" s="22"/>
      <c r="I220" s="22"/>
      <c r="J220" s="22"/>
      <c r="K220" s="22"/>
      <c r="L220" s="22"/>
      <c r="M220" s="22"/>
      <c r="N220" s="22"/>
      <c r="O220" s="22"/>
      <c r="P220" s="22"/>
      <c r="Q220" s="22"/>
      <c r="R220" s="22"/>
      <c r="S220" s="22"/>
    </row>
    <row r="221" spans="1:19">
      <c r="A221" s="22"/>
      <c r="B221" s="22"/>
      <c r="C221" s="22"/>
      <c r="D221" s="22"/>
      <c r="E221" s="22"/>
      <c r="F221" s="22"/>
      <c r="G221" s="22"/>
      <c r="H221" s="22"/>
      <c r="I221" s="22"/>
      <c r="J221" s="22"/>
      <c r="K221" s="22"/>
      <c r="L221" s="22"/>
      <c r="M221" s="22"/>
      <c r="N221" s="22"/>
      <c r="O221" s="22"/>
      <c r="P221" s="22"/>
      <c r="Q221" s="22"/>
      <c r="R221" s="22"/>
      <c r="S221" s="22"/>
    </row>
    <row r="222" spans="1:19">
      <c r="A222" s="22"/>
      <c r="B222" s="22"/>
      <c r="C222" s="22"/>
      <c r="D222" s="22"/>
      <c r="E222" s="22"/>
      <c r="F222" s="22"/>
      <c r="G222" s="22"/>
      <c r="H222" s="22"/>
      <c r="I222" s="22"/>
      <c r="J222" s="22"/>
      <c r="K222" s="22"/>
      <c r="L222" s="22"/>
      <c r="M222" s="22"/>
      <c r="N222" s="22"/>
      <c r="O222" s="22"/>
      <c r="P222" s="22"/>
      <c r="Q222" s="22"/>
      <c r="R222" s="22"/>
      <c r="S222" s="22"/>
    </row>
    <row r="223" spans="1:19">
      <c r="A223" s="22"/>
      <c r="B223" s="22"/>
      <c r="C223" s="22"/>
      <c r="D223" s="22"/>
      <c r="E223" s="22"/>
      <c r="F223" s="22"/>
      <c r="G223" s="22"/>
      <c r="H223" s="22"/>
      <c r="I223" s="22"/>
      <c r="J223" s="22"/>
      <c r="K223" s="22"/>
      <c r="L223" s="22"/>
      <c r="M223" s="22"/>
      <c r="N223" s="22"/>
      <c r="O223" s="22"/>
      <c r="P223" s="22"/>
      <c r="Q223" s="22"/>
      <c r="R223" s="22"/>
      <c r="S223" s="22"/>
    </row>
    <row r="224" spans="1:19">
      <c r="A224" s="22"/>
      <c r="B224" s="22"/>
      <c r="C224" s="22"/>
      <c r="D224" s="22"/>
      <c r="E224" s="22"/>
      <c r="F224" s="22"/>
      <c r="G224" s="22"/>
      <c r="H224" s="22"/>
      <c r="I224" s="22"/>
      <c r="J224" s="22"/>
      <c r="K224" s="22"/>
      <c r="L224" s="22"/>
      <c r="M224" s="22"/>
      <c r="N224" s="22"/>
      <c r="O224" s="22"/>
      <c r="P224" s="22"/>
      <c r="Q224" s="22"/>
      <c r="R224" s="22"/>
      <c r="S224" s="22"/>
    </row>
    <row r="225" spans="1:19">
      <c r="A225" s="22"/>
      <c r="B225" s="22"/>
      <c r="C225" s="22"/>
      <c r="D225" s="22"/>
      <c r="E225" s="22"/>
      <c r="F225" s="22"/>
      <c r="G225" s="22"/>
      <c r="H225" s="22"/>
      <c r="I225" s="22"/>
      <c r="J225" s="22"/>
      <c r="K225" s="22"/>
      <c r="L225" s="22"/>
      <c r="M225" s="22"/>
      <c r="N225" s="22"/>
      <c r="O225" s="22"/>
      <c r="P225" s="22"/>
      <c r="Q225" s="22"/>
      <c r="R225" s="22"/>
      <c r="S225" s="22"/>
    </row>
    <row r="226" spans="1:19">
      <c r="A226" s="22"/>
      <c r="B226" s="22"/>
      <c r="C226" s="22"/>
      <c r="D226" s="22"/>
      <c r="E226" s="22"/>
      <c r="F226" s="22"/>
      <c r="G226" s="22"/>
      <c r="H226" s="22"/>
      <c r="I226" s="22"/>
      <c r="J226" s="22"/>
      <c r="K226" s="22"/>
      <c r="L226" s="22"/>
      <c r="M226" s="22"/>
      <c r="N226" s="22"/>
      <c r="O226" s="22"/>
      <c r="P226" s="22"/>
      <c r="Q226" s="22"/>
      <c r="R226" s="22"/>
      <c r="S226" s="22"/>
    </row>
    <row r="227" spans="1:19">
      <c r="A227" s="22"/>
      <c r="B227" s="22"/>
      <c r="C227" s="22"/>
      <c r="D227" s="22"/>
      <c r="E227" s="22"/>
      <c r="F227" s="22"/>
      <c r="G227" s="22"/>
      <c r="H227" s="22"/>
      <c r="I227" s="22"/>
      <c r="J227" s="22"/>
      <c r="K227" s="22"/>
      <c r="L227" s="22"/>
      <c r="M227" s="22"/>
      <c r="N227" s="22"/>
      <c r="O227" s="22"/>
      <c r="P227" s="22"/>
      <c r="Q227" s="22"/>
      <c r="R227" s="22"/>
      <c r="S227" s="22"/>
    </row>
    <row r="228" spans="1:19">
      <c r="A228" s="22"/>
      <c r="B228" s="22"/>
      <c r="C228" s="22"/>
      <c r="D228" s="22"/>
      <c r="E228" s="22"/>
      <c r="F228" s="22"/>
      <c r="G228" s="22"/>
      <c r="H228" s="22"/>
      <c r="I228" s="22"/>
      <c r="J228" s="22"/>
      <c r="K228" s="22"/>
      <c r="L228" s="22"/>
      <c r="M228" s="22"/>
      <c r="N228" s="22"/>
      <c r="O228" s="22"/>
      <c r="P228" s="22"/>
      <c r="Q228" s="22"/>
      <c r="R228" s="22"/>
      <c r="S228" s="22"/>
    </row>
    <row r="229" spans="1:19">
      <c r="A229" s="22"/>
      <c r="B229" s="22"/>
      <c r="C229" s="22"/>
      <c r="D229" s="22"/>
      <c r="E229" s="22"/>
      <c r="F229" s="22"/>
      <c r="G229" s="22"/>
      <c r="H229" s="22"/>
      <c r="I229" s="22"/>
      <c r="J229" s="22"/>
      <c r="K229" s="22"/>
      <c r="L229" s="22"/>
      <c r="M229" s="22"/>
      <c r="N229" s="22"/>
      <c r="O229" s="22"/>
      <c r="P229" s="22"/>
      <c r="Q229" s="22"/>
      <c r="R229" s="22"/>
      <c r="S229" s="22"/>
    </row>
    <row r="230" spans="1:19">
      <c r="A230" s="22"/>
      <c r="B230" s="22"/>
      <c r="C230" s="22"/>
      <c r="D230" s="22"/>
      <c r="E230" s="22"/>
      <c r="F230" s="22"/>
      <c r="G230" s="22"/>
      <c r="H230" s="22"/>
      <c r="I230" s="22"/>
      <c r="J230" s="22"/>
      <c r="K230" s="22"/>
      <c r="L230" s="22"/>
      <c r="M230" s="22"/>
      <c r="N230" s="22"/>
      <c r="O230" s="22"/>
      <c r="P230" s="22"/>
      <c r="Q230" s="22"/>
      <c r="R230" s="22"/>
      <c r="S230" s="22"/>
    </row>
    <row r="231" spans="1:19">
      <c r="A231" s="22"/>
      <c r="B231" s="22"/>
      <c r="C231" s="22"/>
      <c r="D231" s="22"/>
      <c r="E231" s="22"/>
      <c r="F231" s="22"/>
      <c r="G231" s="22"/>
      <c r="H231" s="22"/>
      <c r="I231" s="22"/>
      <c r="J231" s="22"/>
      <c r="K231" s="22"/>
      <c r="L231" s="22"/>
      <c r="M231" s="22"/>
      <c r="N231" s="22"/>
      <c r="O231" s="22"/>
      <c r="P231" s="22"/>
      <c r="Q231" s="22"/>
      <c r="R231" s="22"/>
      <c r="S231" s="22"/>
    </row>
    <row r="232" spans="1:19">
      <c r="A232" s="22"/>
      <c r="B232" s="22"/>
      <c r="C232" s="22"/>
      <c r="D232" s="22"/>
      <c r="E232" s="22"/>
      <c r="F232" s="22"/>
      <c r="G232" s="22"/>
      <c r="H232" s="22"/>
      <c r="I232" s="22"/>
      <c r="J232" s="22"/>
      <c r="K232" s="22"/>
      <c r="L232" s="22"/>
      <c r="M232" s="22"/>
      <c r="N232" s="22"/>
      <c r="O232" s="22"/>
      <c r="P232" s="22"/>
      <c r="Q232" s="22"/>
      <c r="R232" s="22"/>
      <c r="S232" s="22"/>
    </row>
    <row r="233" spans="1:19">
      <c r="A233" s="22"/>
      <c r="B233" s="22"/>
      <c r="C233" s="22"/>
      <c r="D233" s="22"/>
      <c r="E233" s="22"/>
      <c r="F233" s="22"/>
      <c r="G233" s="22"/>
      <c r="H233" s="22"/>
      <c r="I233" s="22"/>
      <c r="J233" s="22"/>
      <c r="K233" s="22"/>
      <c r="L233" s="22"/>
      <c r="M233" s="22"/>
      <c r="N233" s="22"/>
      <c r="O233" s="22"/>
      <c r="P233" s="22"/>
      <c r="Q233" s="22"/>
      <c r="R233" s="22"/>
      <c r="S233" s="22"/>
    </row>
    <row r="234" spans="1:19">
      <c r="A234" s="22"/>
      <c r="B234" s="22"/>
      <c r="C234" s="22"/>
      <c r="D234" s="22"/>
      <c r="E234" s="22"/>
      <c r="F234" s="22"/>
      <c r="G234" s="22"/>
      <c r="H234" s="22"/>
      <c r="I234" s="22"/>
      <c r="J234" s="22"/>
      <c r="K234" s="22"/>
      <c r="L234" s="22"/>
      <c r="M234" s="22"/>
      <c r="N234" s="22"/>
      <c r="O234" s="22"/>
      <c r="P234" s="22"/>
      <c r="Q234" s="22"/>
      <c r="R234" s="22"/>
      <c r="S234" s="22"/>
    </row>
    <row r="235" spans="1:19">
      <c r="A235" s="22"/>
      <c r="B235" s="22"/>
      <c r="C235" s="22"/>
      <c r="D235" s="22"/>
      <c r="E235" s="22"/>
      <c r="F235" s="22"/>
      <c r="G235" s="22"/>
      <c r="H235" s="22"/>
      <c r="I235" s="22"/>
      <c r="J235" s="22"/>
      <c r="K235" s="22"/>
      <c r="L235" s="22"/>
      <c r="M235" s="22"/>
      <c r="N235" s="22"/>
      <c r="O235" s="22"/>
      <c r="P235" s="22"/>
      <c r="Q235" s="22"/>
      <c r="R235" s="22"/>
      <c r="S235" s="22"/>
    </row>
    <row r="236" spans="1:19">
      <c r="A236" s="22"/>
      <c r="B236" s="22"/>
      <c r="C236" s="22"/>
      <c r="D236" s="22"/>
      <c r="E236" s="22"/>
      <c r="F236" s="22"/>
      <c r="G236" s="22"/>
      <c r="H236" s="22"/>
      <c r="I236" s="22"/>
      <c r="J236" s="22"/>
      <c r="K236" s="22"/>
      <c r="L236" s="22"/>
      <c r="M236" s="22"/>
      <c r="N236" s="22"/>
      <c r="O236" s="22"/>
      <c r="P236" s="22"/>
      <c r="Q236" s="22"/>
      <c r="R236" s="22"/>
      <c r="S236" s="22"/>
    </row>
    <row r="237" spans="1:19">
      <c r="A237" s="22"/>
      <c r="B237" s="22"/>
      <c r="C237" s="22"/>
      <c r="D237" s="22"/>
      <c r="E237" s="22"/>
      <c r="F237" s="22"/>
      <c r="G237" s="22"/>
      <c r="H237" s="22"/>
      <c r="I237" s="22"/>
      <c r="J237" s="22"/>
      <c r="K237" s="22"/>
      <c r="L237" s="22"/>
      <c r="M237" s="22"/>
      <c r="N237" s="22"/>
      <c r="O237" s="22"/>
      <c r="P237" s="22"/>
      <c r="Q237" s="22"/>
      <c r="R237" s="22"/>
      <c r="S237" s="22"/>
    </row>
    <row r="238" spans="1:19">
      <c r="A238" s="22"/>
      <c r="B238" s="22"/>
      <c r="C238" s="22"/>
      <c r="D238" s="22"/>
      <c r="E238" s="22"/>
      <c r="F238" s="22"/>
      <c r="G238" s="22"/>
      <c r="H238" s="22"/>
      <c r="I238" s="22"/>
      <c r="J238" s="22"/>
      <c r="K238" s="22"/>
      <c r="L238" s="22"/>
      <c r="M238" s="22"/>
      <c r="N238" s="22"/>
      <c r="O238" s="22"/>
      <c r="P238" s="22"/>
      <c r="Q238" s="22"/>
      <c r="R238" s="22"/>
      <c r="S238" s="22"/>
    </row>
    <row r="239" spans="1:19">
      <c r="A239" s="22"/>
      <c r="B239" s="22"/>
      <c r="C239" s="22"/>
      <c r="D239" s="22"/>
      <c r="E239" s="22"/>
      <c r="F239" s="22"/>
      <c r="G239" s="22"/>
      <c r="H239" s="22"/>
      <c r="I239" s="22"/>
      <c r="J239" s="22"/>
      <c r="K239" s="22"/>
      <c r="L239" s="22"/>
      <c r="M239" s="22"/>
      <c r="N239" s="22"/>
      <c r="O239" s="22"/>
      <c r="P239" s="22"/>
      <c r="Q239" s="22"/>
      <c r="R239" s="22"/>
      <c r="S239" s="22"/>
    </row>
    <row r="240" spans="1:19">
      <c r="A240" s="22"/>
      <c r="B240" s="22"/>
      <c r="C240" s="22"/>
      <c r="D240" s="22"/>
      <c r="E240" s="22"/>
      <c r="F240" s="22"/>
      <c r="G240" s="22"/>
      <c r="H240" s="22"/>
      <c r="I240" s="22"/>
      <c r="J240" s="22"/>
      <c r="K240" s="22"/>
      <c r="L240" s="22"/>
      <c r="M240" s="22"/>
      <c r="N240" s="22"/>
      <c r="O240" s="22"/>
      <c r="P240" s="22"/>
      <c r="Q240" s="22"/>
      <c r="R240" s="22"/>
      <c r="S240" s="22"/>
    </row>
    <row r="241" spans="1:19">
      <c r="A241" s="22"/>
      <c r="B241" s="22"/>
      <c r="C241" s="22"/>
      <c r="D241" s="22"/>
      <c r="E241" s="22"/>
      <c r="F241" s="22"/>
      <c r="G241" s="22"/>
      <c r="H241" s="22"/>
      <c r="I241" s="22"/>
      <c r="J241" s="22"/>
      <c r="K241" s="22"/>
      <c r="L241" s="22"/>
      <c r="M241" s="22"/>
      <c r="N241" s="22"/>
      <c r="O241" s="22"/>
      <c r="P241" s="22"/>
      <c r="Q241" s="22"/>
      <c r="R241" s="22"/>
      <c r="S241" s="22"/>
    </row>
    <row r="242" spans="1:19">
      <c r="A242" s="22"/>
      <c r="B242" s="22"/>
      <c r="C242" s="22"/>
      <c r="D242" s="22"/>
      <c r="E242" s="22"/>
      <c r="F242" s="22"/>
      <c r="G242" s="22"/>
      <c r="H242" s="22"/>
      <c r="I242" s="22"/>
      <c r="J242" s="22"/>
      <c r="K242" s="22"/>
      <c r="L242" s="22"/>
      <c r="M242" s="22"/>
      <c r="N242" s="22"/>
      <c r="O242" s="22"/>
      <c r="P242" s="22"/>
      <c r="Q242" s="22"/>
      <c r="R242" s="22"/>
      <c r="S242" s="22"/>
    </row>
    <row r="243" spans="1:19">
      <c r="A243" s="22"/>
      <c r="B243" s="22"/>
      <c r="C243" s="22"/>
      <c r="D243" s="22"/>
      <c r="E243" s="22"/>
      <c r="F243" s="22"/>
      <c r="G243" s="22"/>
      <c r="H243" s="22"/>
      <c r="I243" s="22"/>
      <c r="J243" s="22"/>
      <c r="K243" s="22"/>
      <c r="L243" s="22"/>
      <c r="M243" s="22"/>
      <c r="N243" s="22"/>
      <c r="O243" s="22"/>
      <c r="P243" s="22"/>
      <c r="Q243" s="22"/>
      <c r="R243" s="22"/>
      <c r="S243" s="22"/>
    </row>
    <row r="244" spans="1:19">
      <c r="A244" s="22"/>
      <c r="B244" s="22"/>
      <c r="C244" s="22"/>
      <c r="D244" s="22"/>
      <c r="E244" s="22"/>
      <c r="F244" s="22"/>
      <c r="G244" s="22"/>
      <c r="H244" s="22"/>
      <c r="I244" s="22"/>
      <c r="J244" s="22"/>
      <c r="K244" s="22"/>
      <c r="L244" s="22"/>
      <c r="M244" s="22"/>
      <c r="N244" s="22"/>
      <c r="O244" s="22"/>
      <c r="P244" s="22"/>
      <c r="Q244" s="22"/>
      <c r="R244" s="22"/>
      <c r="S244" s="22"/>
    </row>
    <row r="245" spans="1:19">
      <c r="A245" s="22"/>
      <c r="B245" s="22"/>
      <c r="C245" s="22"/>
      <c r="D245" s="22"/>
      <c r="E245" s="22"/>
      <c r="F245" s="22"/>
      <c r="G245" s="22"/>
      <c r="H245" s="22"/>
      <c r="I245" s="22"/>
      <c r="J245" s="22"/>
      <c r="K245" s="22"/>
      <c r="L245" s="22"/>
      <c r="M245" s="22"/>
      <c r="N245" s="22"/>
      <c r="O245" s="22"/>
      <c r="P245" s="22"/>
      <c r="Q245" s="22"/>
      <c r="R245" s="22"/>
      <c r="S245" s="22"/>
    </row>
    <row r="246" spans="1:19">
      <c r="A246" s="22"/>
      <c r="B246" s="22"/>
      <c r="C246" s="22"/>
      <c r="D246" s="22"/>
      <c r="E246" s="22"/>
      <c r="F246" s="22"/>
      <c r="G246" s="22"/>
      <c r="H246" s="22"/>
      <c r="I246" s="22"/>
      <c r="J246" s="22"/>
      <c r="K246" s="22"/>
      <c r="L246" s="22"/>
      <c r="M246" s="22"/>
      <c r="N246" s="22"/>
      <c r="O246" s="22"/>
      <c r="P246" s="22"/>
      <c r="Q246" s="22"/>
      <c r="R246" s="22"/>
      <c r="S246" s="22"/>
    </row>
    <row r="247" spans="1:19">
      <c r="A247" s="22"/>
      <c r="B247" s="22"/>
      <c r="C247" s="22"/>
      <c r="D247" s="22"/>
      <c r="E247" s="22"/>
      <c r="F247" s="22"/>
      <c r="G247" s="22"/>
      <c r="H247" s="22"/>
      <c r="I247" s="22"/>
      <c r="J247" s="22"/>
      <c r="K247" s="22"/>
      <c r="L247" s="22"/>
      <c r="M247" s="22"/>
      <c r="N247" s="22"/>
      <c r="O247" s="22"/>
      <c r="P247" s="22"/>
      <c r="Q247" s="22"/>
      <c r="R247" s="22"/>
      <c r="S247" s="22"/>
    </row>
    <row r="248" spans="1:19">
      <c r="A248" s="22"/>
      <c r="B248" s="22"/>
      <c r="C248" s="22"/>
      <c r="D248" s="22"/>
      <c r="E248" s="22"/>
      <c r="F248" s="22"/>
      <c r="G248" s="22"/>
      <c r="H248" s="22"/>
      <c r="I248" s="22"/>
      <c r="J248" s="22"/>
      <c r="K248" s="22"/>
      <c r="L248" s="22"/>
      <c r="M248" s="22"/>
      <c r="N248" s="22"/>
      <c r="O248" s="22"/>
      <c r="P248" s="22"/>
      <c r="Q248" s="22"/>
      <c r="R248" s="22"/>
      <c r="S248" s="22"/>
    </row>
    <row r="249" spans="1:19">
      <c r="A249" s="22"/>
      <c r="B249" s="22"/>
      <c r="C249" s="22"/>
      <c r="D249" s="22"/>
      <c r="E249" s="22"/>
      <c r="F249" s="22"/>
      <c r="G249" s="22"/>
      <c r="H249" s="22"/>
      <c r="I249" s="22"/>
      <c r="J249" s="22"/>
      <c r="K249" s="22"/>
      <c r="L249" s="22"/>
      <c r="M249" s="22"/>
      <c r="N249" s="22"/>
      <c r="O249" s="22"/>
      <c r="P249" s="22"/>
      <c r="Q249" s="22"/>
      <c r="R249" s="22"/>
      <c r="S249" s="22"/>
    </row>
    <row r="250" spans="1:19">
      <c r="A250" s="22"/>
      <c r="B250" s="22"/>
      <c r="C250" s="22"/>
      <c r="D250" s="22"/>
      <c r="E250" s="22"/>
      <c r="F250" s="22"/>
      <c r="G250" s="22"/>
      <c r="H250" s="22"/>
      <c r="I250" s="22"/>
      <c r="J250" s="22"/>
      <c r="K250" s="22"/>
      <c r="L250" s="22"/>
      <c r="M250" s="22"/>
      <c r="N250" s="22"/>
      <c r="O250" s="22"/>
      <c r="P250" s="22"/>
      <c r="Q250" s="22"/>
      <c r="R250" s="22"/>
      <c r="S250" s="22"/>
    </row>
    <row r="251" spans="1:19">
      <c r="A251" s="22"/>
      <c r="B251" s="22"/>
      <c r="C251" s="22"/>
      <c r="D251" s="22"/>
      <c r="E251" s="22"/>
      <c r="F251" s="22"/>
      <c r="G251" s="22"/>
      <c r="H251" s="22"/>
      <c r="I251" s="22"/>
      <c r="J251" s="22"/>
      <c r="K251" s="22"/>
      <c r="L251" s="22"/>
      <c r="M251" s="22"/>
      <c r="N251" s="22"/>
      <c r="O251" s="22"/>
      <c r="P251" s="22"/>
      <c r="Q251" s="22"/>
      <c r="R251" s="22"/>
      <c r="S251" s="22"/>
    </row>
    <row r="252" spans="1:19">
      <c r="A252" s="22"/>
      <c r="B252" s="22"/>
      <c r="C252" s="22"/>
      <c r="D252" s="22"/>
      <c r="E252" s="22"/>
      <c r="F252" s="22"/>
      <c r="G252" s="22"/>
      <c r="H252" s="22"/>
      <c r="I252" s="22"/>
      <c r="J252" s="22"/>
      <c r="K252" s="22"/>
      <c r="L252" s="22"/>
      <c r="M252" s="22"/>
      <c r="N252" s="22"/>
      <c r="O252" s="22"/>
      <c r="P252" s="22"/>
      <c r="Q252" s="22"/>
      <c r="R252" s="22"/>
      <c r="S252" s="22"/>
    </row>
    <row r="253" spans="1:19">
      <c r="A253" s="22"/>
      <c r="B253" s="22"/>
      <c r="C253" s="22"/>
      <c r="D253" s="22"/>
      <c r="E253" s="22"/>
      <c r="F253" s="22"/>
      <c r="G253" s="22"/>
      <c r="H253" s="22"/>
      <c r="I253" s="22"/>
      <c r="J253" s="22"/>
      <c r="K253" s="22"/>
      <c r="L253" s="22"/>
      <c r="M253" s="22"/>
      <c r="N253" s="22"/>
      <c r="O253" s="22"/>
      <c r="P253" s="22"/>
      <c r="Q253" s="22"/>
      <c r="R253" s="22"/>
      <c r="S253" s="22"/>
    </row>
    <row r="254" spans="1:19">
      <c r="A254" s="22"/>
      <c r="B254" s="22"/>
      <c r="C254" s="22"/>
      <c r="D254" s="22"/>
      <c r="E254" s="22"/>
      <c r="F254" s="22"/>
      <c r="G254" s="22"/>
      <c r="H254" s="22"/>
      <c r="I254" s="22"/>
      <c r="J254" s="22"/>
      <c r="K254" s="22"/>
      <c r="L254" s="22"/>
      <c r="M254" s="22"/>
      <c r="N254" s="22"/>
      <c r="O254" s="22"/>
      <c r="P254" s="22"/>
      <c r="Q254" s="22"/>
      <c r="R254" s="22"/>
      <c r="S254" s="22"/>
    </row>
    <row r="255" spans="1:19">
      <c r="A255" s="22"/>
      <c r="B255" s="22"/>
      <c r="C255" s="22"/>
      <c r="D255" s="22"/>
      <c r="E255" s="22"/>
      <c r="F255" s="22"/>
      <c r="G255" s="22"/>
      <c r="H255" s="22"/>
      <c r="I255" s="22"/>
      <c r="J255" s="22"/>
      <c r="K255" s="22"/>
      <c r="L255" s="22"/>
      <c r="M255" s="22"/>
      <c r="N255" s="22"/>
      <c r="O255" s="22"/>
      <c r="P255" s="22"/>
      <c r="Q255" s="22"/>
      <c r="R255" s="22"/>
      <c r="S255" s="22"/>
    </row>
    <row r="256" spans="1:19">
      <c r="A256" s="22"/>
      <c r="B256" s="22"/>
      <c r="C256" s="22"/>
      <c r="D256" s="22"/>
      <c r="E256" s="22"/>
      <c r="F256" s="22"/>
      <c r="G256" s="22"/>
      <c r="H256" s="22"/>
      <c r="I256" s="22"/>
      <c r="J256" s="22"/>
      <c r="K256" s="22"/>
      <c r="L256" s="22"/>
      <c r="M256" s="22"/>
      <c r="N256" s="22"/>
      <c r="O256" s="22"/>
      <c r="P256" s="22"/>
      <c r="Q256" s="22"/>
      <c r="R256" s="22"/>
      <c r="S256" s="22"/>
    </row>
    <row r="257" spans="1:19">
      <c r="A257" s="22"/>
      <c r="B257" s="22"/>
      <c r="C257" s="22"/>
      <c r="D257" s="22"/>
      <c r="E257" s="22"/>
      <c r="F257" s="22"/>
      <c r="G257" s="22"/>
      <c r="H257" s="22"/>
      <c r="I257" s="22"/>
      <c r="J257" s="22"/>
      <c r="K257" s="22"/>
      <c r="L257" s="22"/>
      <c r="M257" s="22"/>
      <c r="N257" s="22"/>
      <c r="O257" s="22"/>
      <c r="P257" s="22"/>
      <c r="Q257" s="22"/>
      <c r="R257" s="22"/>
      <c r="S257" s="22"/>
    </row>
    <row r="258" spans="1:19">
      <c r="A258" s="22"/>
      <c r="B258" s="22"/>
      <c r="C258" s="22"/>
      <c r="D258" s="22"/>
      <c r="E258" s="22"/>
      <c r="F258" s="22"/>
      <c r="G258" s="22"/>
      <c r="H258" s="22"/>
      <c r="I258" s="22"/>
      <c r="J258" s="22"/>
      <c r="K258" s="22"/>
      <c r="L258" s="22"/>
      <c r="M258" s="22"/>
      <c r="N258" s="22"/>
      <c r="O258" s="22"/>
      <c r="P258" s="22"/>
      <c r="Q258" s="22"/>
      <c r="R258" s="22"/>
      <c r="S258" s="22"/>
    </row>
    <row r="259" spans="1:19">
      <c r="A259" s="22"/>
      <c r="B259" s="22"/>
      <c r="C259" s="22"/>
      <c r="D259" s="22"/>
      <c r="E259" s="22"/>
      <c r="F259" s="22"/>
      <c r="G259" s="22"/>
      <c r="H259" s="22"/>
      <c r="I259" s="22"/>
      <c r="J259" s="22"/>
      <c r="K259" s="22"/>
      <c r="L259" s="22"/>
      <c r="M259" s="22"/>
      <c r="N259" s="22"/>
      <c r="O259" s="22"/>
      <c r="P259" s="22"/>
      <c r="Q259" s="22"/>
      <c r="R259" s="22"/>
      <c r="S259" s="22"/>
    </row>
    <row r="260" spans="1:19">
      <c r="A260" s="22"/>
      <c r="B260" s="22"/>
      <c r="C260" s="22"/>
      <c r="D260" s="22"/>
      <c r="E260" s="22"/>
      <c r="F260" s="22"/>
      <c r="G260" s="22"/>
      <c r="H260" s="22"/>
      <c r="I260" s="22"/>
      <c r="J260" s="22"/>
      <c r="K260" s="22"/>
      <c r="L260" s="22"/>
      <c r="M260" s="22"/>
      <c r="N260" s="22"/>
      <c r="O260" s="22"/>
      <c r="P260" s="22"/>
      <c r="Q260" s="22"/>
      <c r="R260" s="22"/>
      <c r="S260" s="22"/>
    </row>
    <row r="261" spans="1:19">
      <c r="A261" s="22"/>
      <c r="B261" s="22"/>
      <c r="C261" s="22"/>
      <c r="D261" s="22"/>
      <c r="E261" s="22"/>
      <c r="F261" s="22"/>
      <c r="G261" s="22"/>
      <c r="H261" s="22"/>
      <c r="I261" s="22"/>
      <c r="J261" s="22"/>
      <c r="K261" s="22"/>
      <c r="L261" s="22"/>
      <c r="M261" s="22"/>
      <c r="N261" s="22"/>
      <c r="O261" s="22"/>
      <c r="P261" s="22"/>
      <c r="Q261" s="22"/>
      <c r="R261" s="22"/>
      <c r="S261" s="22"/>
    </row>
    <row r="262" spans="1:19">
      <c r="A262" s="22"/>
      <c r="B262" s="22"/>
      <c r="C262" s="22"/>
      <c r="D262" s="22"/>
      <c r="E262" s="22"/>
      <c r="F262" s="22"/>
      <c r="G262" s="22"/>
      <c r="H262" s="22"/>
      <c r="I262" s="22"/>
      <c r="J262" s="22"/>
      <c r="K262" s="22"/>
      <c r="L262" s="22"/>
      <c r="M262" s="22"/>
      <c r="N262" s="22"/>
      <c r="O262" s="22"/>
      <c r="P262" s="22"/>
      <c r="Q262" s="22"/>
      <c r="R262" s="22"/>
      <c r="S262" s="22"/>
    </row>
    <row r="263" spans="1:19">
      <c r="A263" s="22"/>
      <c r="B263" s="22"/>
      <c r="C263" s="22"/>
      <c r="D263" s="22"/>
      <c r="E263" s="22"/>
      <c r="F263" s="22"/>
      <c r="G263" s="22"/>
      <c r="H263" s="22"/>
      <c r="I263" s="22"/>
      <c r="J263" s="22"/>
      <c r="K263" s="22"/>
      <c r="L263" s="22"/>
      <c r="M263" s="22"/>
      <c r="N263" s="22"/>
      <c r="O263" s="22"/>
      <c r="P263" s="22"/>
      <c r="Q263" s="22"/>
      <c r="R263" s="22"/>
      <c r="S263" s="22"/>
    </row>
    <row r="264" spans="1:19">
      <c r="A264" s="22"/>
      <c r="B264" s="22"/>
      <c r="C264" s="22"/>
      <c r="D264" s="22"/>
      <c r="E264" s="22"/>
      <c r="F264" s="22"/>
      <c r="G264" s="22"/>
      <c r="H264" s="22"/>
      <c r="I264" s="22"/>
      <c r="J264" s="22"/>
      <c r="K264" s="22"/>
      <c r="L264" s="22"/>
      <c r="M264" s="22"/>
      <c r="N264" s="22"/>
      <c r="O264" s="22"/>
      <c r="P264" s="22"/>
      <c r="Q264" s="22"/>
      <c r="R264" s="22"/>
      <c r="S264" s="22"/>
    </row>
    <row r="265" spans="1:19">
      <c r="A265" s="22"/>
      <c r="B265" s="22"/>
      <c r="C265" s="22"/>
      <c r="D265" s="22"/>
      <c r="E265" s="22"/>
      <c r="F265" s="22"/>
      <c r="G265" s="22"/>
      <c r="H265" s="22"/>
      <c r="I265" s="22"/>
      <c r="J265" s="22"/>
      <c r="K265" s="22"/>
      <c r="L265" s="22"/>
      <c r="M265" s="22"/>
      <c r="N265" s="22"/>
      <c r="O265" s="22"/>
      <c r="P265" s="22"/>
      <c r="Q265" s="22"/>
      <c r="R265" s="22"/>
      <c r="S265" s="22"/>
    </row>
    <row r="266" spans="1:19">
      <c r="A266" s="22"/>
      <c r="B266" s="22"/>
      <c r="C266" s="22"/>
      <c r="D266" s="22"/>
      <c r="E266" s="22"/>
      <c r="F266" s="22"/>
      <c r="G266" s="22"/>
      <c r="H266" s="22"/>
      <c r="I266" s="22"/>
      <c r="J266" s="22"/>
      <c r="K266" s="22"/>
      <c r="L266" s="22"/>
      <c r="M266" s="22"/>
      <c r="N266" s="22"/>
      <c r="O266" s="22"/>
      <c r="P266" s="22"/>
      <c r="Q266" s="22"/>
      <c r="R266" s="22"/>
      <c r="S266" s="22"/>
    </row>
    <row r="267" spans="1:19">
      <c r="A267" s="22"/>
      <c r="B267" s="22"/>
      <c r="C267" s="22"/>
      <c r="D267" s="22"/>
      <c r="E267" s="22"/>
      <c r="F267" s="22"/>
      <c r="G267" s="22"/>
      <c r="H267" s="22"/>
      <c r="I267" s="22"/>
      <c r="J267" s="22"/>
      <c r="K267" s="22"/>
      <c r="L267" s="22"/>
      <c r="M267" s="22"/>
      <c r="N267" s="22"/>
      <c r="O267" s="22"/>
      <c r="P267" s="22"/>
      <c r="Q267" s="22"/>
      <c r="R267" s="22"/>
      <c r="S267" s="22"/>
    </row>
    <row r="268" spans="1:19">
      <c r="A268" s="22"/>
      <c r="B268" s="22"/>
      <c r="C268" s="22"/>
      <c r="D268" s="22"/>
      <c r="E268" s="22"/>
      <c r="F268" s="22"/>
      <c r="G268" s="22"/>
      <c r="H268" s="22"/>
      <c r="I268" s="22"/>
      <c r="J268" s="22"/>
      <c r="K268" s="22"/>
      <c r="L268" s="22"/>
      <c r="M268" s="22"/>
      <c r="N268" s="22"/>
      <c r="O268" s="22"/>
      <c r="P268" s="22"/>
      <c r="Q268" s="22"/>
      <c r="R268" s="22"/>
      <c r="S268" s="22"/>
    </row>
    <row r="269" spans="1:19">
      <c r="A269" s="22"/>
      <c r="B269" s="22"/>
      <c r="C269" s="22"/>
      <c r="D269" s="22"/>
      <c r="E269" s="22"/>
      <c r="F269" s="22"/>
      <c r="G269" s="22"/>
      <c r="H269" s="22"/>
      <c r="I269" s="22"/>
      <c r="J269" s="22"/>
      <c r="K269" s="22"/>
      <c r="L269" s="22"/>
      <c r="M269" s="22"/>
      <c r="N269" s="22"/>
      <c r="O269" s="22"/>
      <c r="P269" s="22"/>
      <c r="Q269" s="22"/>
      <c r="R269" s="22"/>
      <c r="S269" s="22"/>
    </row>
    <row r="270" spans="1:19">
      <c r="A270" s="22"/>
      <c r="B270" s="22"/>
      <c r="C270" s="22"/>
      <c r="D270" s="22"/>
      <c r="E270" s="22"/>
      <c r="F270" s="22"/>
      <c r="G270" s="22"/>
      <c r="H270" s="22"/>
      <c r="I270" s="22"/>
      <c r="J270" s="22"/>
      <c r="K270" s="22"/>
      <c r="L270" s="22"/>
      <c r="M270" s="22"/>
      <c r="N270" s="22"/>
      <c r="O270" s="22"/>
      <c r="P270" s="22"/>
      <c r="Q270" s="22"/>
      <c r="R270" s="22"/>
      <c r="S270" s="22"/>
    </row>
    <row r="271" spans="1:19">
      <c r="A271" s="22"/>
      <c r="B271" s="22"/>
      <c r="C271" s="22"/>
      <c r="D271" s="22"/>
      <c r="E271" s="22"/>
      <c r="F271" s="22"/>
      <c r="G271" s="22"/>
      <c r="H271" s="22"/>
      <c r="I271" s="22"/>
      <c r="J271" s="22"/>
      <c r="K271" s="22"/>
      <c r="L271" s="22"/>
      <c r="M271" s="22"/>
      <c r="N271" s="22"/>
      <c r="O271" s="22"/>
      <c r="P271" s="22"/>
      <c r="Q271" s="22"/>
      <c r="R271" s="22"/>
      <c r="S271" s="22"/>
    </row>
    <row r="272" spans="1:19">
      <c r="A272" s="22"/>
      <c r="B272" s="22"/>
      <c r="C272" s="22"/>
      <c r="D272" s="22"/>
      <c r="E272" s="22"/>
      <c r="F272" s="22"/>
      <c r="G272" s="22"/>
      <c r="H272" s="22"/>
      <c r="I272" s="22"/>
      <c r="J272" s="22"/>
      <c r="K272" s="22"/>
      <c r="L272" s="22"/>
      <c r="M272" s="22"/>
      <c r="N272" s="22"/>
      <c r="O272" s="22"/>
      <c r="P272" s="22"/>
      <c r="Q272" s="22"/>
      <c r="R272" s="22"/>
      <c r="S272" s="22"/>
    </row>
    <row r="273" spans="1:19">
      <c r="A273" s="22"/>
      <c r="B273" s="22"/>
      <c r="C273" s="22"/>
      <c r="D273" s="22"/>
      <c r="E273" s="22"/>
      <c r="F273" s="22"/>
      <c r="G273" s="22"/>
      <c r="H273" s="22"/>
      <c r="I273" s="22"/>
      <c r="J273" s="22"/>
      <c r="K273" s="22"/>
      <c r="L273" s="22"/>
      <c r="M273" s="22"/>
      <c r="N273" s="22"/>
      <c r="O273" s="22"/>
      <c r="P273" s="22"/>
      <c r="Q273" s="22"/>
      <c r="R273" s="22"/>
      <c r="S273" s="22"/>
    </row>
    <row r="274" spans="1:19">
      <c r="A274" s="22"/>
      <c r="B274" s="22"/>
      <c r="C274" s="22"/>
      <c r="D274" s="22"/>
      <c r="E274" s="22"/>
      <c r="F274" s="22"/>
      <c r="G274" s="22"/>
      <c r="H274" s="22"/>
      <c r="I274" s="22"/>
      <c r="J274" s="22"/>
      <c r="K274" s="22"/>
      <c r="L274" s="22"/>
      <c r="M274" s="22"/>
      <c r="N274" s="22"/>
      <c r="O274" s="22"/>
      <c r="P274" s="22"/>
      <c r="Q274" s="22"/>
      <c r="R274" s="22"/>
      <c r="S274" s="22"/>
    </row>
    <row r="275" spans="1:19">
      <c r="A275" s="22"/>
      <c r="B275" s="22"/>
      <c r="C275" s="22"/>
      <c r="D275" s="22"/>
      <c r="E275" s="22"/>
      <c r="F275" s="22"/>
      <c r="G275" s="22"/>
      <c r="H275" s="22"/>
      <c r="I275" s="22"/>
      <c r="J275" s="22"/>
      <c r="K275" s="22"/>
      <c r="L275" s="22"/>
      <c r="M275" s="22"/>
      <c r="N275" s="22"/>
      <c r="O275" s="22"/>
      <c r="P275" s="22"/>
      <c r="Q275" s="22"/>
      <c r="R275" s="22"/>
      <c r="S275" s="22"/>
    </row>
    <row r="276" spans="1:19">
      <c r="A276" s="22"/>
      <c r="B276" s="22"/>
      <c r="C276" s="22"/>
      <c r="D276" s="22"/>
      <c r="E276" s="22"/>
      <c r="F276" s="22"/>
      <c r="G276" s="22"/>
      <c r="H276" s="22"/>
      <c r="I276" s="22"/>
      <c r="J276" s="22"/>
      <c r="K276" s="22"/>
      <c r="L276" s="22"/>
      <c r="M276" s="22"/>
      <c r="N276" s="22"/>
      <c r="O276" s="22"/>
      <c r="P276" s="22"/>
      <c r="Q276" s="22"/>
      <c r="R276" s="22"/>
      <c r="S276" s="22"/>
    </row>
    <row r="277" spans="1:19">
      <c r="A277" s="22"/>
      <c r="B277" s="22"/>
      <c r="C277" s="22"/>
      <c r="D277" s="22"/>
      <c r="E277" s="22"/>
      <c r="F277" s="22"/>
      <c r="G277" s="22"/>
      <c r="H277" s="22"/>
      <c r="I277" s="22"/>
      <c r="J277" s="22"/>
      <c r="K277" s="22"/>
      <c r="L277" s="22"/>
      <c r="M277" s="22"/>
      <c r="N277" s="22"/>
      <c r="O277" s="22"/>
      <c r="P277" s="22"/>
      <c r="Q277" s="22"/>
      <c r="R277" s="22"/>
      <c r="S277" s="22"/>
    </row>
    <row r="278" spans="1:19">
      <c r="A278" s="22"/>
      <c r="B278" s="22"/>
      <c r="C278" s="22"/>
      <c r="D278" s="22"/>
      <c r="E278" s="22"/>
      <c r="F278" s="22"/>
      <c r="G278" s="22"/>
      <c r="H278" s="22"/>
      <c r="I278" s="22"/>
      <c r="J278" s="22"/>
      <c r="K278" s="22"/>
      <c r="L278" s="22"/>
      <c r="M278" s="22"/>
      <c r="N278" s="22"/>
      <c r="O278" s="22"/>
      <c r="P278" s="22"/>
      <c r="Q278" s="22"/>
      <c r="R278" s="22"/>
      <c r="S278" s="22"/>
    </row>
    <row r="279" spans="1:19">
      <c r="A279" s="22"/>
      <c r="B279" s="22"/>
      <c r="C279" s="22"/>
      <c r="D279" s="22"/>
      <c r="E279" s="22"/>
      <c r="F279" s="22"/>
      <c r="G279" s="22"/>
      <c r="H279" s="22"/>
      <c r="I279" s="22"/>
      <c r="J279" s="22"/>
      <c r="K279" s="22"/>
      <c r="L279" s="22"/>
      <c r="M279" s="22"/>
      <c r="N279" s="22"/>
      <c r="O279" s="22"/>
      <c r="P279" s="22"/>
      <c r="Q279" s="22"/>
      <c r="R279" s="22"/>
      <c r="S279" s="22"/>
    </row>
    <row r="280" spans="1:19">
      <c r="A280" s="22"/>
      <c r="B280" s="22"/>
      <c r="C280" s="22"/>
      <c r="D280" s="22"/>
      <c r="E280" s="22"/>
      <c r="F280" s="22"/>
      <c r="G280" s="22"/>
      <c r="H280" s="22"/>
      <c r="I280" s="22"/>
      <c r="J280" s="22"/>
      <c r="K280" s="22"/>
      <c r="L280" s="22"/>
      <c r="M280" s="22"/>
      <c r="N280" s="22"/>
      <c r="O280" s="22"/>
      <c r="P280" s="22"/>
      <c r="Q280" s="22"/>
      <c r="R280" s="22"/>
      <c r="S280" s="22"/>
    </row>
    <row r="281" spans="1:19">
      <c r="A281" s="22"/>
      <c r="B281" s="22"/>
      <c r="C281" s="22"/>
      <c r="D281" s="22"/>
      <c r="E281" s="22"/>
      <c r="F281" s="22"/>
      <c r="G281" s="22"/>
      <c r="H281" s="22"/>
      <c r="I281" s="22"/>
      <c r="J281" s="22"/>
      <c r="K281" s="22"/>
      <c r="L281" s="22"/>
      <c r="M281" s="22"/>
      <c r="N281" s="22"/>
      <c r="O281" s="22"/>
      <c r="P281" s="22"/>
      <c r="Q281" s="22"/>
      <c r="R281" s="22"/>
      <c r="S281" s="22"/>
    </row>
    <row r="282" spans="1:19">
      <c r="A282" s="22"/>
      <c r="B282" s="22"/>
      <c r="C282" s="22"/>
      <c r="D282" s="22"/>
      <c r="E282" s="22"/>
      <c r="F282" s="22"/>
      <c r="G282" s="22"/>
      <c r="H282" s="22"/>
      <c r="I282" s="22"/>
      <c r="J282" s="22"/>
      <c r="K282" s="22"/>
      <c r="L282" s="22"/>
      <c r="M282" s="22"/>
      <c r="N282" s="22"/>
      <c r="O282" s="22"/>
      <c r="P282" s="22"/>
      <c r="Q282" s="22"/>
      <c r="R282" s="22"/>
      <c r="S282" s="22"/>
    </row>
    <row r="283" spans="1:19">
      <c r="A283" s="22"/>
      <c r="B283" s="22"/>
      <c r="C283" s="22"/>
      <c r="D283" s="22"/>
      <c r="E283" s="22"/>
      <c r="F283" s="22"/>
      <c r="G283" s="22"/>
      <c r="H283" s="22"/>
      <c r="I283" s="22"/>
      <c r="J283" s="22"/>
      <c r="K283" s="22"/>
      <c r="L283" s="22"/>
      <c r="M283" s="22"/>
      <c r="N283" s="22"/>
      <c r="O283" s="22"/>
      <c r="P283" s="22"/>
      <c r="Q283" s="22"/>
      <c r="R283" s="22"/>
      <c r="S283" s="22"/>
    </row>
    <row r="284" spans="1:19">
      <c r="A284" s="22"/>
      <c r="B284" s="22"/>
      <c r="C284" s="22"/>
      <c r="D284" s="22"/>
      <c r="E284" s="22"/>
      <c r="F284" s="22"/>
      <c r="G284" s="22"/>
      <c r="H284" s="22"/>
      <c r="I284" s="22"/>
      <c r="J284" s="22"/>
      <c r="K284" s="22"/>
      <c r="L284" s="22"/>
      <c r="M284" s="22"/>
      <c r="N284" s="22"/>
      <c r="O284" s="22"/>
      <c r="P284" s="22"/>
      <c r="Q284" s="22"/>
      <c r="R284" s="22"/>
      <c r="S284" s="22"/>
    </row>
    <row r="285" spans="1:19">
      <c r="A285" s="22"/>
      <c r="B285" s="22"/>
      <c r="C285" s="22"/>
      <c r="D285" s="22"/>
      <c r="E285" s="22"/>
      <c r="F285" s="22"/>
      <c r="G285" s="22"/>
      <c r="H285" s="22"/>
      <c r="I285" s="22"/>
      <c r="J285" s="22"/>
      <c r="K285" s="22"/>
      <c r="L285" s="22"/>
      <c r="M285" s="22"/>
      <c r="N285" s="22"/>
      <c r="O285" s="22"/>
      <c r="P285" s="22"/>
      <c r="Q285" s="22"/>
      <c r="R285" s="22"/>
      <c r="S285" s="22"/>
    </row>
    <row r="286" spans="1:19">
      <c r="A286" s="22"/>
      <c r="B286" s="22"/>
      <c r="C286" s="22"/>
      <c r="D286" s="22"/>
      <c r="E286" s="22"/>
      <c r="F286" s="22"/>
      <c r="G286" s="22"/>
      <c r="H286" s="22"/>
      <c r="I286" s="22"/>
      <c r="J286" s="22"/>
      <c r="K286" s="22"/>
      <c r="L286" s="22"/>
      <c r="M286" s="22"/>
      <c r="N286" s="22"/>
      <c r="O286" s="22"/>
      <c r="P286" s="22"/>
      <c r="Q286" s="22"/>
      <c r="R286" s="22"/>
      <c r="S286" s="22"/>
    </row>
    <row r="287" spans="1:19">
      <c r="A287" s="22"/>
      <c r="B287" s="22"/>
      <c r="C287" s="22"/>
      <c r="D287" s="22"/>
      <c r="E287" s="22"/>
      <c r="F287" s="22"/>
      <c r="G287" s="22"/>
      <c r="H287" s="22"/>
      <c r="I287" s="22"/>
      <c r="J287" s="22"/>
      <c r="K287" s="22"/>
      <c r="L287" s="22"/>
      <c r="M287" s="22"/>
      <c r="N287" s="22"/>
      <c r="O287" s="22"/>
      <c r="P287" s="22"/>
      <c r="Q287" s="22"/>
      <c r="R287" s="22"/>
      <c r="S287" s="22"/>
    </row>
    <row r="288" spans="1:19">
      <c r="A288" s="22"/>
      <c r="B288" s="22"/>
      <c r="C288" s="22"/>
      <c r="D288" s="22"/>
      <c r="E288" s="22"/>
      <c r="F288" s="22"/>
      <c r="G288" s="22"/>
      <c r="H288" s="22"/>
      <c r="I288" s="22"/>
      <c r="J288" s="22"/>
      <c r="K288" s="22"/>
      <c r="L288" s="22"/>
      <c r="M288" s="22"/>
      <c r="N288" s="22"/>
      <c r="O288" s="22"/>
      <c r="P288" s="22"/>
      <c r="Q288" s="22"/>
      <c r="R288" s="22"/>
      <c r="S288" s="22"/>
    </row>
    <row r="289" spans="1:19">
      <c r="A289" s="22"/>
      <c r="B289" s="22"/>
      <c r="C289" s="22"/>
      <c r="D289" s="22"/>
      <c r="E289" s="22"/>
      <c r="F289" s="22"/>
      <c r="G289" s="22"/>
      <c r="H289" s="22"/>
      <c r="I289" s="22"/>
      <c r="J289" s="22"/>
      <c r="K289" s="22"/>
      <c r="L289" s="22"/>
      <c r="M289" s="22"/>
      <c r="N289" s="22"/>
      <c r="O289" s="22"/>
      <c r="P289" s="22"/>
      <c r="Q289" s="22"/>
      <c r="R289" s="22"/>
      <c r="S289" s="22"/>
    </row>
    <row r="290" spans="1:19">
      <c r="A290" s="22"/>
      <c r="B290" s="22"/>
      <c r="C290" s="22"/>
      <c r="D290" s="22"/>
      <c r="E290" s="22"/>
      <c r="F290" s="22"/>
      <c r="G290" s="22"/>
      <c r="H290" s="22"/>
      <c r="I290" s="22"/>
      <c r="J290" s="22"/>
      <c r="K290" s="22"/>
      <c r="L290" s="22"/>
      <c r="M290" s="22"/>
      <c r="N290" s="22"/>
      <c r="O290" s="22"/>
      <c r="P290" s="22"/>
      <c r="Q290" s="22"/>
      <c r="R290" s="22"/>
      <c r="S290" s="22"/>
    </row>
    <row r="291" spans="1:19">
      <c r="A291" s="22"/>
      <c r="B291" s="22"/>
      <c r="C291" s="22"/>
      <c r="D291" s="22"/>
      <c r="E291" s="22"/>
      <c r="F291" s="22"/>
      <c r="G291" s="22"/>
      <c r="H291" s="22"/>
      <c r="I291" s="22"/>
      <c r="J291" s="22"/>
      <c r="K291" s="22"/>
      <c r="L291" s="22"/>
      <c r="M291" s="22"/>
      <c r="N291" s="22"/>
      <c r="O291" s="22"/>
      <c r="P291" s="22"/>
      <c r="Q291" s="22"/>
      <c r="R291" s="22"/>
      <c r="S291" s="22"/>
    </row>
    <row r="292" spans="1:19">
      <c r="A292" s="22"/>
      <c r="B292" s="22"/>
      <c r="C292" s="22"/>
      <c r="D292" s="22"/>
      <c r="E292" s="22"/>
      <c r="F292" s="22"/>
      <c r="G292" s="22"/>
      <c r="H292" s="22"/>
      <c r="I292" s="22"/>
      <c r="J292" s="22"/>
      <c r="K292" s="22"/>
      <c r="L292" s="22"/>
      <c r="M292" s="22"/>
      <c r="N292" s="22"/>
      <c r="O292" s="22"/>
      <c r="P292" s="22"/>
      <c r="Q292" s="22"/>
      <c r="R292" s="22"/>
      <c r="S292" s="22"/>
    </row>
    <row r="293" spans="1:19">
      <c r="A293" s="22"/>
      <c r="B293" s="22"/>
      <c r="C293" s="22"/>
      <c r="D293" s="22"/>
      <c r="E293" s="22"/>
      <c r="F293" s="22"/>
      <c r="G293" s="22"/>
      <c r="H293" s="22"/>
      <c r="I293" s="22"/>
      <c r="J293" s="22"/>
      <c r="K293" s="22"/>
      <c r="L293" s="22"/>
      <c r="M293" s="22"/>
      <c r="N293" s="22"/>
      <c r="O293" s="22"/>
      <c r="P293" s="22"/>
      <c r="Q293" s="22"/>
      <c r="R293" s="22"/>
      <c r="S293" s="22"/>
    </row>
    <row r="294" spans="1:19">
      <c r="A294" s="22"/>
      <c r="B294" s="22"/>
      <c r="C294" s="22"/>
      <c r="D294" s="22"/>
      <c r="E294" s="22"/>
      <c r="F294" s="22"/>
      <c r="G294" s="22"/>
      <c r="H294" s="22"/>
      <c r="I294" s="22"/>
      <c r="J294" s="22"/>
      <c r="K294" s="22"/>
      <c r="L294" s="22"/>
      <c r="M294" s="22"/>
      <c r="N294" s="22"/>
      <c r="O294" s="22"/>
      <c r="P294" s="22"/>
      <c r="Q294" s="22"/>
      <c r="R294" s="22"/>
      <c r="S294" s="22"/>
    </row>
    <row r="295" spans="1:19">
      <c r="A295" s="22"/>
      <c r="B295" s="22"/>
      <c r="C295" s="22"/>
      <c r="D295" s="22"/>
      <c r="E295" s="22"/>
      <c r="F295" s="22"/>
      <c r="G295" s="22"/>
      <c r="H295" s="22"/>
      <c r="I295" s="22"/>
      <c r="J295" s="22"/>
      <c r="K295" s="22"/>
      <c r="L295" s="22"/>
      <c r="M295" s="22"/>
      <c r="N295" s="22"/>
      <c r="O295" s="22"/>
      <c r="P295" s="22"/>
      <c r="Q295" s="22"/>
      <c r="R295" s="22"/>
      <c r="S295" s="22"/>
    </row>
    <row r="296" spans="1:19">
      <c r="A296" s="22"/>
      <c r="B296" s="22"/>
      <c r="C296" s="22"/>
      <c r="D296" s="22"/>
      <c r="E296" s="22"/>
      <c r="F296" s="22"/>
      <c r="G296" s="22"/>
      <c r="H296" s="22"/>
      <c r="I296" s="22"/>
      <c r="J296" s="22"/>
      <c r="K296" s="22"/>
      <c r="L296" s="22"/>
      <c r="M296" s="22"/>
      <c r="N296" s="22"/>
      <c r="O296" s="22"/>
      <c r="P296" s="22"/>
      <c r="Q296" s="22"/>
      <c r="R296" s="22"/>
      <c r="S296" s="22"/>
    </row>
    <row r="297" spans="1:19">
      <c r="A297" s="22"/>
      <c r="B297" s="22"/>
      <c r="C297" s="22"/>
      <c r="D297" s="22"/>
      <c r="E297" s="22"/>
      <c r="F297" s="22"/>
      <c r="G297" s="22"/>
      <c r="H297" s="22"/>
      <c r="I297" s="22"/>
      <c r="J297" s="22"/>
      <c r="K297" s="22"/>
      <c r="L297" s="22"/>
      <c r="M297" s="22"/>
      <c r="N297" s="22"/>
      <c r="O297" s="22"/>
      <c r="P297" s="22"/>
      <c r="Q297" s="22"/>
      <c r="R297" s="22"/>
      <c r="S297" s="22"/>
    </row>
    <row r="298" spans="1:19">
      <c r="A298" s="22"/>
      <c r="B298" s="22"/>
      <c r="C298" s="22"/>
      <c r="D298" s="22"/>
      <c r="E298" s="22"/>
      <c r="F298" s="22"/>
      <c r="G298" s="22"/>
      <c r="H298" s="22"/>
      <c r="I298" s="22"/>
      <c r="J298" s="22"/>
      <c r="K298" s="22"/>
      <c r="L298" s="22"/>
      <c r="M298" s="22"/>
      <c r="N298" s="22"/>
      <c r="O298" s="22"/>
      <c r="P298" s="22"/>
      <c r="Q298" s="22"/>
      <c r="R298" s="22"/>
      <c r="S298" s="22"/>
    </row>
    <row r="299" spans="1:19">
      <c r="A299" s="22"/>
      <c r="B299" s="22"/>
      <c r="C299" s="22"/>
      <c r="D299" s="22"/>
      <c r="E299" s="22"/>
      <c r="F299" s="22"/>
      <c r="G299" s="22"/>
      <c r="H299" s="22"/>
      <c r="I299" s="22"/>
      <c r="J299" s="22"/>
      <c r="K299" s="22"/>
      <c r="L299" s="22"/>
      <c r="M299" s="22"/>
      <c r="N299" s="22"/>
      <c r="O299" s="22"/>
      <c r="P299" s="22"/>
      <c r="Q299" s="22"/>
      <c r="R299" s="22"/>
      <c r="S299" s="22"/>
    </row>
    <row r="300" spans="1:19">
      <c r="A300" s="22"/>
      <c r="B300" s="22"/>
      <c r="C300" s="22"/>
      <c r="D300" s="22"/>
      <c r="E300" s="22"/>
      <c r="F300" s="22"/>
      <c r="G300" s="22"/>
      <c r="H300" s="22"/>
      <c r="I300" s="22"/>
      <c r="J300" s="22"/>
      <c r="K300" s="22"/>
      <c r="L300" s="22"/>
      <c r="M300" s="22"/>
      <c r="N300" s="22"/>
      <c r="O300" s="22"/>
      <c r="P300" s="22"/>
      <c r="Q300" s="22"/>
      <c r="R300" s="22"/>
      <c r="S300" s="22"/>
    </row>
    <row r="301" spans="1:19">
      <c r="A301" s="22"/>
      <c r="B301" s="22"/>
      <c r="C301" s="22"/>
      <c r="D301" s="22"/>
      <c r="E301" s="22"/>
      <c r="F301" s="22"/>
      <c r="G301" s="22"/>
      <c r="H301" s="22"/>
      <c r="I301" s="22"/>
      <c r="J301" s="22"/>
      <c r="K301" s="22"/>
      <c r="L301" s="22"/>
      <c r="M301" s="22"/>
      <c r="N301" s="22"/>
      <c r="O301" s="22"/>
      <c r="P301" s="22"/>
      <c r="Q301" s="22"/>
      <c r="R301" s="22"/>
      <c r="S301" s="22"/>
    </row>
    <row r="302" spans="1:19">
      <c r="A302" s="22"/>
      <c r="B302" s="22"/>
      <c r="C302" s="22"/>
      <c r="D302" s="22"/>
      <c r="E302" s="22"/>
      <c r="F302" s="22"/>
      <c r="G302" s="22"/>
      <c r="H302" s="22"/>
      <c r="I302" s="22"/>
      <c r="J302" s="22"/>
      <c r="K302" s="22"/>
      <c r="L302" s="22"/>
      <c r="M302" s="22"/>
      <c r="N302" s="22"/>
      <c r="O302" s="22"/>
      <c r="P302" s="22"/>
      <c r="Q302" s="22"/>
      <c r="R302" s="22"/>
      <c r="S302" s="22"/>
    </row>
    <row r="303" spans="1:19">
      <c r="A303" s="22"/>
      <c r="B303" s="22"/>
      <c r="C303" s="22"/>
      <c r="D303" s="22"/>
      <c r="E303" s="22"/>
      <c r="F303" s="22"/>
      <c r="G303" s="22"/>
      <c r="H303" s="22"/>
      <c r="I303" s="22"/>
      <c r="J303" s="22"/>
      <c r="K303" s="22"/>
      <c r="L303" s="22"/>
      <c r="M303" s="22"/>
      <c r="N303" s="22"/>
      <c r="O303" s="22"/>
      <c r="P303" s="22"/>
      <c r="Q303" s="22"/>
      <c r="R303" s="22"/>
      <c r="S303" s="22"/>
    </row>
    <row r="304" spans="1:19">
      <c r="A304" s="22"/>
      <c r="B304" s="22"/>
      <c r="C304" s="22"/>
      <c r="D304" s="22"/>
      <c r="E304" s="22"/>
      <c r="F304" s="22"/>
      <c r="G304" s="22"/>
      <c r="H304" s="22"/>
      <c r="I304" s="22"/>
      <c r="J304" s="22"/>
      <c r="K304" s="22"/>
      <c r="L304" s="22"/>
      <c r="M304" s="22"/>
      <c r="N304" s="22"/>
      <c r="O304" s="22"/>
      <c r="P304" s="22"/>
      <c r="Q304" s="22"/>
      <c r="R304" s="22"/>
      <c r="S304" s="22"/>
    </row>
    <row r="305" spans="1:19">
      <c r="A305" s="22"/>
      <c r="B305" s="22"/>
      <c r="C305" s="22"/>
      <c r="D305" s="22"/>
      <c r="E305" s="22"/>
      <c r="F305" s="22"/>
      <c r="G305" s="22"/>
      <c r="H305" s="22"/>
      <c r="I305" s="22"/>
      <c r="J305" s="22"/>
      <c r="K305" s="22"/>
      <c r="L305" s="22"/>
      <c r="M305" s="22"/>
      <c r="N305" s="22"/>
      <c r="O305" s="22"/>
      <c r="P305" s="22"/>
      <c r="Q305" s="22"/>
      <c r="R305" s="22"/>
      <c r="S305" s="22"/>
    </row>
    <row r="306" spans="1:19">
      <c r="A306" s="22"/>
      <c r="B306" s="22"/>
      <c r="C306" s="22"/>
      <c r="D306" s="22"/>
      <c r="E306" s="22"/>
      <c r="F306" s="22"/>
      <c r="G306" s="22"/>
      <c r="H306" s="22"/>
      <c r="I306" s="22"/>
      <c r="J306" s="22"/>
      <c r="K306" s="22"/>
      <c r="L306" s="22"/>
      <c r="M306" s="22"/>
      <c r="N306" s="22"/>
      <c r="O306" s="22"/>
      <c r="P306" s="22"/>
      <c r="Q306" s="22"/>
      <c r="R306" s="22"/>
      <c r="S306" s="22"/>
    </row>
    <row r="307" spans="1:19">
      <c r="A307" s="22"/>
      <c r="B307" s="22"/>
      <c r="C307" s="22"/>
      <c r="D307" s="22"/>
      <c r="E307" s="22"/>
      <c r="F307" s="22"/>
      <c r="G307" s="22"/>
      <c r="H307" s="22"/>
      <c r="I307" s="22"/>
      <c r="J307" s="22"/>
      <c r="K307" s="22"/>
      <c r="L307" s="22"/>
      <c r="M307" s="22"/>
      <c r="N307" s="22"/>
      <c r="O307" s="22"/>
      <c r="P307" s="22"/>
      <c r="Q307" s="22"/>
      <c r="R307" s="22"/>
      <c r="S307" s="22"/>
    </row>
    <row r="308" spans="1:19">
      <c r="A308" s="22"/>
      <c r="B308" s="22"/>
      <c r="C308" s="22"/>
      <c r="D308" s="22"/>
      <c r="E308" s="22"/>
      <c r="F308" s="22"/>
      <c r="G308" s="22"/>
      <c r="H308" s="22"/>
      <c r="I308" s="22"/>
      <c r="J308" s="22"/>
      <c r="K308" s="22"/>
      <c r="L308" s="22"/>
      <c r="M308" s="22"/>
      <c r="N308" s="22"/>
      <c r="O308" s="22"/>
      <c r="P308" s="22"/>
      <c r="Q308" s="22"/>
      <c r="R308" s="22"/>
      <c r="S308" s="22"/>
    </row>
    <row r="309" spans="1:19">
      <c r="A309" s="22"/>
      <c r="B309" s="22"/>
      <c r="C309" s="22"/>
      <c r="D309" s="22"/>
      <c r="E309" s="22"/>
      <c r="F309" s="22"/>
      <c r="G309" s="22"/>
      <c r="H309" s="22"/>
      <c r="I309" s="22"/>
      <c r="J309" s="22"/>
      <c r="K309" s="22"/>
      <c r="L309" s="22"/>
      <c r="M309" s="22"/>
      <c r="N309" s="22"/>
      <c r="O309" s="22"/>
      <c r="P309" s="22"/>
      <c r="Q309" s="22"/>
      <c r="R309" s="22"/>
      <c r="S309" s="22"/>
    </row>
    <row r="310" spans="1:19">
      <c r="A310" s="22"/>
      <c r="B310" s="22"/>
      <c r="C310" s="22"/>
      <c r="D310" s="22"/>
      <c r="E310" s="22"/>
      <c r="F310" s="22"/>
      <c r="G310" s="22"/>
      <c r="H310" s="22"/>
      <c r="I310" s="22"/>
      <c r="J310" s="22"/>
      <c r="K310" s="22"/>
      <c r="L310" s="22"/>
      <c r="M310" s="22"/>
      <c r="N310" s="22"/>
      <c r="O310" s="22"/>
      <c r="P310" s="22"/>
      <c r="Q310" s="22"/>
      <c r="R310" s="22"/>
      <c r="S310" s="22"/>
    </row>
    <row r="311" spans="1:19">
      <c r="A311" s="22"/>
      <c r="B311" s="22"/>
      <c r="C311" s="22"/>
      <c r="D311" s="22"/>
      <c r="E311" s="22"/>
      <c r="F311" s="22"/>
      <c r="G311" s="22"/>
      <c r="H311" s="22"/>
      <c r="I311" s="22"/>
      <c r="J311" s="22"/>
      <c r="K311" s="22"/>
      <c r="L311" s="22"/>
      <c r="M311" s="22"/>
      <c r="N311" s="22"/>
      <c r="O311" s="22"/>
      <c r="P311" s="22"/>
      <c r="Q311" s="22"/>
      <c r="R311" s="22"/>
      <c r="S311" s="22"/>
    </row>
    <row r="312" spans="1:19">
      <c r="A312" s="22"/>
      <c r="B312" s="22"/>
      <c r="C312" s="22"/>
      <c r="D312" s="22"/>
      <c r="E312" s="22"/>
      <c r="F312" s="22"/>
      <c r="G312" s="22"/>
      <c r="H312" s="22"/>
      <c r="I312" s="22"/>
      <c r="J312" s="22"/>
      <c r="K312" s="22"/>
      <c r="L312" s="22"/>
      <c r="M312" s="22"/>
      <c r="N312" s="22"/>
      <c r="O312" s="22"/>
      <c r="P312" s="22"/>
      <c r="Q312" s="22"/>
      <c r="R312" s="22"/>
      <c r="S312" s="22"/>
    </row>
    <row r="313" spans="1:19">
      <c r="A313" s="22"/>
      <c r="B313" s="22"/>
      <c r="C313" s="22"/>
      <c r="D313" s="22"/>
      <c r="E313" s="22"/>
      <c r="F313" s="22"/>
      <c r="G313" s="22"/>
      <c r="H313" s="22"/>
      <c r="I313" s="22"/>
      <c r="J313" s="22"/>
      <c r="K313" s="22"/>
      <c r="L313" s="22"/>
      <c r="M313" s="22"/>
      <c r="N313" s="22"/>
      <c r="O313" s="22"/>
      <c r="P313" s="22"/>
      <c r="Q313" s="22"/>
      <c r="R313" s="22"/>
      <c r="S313" s="22"/>
    </row>
    <row r="314" spans="1:19">
      <c r="A314" s="22"/>
      <c r="B314" s="22"/>
      <c r="C314" s="22"/>
      <c r="D314" s="22"/>
      <c r="E314" s="22"/>
      <c r="F314" s="22"/>
      <c r="G314" s="22"/>
      <c r="H314" s="22"/>
      <c r="I314" s="22"/>
      <c r="J314" s="22"/>
      <c r="K314" s="22"/>
      <c r="L314" s="22"/>
      <c r="M314" s="22"/>
      <c r="N314" s="22"/>
      <c r="O314" s="22"/>
      <c r="P314" s="22"/>
      <c r="Q314" s="22"/>
      <c r="R314" s="22"/>
      <c r="S314" s="22"/>
    </row>
    <row r="315" spans="1:19">
      <c r="A315" s="22"/>
      <c r="B315" s="22"/>
      <c r="C315" s="22"/>
      <c r="D315" s="22"/>
      <c r="E315" s="22"/>
      <c r="F315" s="22"/>
      <c r="G315" s="22"/>
      <c r="H315" s="22"/>
      <c r="I315" s="22"/>
      <c r="J315" s="22"/>
      <c r="K315" s="22"/>
      <c r="L315" s="22"/>
      <c r="M315" s="22"/>
      <c r="N315" s="22"/>
      <c r="O315" s="22"/>
      <c r="P315" s="22"/>
      <c r="Q315" s="22"/>
      <c r="R315" s="22"/>
      <c r="S315" s="22"/>
    </row>
    <row r="316" spans="1:19">
      <c r="A316" s="22"/>
      <c r="B316" s="22"/>
      <c r="C316" s="22"/>
      <c r="D316" s="22"/>
      <c r="E316" s="22"/>
      <c r="F316" s="22"/>
      <c r="G316" s="22"/>
      <c r="H316" s="22"/>
      <c r="I316" s="22"/>
      <c r="J316" s="22"/>
      <c r="K316" s="22"/>
      <c r="L316" s="22"/>
      <c r="M316" s="22"/>
      <c r="N316" s="22"/>
      <c r="O316" s="22"/>
      <c r="P316" s="22"/>
      <c r="Q316" s="22"/>
      <c r="R316" s="22"/>
      <c r="S316" s="22"/>
    </row>
    <row r="317" spans="1:19">
      <c r="A317" s="22"/>
      <c r="B317" s="22"/>
      <c r="C317" s="22"/>
      <c r="D317" s="22"/>
      <c r="E317" s="22"/>
      <c r="F317" s="22"/>
      <c r="G317" s="22"/>
      <c r="H317" s="22"/>
      <c r="I317" s="22"/>
      <c r="J317" s="22"/>
      <c r="K317" s="22"/>
      <c r="L317" s="22"/>
      <c r="M317" s="22"/>
      <c r="N317" s="22"/>
      <c r="O317" s="22"/>
      <c r="P317" s="22"/>
      <c r="Q317" s="22"/>
      <c r="R317" s="22"/>
      <c r="S317" s="22"/>
    </row>
    <row r="318" spans="1:19">
      <c r="A318" s="22"/>
      <c r="B318" s="22"/>
      <c r="C318" s="22"/>
      <c r="D318" s="22"/>
      <c r="E318" s="22"/>
      <c r="F318" s="22"/>
      <c r="G318" s="22"/>
      <c r="H318" s="22"/>
      <c r="I318" s="22"/>
      <c r="J318" s="22"/>
      <c r="K318" s="22"/>
      <c r="L318" s="22"/>
      <c r="M318" s="22"/>
      <c r="N318" s="22"/>
      <c r="O318" s="22"/>
      <c r="P318" s="22"/>
      <c r="Q318" s="22"/>
      <c r="R318" s="22"/>
      <c r="S318" s="22"/>
    </row>
    <row r="319" spans="1:19">
      <c r="A319" s="22"/>
      <c r="B319" s="22"/>
      <c r="C319" s="22"/>
      <c r="D319" s="22"/>
      <c r="E319" s="22"/>
      <c r="F319" s="22"/>
      <c r="G319" s="22"/>
      <c r="H319" s="22"/>
      <c r="I319" s="22"/>
      <c r="J319" s="22"/>
      <c r="K319" s="22"/>
      <c r="L319" s="22"/>
      <c r="M319" s="22"/>
      <c r="N319" s="22"/>
      <c r="O319" s="22"/>
      <c r="P319" s="22"/>
      <c r="Q319" s="22"/>
      <c r="R319" s="22"/>
      <c r="S319" s="22"/>
    </row>
    <row r="320" spans="1:19">
      <c r="A320" s="22"/>
      <c r="B320" s="22"/>
      <c r="C320" s="22"/>
      <c r="D320" s="22"/>
      <c r="E320" s="22"/>
      <c r="F320" s="22"/>
      <c r="G320" s="22"/>
      <c r="H320" s="22"/>
      <c r="I320" s="22"/>
      <c r="J320" s="22"/>
      <c r="K320" s="22"/>
      <c r="L320" s="22"/>
      <c r="M320" s="22"/>
      <c r="N320" s="22"/>
      <c r="O320" s="22"/>
      <c r="P320" s="22"/>
      <c r="Q320" s="22"/>
      <c r="R320" s="22"/>
      <c r="S320" s="22"/>
    </row>
    <row r="321" spans="1:19">
      <c r="A321" s="22"/>
      <c r="B321" s="22"/>
      <c r="C321" s="22"/>
      <c r="D321" s="22"/>
      <c r="E321" s="22"/>
      <c r="F321" s="22"/>
      <c r="G321" s="22"/>
      <c r="H321" s="22"/>
      <c r="I321" s="22"/>
      <c r="J321" s="22"/>
      <c r="K321" s="22"/>
      <c r="L321" s="22"/>
      <c r="M321" s="22"/>
      <c r="N321" s="22"/>
      <c r="O321" s="22"/>
      <c r="P321" s="22"/>
      <c r="Q321" s="22"/>
      <c r="R321" s="22"/>
      <c r="S321" s="22"/>
    </row>
    <row r="322" spans="1:19">
      <c r="A322" s="22"/>
      <c r="B322" s="22"/>
      <c r="C322" s="22"/>
      <c r="D322" s="22"/>
      <c r="E322" s="22"/>
      <c r="F322" s="22"/>
      <c r="G322" s="22"/>
      <c r="H322" s="22"/>
      <c r="I322" s="22"/>
      <c r="J322" s="22"/>
      <c r="K322" s="22"/>
      <c r="L322" s="22"/>
      <c r="M322" s="22"/>
      <c r="N322" s="22"/>
      <c r="O322" s="22"/>
      <c r="P322" s="22"/>
      <c r="Q322" s="22"/>
      <c r="R322" s="22"/>
      <c r="S322" s="22"/>
    </row>
    <row r="323" spans="1:19">
      <c r="A323" s="22"/>
      <c r="B323" s="22"/>
      <c r="C323" s="22"/>
      <c r="D323" s="22"/>
      <c r="E323" s="22"/>
      <c r="F323" s="22"/>
      <c r="G323" s="22"/>
      <c r="H323" s="22"/>
      <c r="I323" s="22"/>
      <c r="J323" s="22"/>
      <c r="K323" s="22"/>
      <c r="L323" s="22"/>
      <c r="M323" s="22"/>
      <c r="N323" s="22"/>
      <c r="O323" s="22"/>
      <c r="P323" s="22"/>
      <c r="Q323" s="22"/>
      <c r="R323" s="22"/>
      <c r="S323" s="22"/>
    </row>
    <row r="324" spans="1:19">
      <c r="A324" s="22"/>
      <c r="B324" s="22"/>
      <c r="C324" s="22"/>
      <c r="D324" s="22"/>
      <c r="E324" s="22"/>
      <c r="F324" s="22"/>
      <c r="G324" s="22"/>
      <c r="H324" s="22"/>
      <c r="I324" s="22"/>
      <c r="J324" s="22"/>
      <c r="K324" s="22"/>
      <c r="L324" s="22"/>
      <c r="M324" s="22"/>
      <c r="N324" s="22"/>
      <c r="O324" s="22"/>
      <c r="P324" s="22"/>
      <c r="Q324" s="22"/>
      <c r="R324" s="22"/>
      <c r="S324" s="22"/>
    </row>
    <row r="325" spans="1:19">
      <c r="A325" s="22"/>
      <c r="B325" s="22"/>
      <c r="C325" s="22"/>
      <c r="D325" s="22"/>
      <c r="E325" s="22"/>
      <c r="F325" s="22"/>
      <c r="G325" s="22"/>
      <c r="H325" s="22"/>
      <c r="I325" s="22"/>
      <c r="J325" s="22"/>
      <c r="K325" s="22"/>
      <c r="L325" s="22"/>
      <c r="M325" s="22"/>
      <c r="N325" s="22"/>
      <c r="O325" s="22"/>
      <c r="P325" s="22"/>
      <c r="Q325" s="22"/>
      <c r="R325" s="22"/>
      <c r="S325" s="22"/>
    </row>
    <row r="326" spans="1:19">
      <c r="A326" s="22"/>
      <c r="B326" s="22"/>
      <c r="C326" s="22"/>
      <c r="D326" s="22"/>
      <c r="E326" s="22"/>
      <c r="F326" s="22"/>
      <c r="G326" s="22"/>
      <c r="H326" s="22"/>
      <c r="I326" s="22"/>
      <c r="J326" s="22"/>
      <c r="K326" s="22"/>
      <c r="L326" s="22"/>
      <c r="M326" s="22"/>
      <c r="N326" s="22"/>
      <c r="O326" s="22"/>
      <c r="P326" s="22"/>
      <c r="Q326" s="22"/>
      <c r="R326" s="22"/>
      <c r="S326" s="22"/>
    </row>
    <row r="327" spans="1:19">
      <c r="A327" s="22"/>
      <c r="B327" s="22"/>
      <c r="C327" s="22"/>
      <c r="D327" s="22"/>
      <c r="E327" s="22"/>
      <c r="F327" s="22"/>
      <c r="G327" s="22"/>
      <c r="H327" s="22"/>
      <c r="I327" s="22"/>
      <c r="J327" s="22"/>
      <c r="K327" s="22"/>
      <c r="L327" s="22"/>
      <c r="M327" s="22"/>
      <c r="N327" s="22"/>
      <c r="O327" s="22"/>
      <c r="P327" s="22"/>
      <c r="Q327" s="22"/>
      <c r="R327" s="22"/>
      <c r="S327" s="22"/>
    </row>
    <row r="328" spans="1:19">
      <c r="A328" s="22"/>
      <c r="B328" s="22"/>
      <c r="C328" s="22"/>
      <c r="D328" s="22"/>
      <c r="E328" s="22"/>
      <c r="F328" s="22"/>
      <c r="G328" s="22"/>
      <c r="H328" s="22"/>
      <c r="I328" s="22"/>
      <c r="J328" s="22"/>
      <c r="K328" s="22"/>
      <c r="L328" s="22"/>
      <c r="M328" s="22"/>
      <c r="N328" s="22"/>
      <c r="O328" s="22"/>
      <c r="P328" s="22"/>
      <c r="Q328" s="22"/>
      <c r="R328" s="22"/>
      <c r="S328" s="22"/>
    </row>
    <row r="329" spans="1:19">
      <c r="A329" s="22"/>
      <c r="B329" s="22"/>
      <c r="C329" s="22"/>
      <c r="D329" s="22"/>
      <c r="E329" s="22"/>
      <c r="F329" s="22"/>
      <c r="G329" s="22"/>
      <c r="H329" s="22"/>
      <c r="I329" s="22"/>
      <c r="J329" s="22"/>
      <c r="K329" s="22"/>
      <c r="L329" s="22"/>
      <c r="M329" s="22"/>
      <c r="N329" s="22"/>
      <c r="O329" s="22"/>
      <c r="P329" s="22"/>
      <c r="Q329" s="22"/>
      <c r="R329" s="22"/>
      <c r="S329" s="22"/>
    </row>
    <row r="330" spans="1:19">
      <c r="A330" s="22"/>
      <c r="B330" s="22"/>
      <c r="C330" s="22"/>
      <c r="D330" s="22"/>
      <c r="E330" s="22"/>
      <c r="F330" s="22"/>
      <c r="G330" s="22"/>
      <c r="H330" s="22"/>
      <c r="I330" s="22"/>
      <c r="J330" s="22"/>
      <c r="K330" s="22"/>
      <c r="L330" s="22"/>
      <c r="M330" s="22"/>
      <c r="N330" s="22"/>
      <c r="O330" s="22"/>
      <c r="P330" s="22"/>
      <c r="Q330" s="22"/>
      <c r="R330" s="22"/>
      <c r="S330" s="22"/>
    </row>
    <row r="331" spans="1:19">
      <c r="A331" s="22"/>
      <c r="B331" s="22"/>
      <c r="C331" s="22"/>
      <c r="D331" s="22"/>
      <c r="E331" s="22"/>
      <c r="F331" s="22"/>
      <c r="G331" s="22"/>
      <c r="H331" s="22"/>
      <c r="I331" s="22"/>
      <c r="J331" s="22"/>
      <c r="K331" s="22"/>
      <c r="L331" s="22"/>
      <c r="M331" s="22"/>
      <c r="N331" s="22"/>
      <c r="O331" s="22"/>
      <c r="P331" s="22"/>
      <c r="Q331" s="22"/>
      <c r="R331" s="22"/>
      <c r="S331" s="22"/>
    </row>
    <row r="332" spans="1:19">
      <c r="A332" s="22"/>
      <c r="B332" s="22"/>
      <c r="C332" s="22"/>
      <c r="D332" s="22"/>
      <c r="E332" s="22"/>
      <c r="F332" s="22"/>
      <c r="G332" s="22"/>
      <c r="H332" s="22"/>
      <c r="I332" s="22"/>
      <c r="J332" s="22"/>
      <c r="K332" s="22"/>
      <c r="L332" s="22"/>
      <c r="M332" s="22"/>
      <c r="N332" s="22"/>
      <c r="O332" s="22"/>
      <c r="P332" s="22"/>
      <c r="Q332" s="22"/>
      <c r="R332" s="22"/>
      <c r="S332" s="22"/>
    </row>
    <row r="333" spans="1:19">
      <c r="A333" s="22"/>
      <c r="B333" s="22"/>
      <c r="C333" s="22"/>
      <c r="D333" s="22"/>
      <c r="E333" s="22"/>
      <c r="F333" s="22"/>
      <c r="G333" s="22"/>
      <c r="H333" s="22"/>
      <c r="I333" s="22"/>
      <c r="J333" s="22"/>
      <c r="K333" s="22"/>
      <c r="L333" s="22"/>
      <c r="M333" s="22"/>
      <c r="N333" s="22"/>
      <c r="O333" s="22"/>
      <c r="P333" s="22"/>
      <c r="Q333" s="22"/>
      <c r="R333" s="22"/>
      <c r="S333" s="22"/>
    </row>
    <row r="334" spans="1:19">
      <c r="A334" s="22"/>
      <c r="B334" s="22"/>
      <c r="C334" s="22"/>
      <c r="D334" s="22"/>
      <c r="E334" s="22"/>
      <c r="F334" s="22"/>
      <c r="G334" s="22"/>
      <c r="H334" s="22"/>
      <c r="I334" s="22"/>
      <c r="J334" s="22"/>
      <c r="K334" s="22"/>
      <c r="L334" s="22"/>
      <c r="M334" s="22"/>
      <c r="N334" s="22"/>
      <c r="O334" s="22"/>
      <c r="P334" s="22"/>
      <c r="Q334" s="22"/>
      <c r="R334" s="22"/>
      <c r="S334" s="22"/>
    </row>
    <row r="335" spans="1:19">
      <c r="A335" s="22"/>
      <c r="B335" s="22"/>
      <c r="C335" s="22"/>
      <c r="D335" s="22"/>
      <c r="E335" s="22"/>
      <c r="F335" s="22"/>
      <c r="G335" s="22"/>
      <c r="H335" s="22"/>
      <c r="I335" s="22"/>
      <c r="J335" s="22"/>
      <c r="K335" s="22"/>
      <c r="L335" s="22"/>
      <c r="M335" s="22"/>
      <c r="N335" s="22"/>
      <c r="O335" s="22"/>
      <c r="P335" s="22"/>
      <c r="Q335" s="22"/>
      <c r="R335" s="22"/>
      <c r="S335" s="22"/>
    </row>
    <row r="336" spans="1:19">
      <c r="A336" s="22"/>
      <c r="B336" s="22"/>
      <c r="C336" s="22"/>
      <c r="D336" s="22"/>
      <c r="E336" s="22"/>
      <c r="F336" s="22"/>
      <c r="G336" s="22"/>
      <c r="H336" s="22"/>
      <c r="I336" s="22"/>
      <c r="J336" s="22"/>
      <c r="K336" s="22"/>
      <c r="L336" s="22"/>
      <c r="M336" s="22"/>
      <c r="N336" s="22"/>
      <c r="O336" s="22"/>
      <c r="P336" s="22"/>
      <c r="Q336" s="22"/>
      <c r="R336" s="22"/>
      <c r="S336" s="22"/>
    </row>
    <row r="337" spans="1:19">
      <c r="A337" s="22"/>
      <c r="B337" s="22"/>
      <c r="C337" s="22"/>
      <c r="D337" s="22"/>
      <c r="E337" s="22"/>
      <c r="F337" s="22"/>
      <c r="G337" s="22"/>
      <c r="H337" s="22"/>
      <c r="I337" s="22"/>
      <c r="J337" s="22"/>
      <c r="K337" s="22"/>
      <c r="L337" s="22"/>
      <c r="M337" s="22"/>
      <c r="N337" s="22"/>
      <c r="O337" s="22"/>
      <c r="P337" s="22"/>
      <c r="Q337" s="22"/>
      <c r="R337" s="22"/>
      <c r="S337" s="22"/>
    </row>
    <row r="338" spans="1:19">
      <c r="A338" s="22"/>
      <c r="B338" s="22"/>
      <c r="C338" s="22"/>
      <c r="D338" s="22"/>
      <c r="E338" s="22"/>
      <c r="F338" s="22"/>
      <c r="G338" s="22"/>
      <c r="H338" s="22"/>
      <c r="I338" s="22"/>
      <c r="J338" s="22"/>
      <c r="K338" s="22"/>
      <c r="L338" s="22"/>
      <c r="M338" s="22"/>
      <c r="N338" s="22"/>
      <c r="O338" s="22"/>
      <c r="P338" s="22"/>
      <c r="Q338" s="22"/>
      <c r="R338" s="22"/>
      <c r="S338" s="22"/>
    </row>
    <row r="339" spans="1:19">
      <c r="A339" s="22"/>
      <c r="B339" s="22"/>
      <c r="C339" s="22"/>
      <c r="D339" s="22"/>
      <c r="E339" s="22"/>
      <c r="F339" s="22"/>
      <c r="G339" s="22"/>
      <c r="H339" s="22"/>
      <c r="I339" s="22"/>
      <c r="J339" s="22"/>
      <c r="K339" s="22"/>
      <c r="L339" s="22"/>
      <c r="M339" s="22"/>
      <c r="N339" s="22"/>
      <c r="O339" s="22"/>
      <c r="P339" s="22"/>
      <c r="Q339" s="22"/>
      <c r="R339" s="22"/>
      <c r="S339" s="22"/>
    </row>
    <row r="340" spans="1:19">
      <c r="A340" s="22"/>
      <c r="B340" s="22"/>
      <c r="C340" s="22"/>
      <c r="D340" s="22"/>
      <c r="E340" s="22"/>
      <c r="F340" s="22"/>
      <c r="G340" s="22"/>
      <c r="H340" s="22"/>
      <c r="I340" s="22"/>
      <c r="J340" s="22"/>
      <c r="K340" s="22"/>
      <c r="L340" s="22"/>
      <c r="M340" s="22"/>
      <c r="N340" s="22"/>
      <c r="O340" s="22"/>
      <c r="P340" s="22"/>
      <c r="Q340" s="22"/>
      <c r="R340" s="22"/>
      <c r="S340" s="22"/>
    </row>
    <row r="341" spans="1:19">
      <c r="A341" s="22"/>
      <c r="B341" s="22"/>
      <c r="C341" s="22"/>
      <c r="D341" s="22"/>
      <c r="E341" s="22"/>
      <c r="F341" s="22"/>
      <c r="G341" s="22"/>
      <c r="H341" s="22"/>
      <c r="I341" s="22"/>
      <c r="J341" s="22"/>
      <c r="K341" s="22"/>
      <c r="L341" s="22"/>
      <c r="M341" s="22"/>
      <c r="N341" s="22"/>
      <c r="O341" s="22"/>
      <c r="P341" s="22"/>
      <c r="Q341" s="22"/>
      <c r="R341" s="22"/>
      <c r="S341" s="22"/>
    </row>
    <row r="342" spans="1:19">
      <c r="A342" s="22"/>
      <c r="B342" s="22"/>
      <c r="C342" s="22"/>
      <c r="D342" s="22"/>
      <c r="E342" s="22"/>
      <c r="F342" s="22"/>
      <c r="G342" s="22"/>
      <c r="H342" s="22"/>
      <c r="I342" s="22"/>
      <c r="J342" s="22"/>
      <c r="K342" s="22"/>
      <c r="L342" s="22"/>
      <c r="M342" s="22"/>
      <c r="N342" s="22"/>
      <c r="O342" s="22"/>
      <c r="P342" s="22"/>
      <c r="Q342" s="22"/>
      <c r="R342" s="22"/>
      <c r="S342" s="22"/>
    </row>
    <row r="343" spans="1:19">
      <c r="A343" s="22"/>
      <c r="B343" s="22"/>
      <c r="C343" s="22"/>
      <c r="D343" s="22"/>
      <c r="E343" s="22"/>
      <c r="F343" s="22"/>
      <c r="G343" s="22"/>
      <c r="H343" s="22"/>
      <c r="I343" s="22"/>
      <c r="J343" s="22"/>
      <c r="K343" s="22"/>
      <c r="L343" s="22"/>
      <c r="M343" s="22"/>
      <c r="N343" s="22"/>
      <c r="O343" s="22"/>
      <c r="P343" s="22"/>
      <c r="Q343" s="22"/>
      <c r="R343" s="22"/>
      <c r="S343" s="22"/>
    </row>
    <row r="344" spans="1:19">
      <c r="A344" s="22"/>
      <c r="B344" s="22"/>
      <c r="C344" s="22"/>
      <c r="D344" s="22"/>
      <c r="E344" s="22"/>
      <c r="F344" s="22"/>
      <c r="G344" s="22"/>
      <c r="H344" s="22"/>
      <c r="I344" s="22"/>
      <c r="J344" s="22"/>
      <c r="K344" s="22"/>
      <c r="L344" s="22"/>
      <c r="M344" s="22"/>
      <c r="N344" s="22"/>
      <c r="O344" s="22"/>
      <c r="P344" s="22"/>
      <c r="Q344" s="22"/>
      <c r="R344" s="22"/>
      <c r="S344" s="22"/>
    </row>
    <row r="345" spans="1:19">
      <c r="A345" s="22"/>
      <c r="B345" s="22"/>
      <c r="C345" s="22"/>
      <c r="D345" s="22"/>
      <c r="E345" s="22"/>
      <c r="F345" s="22"/>
      <c r="G345" s="22"/>
      <c r="H345" s="22"/>
      <c r="I345" s="22"/>
      <c r="J345" s="22"/>
      <c r="K345" s="22"/>
      <c r="L345" s="22"/>
      <c r="M345" s="22"/>
      <c r="N345" s="22"/>
      <c r="O345" s="22"/>
      <c r="P345" s="22"/>
      <c r="Q345" s="22"/>
      <c r="R345" s="22"/>
      <c r="S345" s="22"/>
    </row>
    <row r="346" spans="1:19">
      <c r="A346" s="22"/>
      <c r="B346" s="22"/>
      <c r="C346" s="22"/>
      <c r="D346" s="22"/>
      <c r="E346" s="22"/>
      <c r="F346" s="22"/>
      <c r="G346" s="22"/>
      <c r="H346" s="22"/>
      <c r="I346" s="22"/>
      <c r="J346" s="22"/>
      <c r="K346" s="22"/>
      <c r="L346" s="22"/>
      <c r="M346" s="22"/>
      <c r="N346" s="22"/>
      <c r="O346" s="22"/>
      <c r="P346" s="22"/>
      <c r="Q346" s="22"/>
      <c r="R346" s="22"/>
      <c r="S346" s="22"/>
    </row>
    <row r="347" spans="1:19">
      <c r="A347" s="22"/>
      <c r="B347" s="22"/>
      <c r="C347" s="22"/>
      <c r="D347" s="22"/>
      <c r="E347" s="22"/>
      <c r="F347" s="22"/>
      <c r="G347" s="22"/>
      <c r="H347" s="22"/>
      <c r="I347" s="22"/>
      <c r="J347" s="22"/>
      <c r="K347" s="22"/>
      <c r="L347" s="22"/>
      <c r="M347" s="22"/>
      <c r="N347" s="22"/>
      <c r="O347" s="22"/>
      <c r="P347" s="22"/>
      <c r="Q347" s="22"/>
      <c r="R347" s="22"/>
      <c r="S347" s="22"/>
    </row>
    <row r="348" spans="1:19">
      <c r="A348" s="22"/>
      <c r="B348" s="22"/>
      <c r="C348" s="22"/>
      <c r="D348" s="22"/>
      <c r="E348" s="22"/>
      <c r="F348" s="22"/>
      <c r="G348" s="22"/>
      <c r="H348" s="22"/>
      <c r="I348" s="22"/>
      <c r="J348" s="22"/>
      <c r="K348" s="22"/>
      <c r="L348" s="22"/>
      <c r="M348" s="22"/>
      <c r="N348" s="22"/>
      <c r="O348" s="22"/>
      <c r="P348" s="22"/>
      <c r="Q348" s="22"/>
      <c r="R348" s="22"/>
      <c r="S348" s="22"/>
    </row>
    <row r="349" spans="1:19">
      <c r="A349" s="22"/>
      <c r="B349" s="22"/>
      <c r="C349" s="22"/>
      <c r="D349" s="22"/>
      <c r="E349" s="22"/>
      <c r="F349" s="22"/>
      <c r="G349" s="22"/>
      <c r="H349" s="22"/>
      <c r="I349" s="22"/>
      <c r="J349" s="22"/>
      <c r="K349" s="22"/>
      <c r="L349" s="22"/>
      <c r="M349" s="22"/>
      <c r="N349" s="22"/>
      <c r="O349" s="22"/>
      <c r="P349" s="22"/>
      <c r="Q349" s="22"/>
      <c r="R349" s="22"/>
      <c r="S349" s="22"/>
    </row>
    <row r="350" spans="1:19">
      <c r="A350" s="22"/>
      <c r="B350" s="22"/>
      <c r="C350" s="22"/>
      <c r="D350" s="22"/>
      <c r="E350" s="22"/>
      <c r="F350" s="22"/>
      <c r="G350" s="22"/>
      <c r="H350" s="22"/>
      <c r="I350" s="22"/>
      <c r="J350" s="22"/>
      <c r="K350" s="22"/>
      <c r="L350" s="22"/>
      <c r="M350" s="22"/>
      <c r="N350" s="22"/>
      <c r="O350" s="22"/>
      <c r="P350" s="22"/>
      <c r="Q350" s="22"/>
      <c r="R350" s="22"/>
      <c r="S350" s="22"/>
    </row>
    <row r="351" spans="1:19">
      <c r="A351" s="22"/>
      <c r="B351" s="22"/>
      <c r="C351" s="22"/>
      <c r="D351" s="22"/>
      <c r="E351" s="22"/>
      <c r="F351" s="22"/>
      <c r="G351" s="22"/>
      <c r="H351" s="22"/>
      <c r="I351" s="22"/>
      <c r="J351" s="22"/>
      <c r="K351" s="22"/>
      <c r="L351" s="22"/>
      <c r="M351" s="22"/>
      <c r="N351" s="22"/>
      <c r="O351" s="22"/>
      <c r="P351" s="22"/>
      <c r="Q351" s="22"/>
      <c r="R351" s="22"/>
      <c r="S351" s="22"/>
    </row>
    <row r="352" spans="1:19">
      <c r="A352" s="22"/>
      <c r="B352" s="22"/>
      <c r="C352" s="22"/>
      <c r="D352" s="22"/>
      <c r="E352" s="22"/>
      <c r="F352" s="22"/>
      <c r="G352" s="22"/>
      <c r="H352" s="22"/>
      <c r="I352" s="22"/>
      <c r="J352" s="22"/>
      <c r="K352" s="22"/>
      <c r="L352" s="22"/>
      <c r="M352" s="22"/>
      <c r="N352" s="22"/>
      <c r="O352" s="22"/>
      <c r="P352" s="22"/>
      <c r="Q352" s="22"/>
      <c r="R352" s="22"/>
      <c r="S352" s="22"/>
    </row>
    <row r="353" spans="1:19">
      <c r="A353" s="22"/>
      <c r="B353" s="22"/>
      <c r="C353" s="22"/>
      <c r="D353" s="22"/>
      <c r="E353" s="22"/>
      <c r="F353" s="22"/>
      <c r="G353" s="22"/>
      <c r="H353" s="22"/>
      <c r="I353" s="22"/>
      <c r="J353" s="22"/>
      <c r="K353" s="22"/>
      <c r="L353" s="22"/>
      <c r="M353" s="22"/>
      <c r="N353" s="22"/>
      <c r="O353" s="22"/>
      <c r="P353" s="22"/>
      <c r="Q353" s="22"/>
      <c r="R353" s="22"/>
      <c r="S353" s="22"/>
    </row>
    <row r="354" spans="1:19">
      <c r="A354" s="22"/>
      <c r="B354" s="22"/>
      <c r="C354" s="22"/>
      <c r="D354" s="22"/>
      <c r="E354" s="22"/>
      <c r="F354" s="22"/>
      <c r="G354" s="22"/>
      <c r="H354" s="22"/>
      <c r="I354" s="22"/>
      <c r="J354" s="22"/>
      <c r="K354" s="22"/>
      <c r="L354" s="22"/>
      <c r="M354" s="22"/>
      <c r="N354" s="22"/>
      <c r="O354" s="22"/>
      <c r="P354" s="22"/>
      <c r="Q354" s="22"/>
      <c r="R354" s="22"/>
      <c r="S354" s="22"/>
    </row>
    <row r="355" spans="1:19">
      <c r="A355" s="22"/>
      <c r="B355" s="22"/>
      <c r="C355" s="22"/>
      <c r="D355" s="22"/>
      <c r="E355" s="22"/>
      <c r="F355" s="22"/>
      <c r="G355" s="22"/>
      <c r="H355" s="22"/>
      <c r="I355" s="22"/>
      <c r="J355" s="22"/>
      <c r="K355" s="22"/>
      <c r="L355" s="22"/>
      <c r="M355" s="22"/>
      <c r="N355" s="22"/>
      <c r="O355" s="22"/>
      <c r="P355" s="22"/>
      <c r="Q355" s="22"/>
      <c r="R355" s="22"/>
      <c r="S355" s="22"/>
    </row>
    <row r="356" spans="1:19">
      <c r="A356" s="22"/>
      <c r="B356" s="22"/>
      <c r="C356" s="22"/>
      <c r="D356" s="22"/>
      <c r="E356" s="22"/>
      <c r="F356" s="22"/>
      <c r="G356" s="22"/>
      <c r="H356" s="22"/>
      <c r="I356" s="22"/>
      <c r="J356" s="22"/>
      <c r="K356" s="22"/>
      <c r="L356" s="22"/>
      <c r="M356" s="22"/>
      <c r="N356" s="22"/>
      <c r="O356" s="22"/>
      <c r="P356" s="22"/>
      <c r="Q356" s="22"/>
      <c r="R356" s="22"/>
      <c r="S356" s="22"/>
    </row>
    <row r="357" spans="1:19">
      <c r="A357" s="22"/>
      <c r="B357" s="22"/>
      <c r="C357" s="22"/>
      <c r="D357" s="22"/>
      <c r="E357" s="22"/>
      <c r="F357" s="22"/>
      <c r="G357" s="22"/>
      <c r="H357" s="22"/>
      <c r="I357" s="22"/>
      <c r="J357" s="22"/>
      <c r="K357" s="22"/>
      <c r="L357" s="22"/>
      <c r="M357" s="22"/>
      <c r="N357" s="22"/>
      <c r="O357" s="22"/>
      <c r="P357" s="22"/>
      <c r="Q357" s="22"/>
      <c r="R357" s="22"/>
      <c r="S357" s="22"/>
    </row>
    <row r="358" spans="1:19">
      <c r="A358" s="22"/>
      <c r="B358" s="22"/>
      <c r="C358" s="22"/>
      <c r="D358" s="22"/>
      <c r="E358" s="22"/>
      <c r="F358" s="22"/>
      <c r="G358" s="22"/>
      <c r="H358" s="22"/>
      <c r="I358" s="22"/>
      <c r="J358" s="22"/>
      <c r="K358" s="22"/>
      <c r="L358" s="22"/>
      <c r="M358" s="22"/>
      <c r="N358" s="22"/>
      <c r="O358" s="22"/>
      <c r="P358" s="22"/>
      <c r="Q358" s="22"/>
      <c r="R358" s="22"/>
      <c r="S358" s="22"/>
    </row>
    <row r="359" spans="1:19">
      <c r="A359" s="22"/>
      <c r="B359" s="22"/>
      <c r="C359" s="22"/>
      <c r="D359" s="22"/>
      <c r="E359" s="22"/>
      <c r="F359" s="22"/>
      <c r="G359" s="22"/>
      <c r="H359" s="22"/>
      <c r="I359" s="22"/>
      <c r="J359" s="22"/>
      <c r="K359" s="22"/>
      <c r="L359" s="22"/>
      <c r="M359" s="22"/>
      <c r="N359" s="22"/>
      <c r="O359" s="22"/>
      <c r="P359" s="22"/>
      <c r="Q359" s="22"/>
      <c r="R359" s="22"/>
      <c r="S359" s="22"/>
    </row>
    <row r="360" spans="1:19">
      <c r="A360" s="22"/>
      <c r="B360" s="22"/>
      <c r="C360" s="22"/>
      <c r="D360" s="22"/>
      <c r="E360" s="22"/>
      <c r="F360" s="22"/>
      <c r="G360" s="22"/>
      <c r="H360" s="22"/>
      <c r="I360" s="22"/>
      <c r="J360" s="22"/>
      <c r="K360" s="22"/>
      <c r="L360" s="22"/>
      <c r="M360" s="22"/>
      <c r="N360" s="22"/>
      <c r="O360" s="22"/>
      <c r="P360" s="22"/>
      <c r="Q360" s="22"/>
      <c r="R360" s="22"/>
      <c r="S360" s="22"/>
    </row>
    <row r="361" spans="1:19">
      <c r="A361" s="22"/>
      <c r="B361" s="22"/>
      <c r="C361" s="22"/>
      <c r="D361" s="22"/>
      <c r="E361" s="22"/>
      <c r="F361" s="22"/>
      <c r="G361" s="22"/>
      <c r="H361" s="22"/>
      <c r="I361" s="22"/>
      <c r="J361" s="22"/>
      <c r="K361" s="22"/>
      <c r="L361" s="22"/>
      <c r="M361" s="22"/>
      <c r="N361" s="22"/>
      <c r="O361" s="22"/>
      <c r="P361" s="22"/>
      <c r="Q361" s="22"/>
      <c r="R361" s="22"/>
      <c r="S361" s="22"/>
    </row>
    <row r="362" spans="1:19">
      <c r="A362" s="22"/>
      <c r="B362" s="22"/>
      <c r="C362" s="22"/>
      <c r="D362" s="22"/>
      <c r="E362" s="22"/>
      <c r="F362" s="22"/>
      <c r="G362" s="22"/>
      <c r="H362" s="22"/>
      <c r="I362" s="22"/>
      <c r="J362" s="22"/>
      <c r="K362" s="22"/>
      <c r="L362" s="22"/>
      <c r="M362" s="22"/>
      <c r="N362" s="22"/>
      <c r="O362" s="22"/>
      <c r="P362" s="22"/>
      <c r="Q362" s="22"/>
      <c r="R362" s="22"/>
      <c r="S362" s="22"/>
    </row>
    <row r="363" spans="1:19">
      <c r="A363" s="22"/>
      <c r="B363" s="22"/>
      <c r="C363" s="22"/>
      <c r="D363" s="22"/>
      <c r="E363" s="22"/>
      <c r="F363" s="22"/>
      <c r="G363" s="22"/>
      <c r="H363" s="22"/>
      <c r="I363" s="22"/>
      <c r="J363" s="22"/>
      <c r="K363" s="22"/>
      <c r="L363" s="22"/>
      <c r="M363" s="22"/>
      <c r="N363" s="22"/>
      <c r="O363" s="22"/>
      <c r="P363" s="22"/>
      <c r="Q363" s="22"/>
      <c r="R363" s="22"/>
      <c r="S363" s="22"/>
    </row>
    <row r="364" spans="1:19">
      <c r="A364" s="22"/>
      <c r="B364" s="22"/>
      <c r="C364" s="22"/>
      <c r="D364" s="22"/>
      <c r="E364" s="22"/>
      <c r="F364" s="22"/>
      <c r="G364" s="22"/>
      <c r="H364" s="22"/>
      <c r="I364" s="22"/>
      <c r="J364" s="22"/>
      <c r="K364" s="22"/>
      <c r="L364" s="22"/>
      <c r="M364" s="22"/>
      <c r="N364" s="22"/>
      <c r="O364" s="22"/>
      <c r="P364" s="22"/>
      <c r="Q364" s="22"/>
      <c r="R364" s="22"/>
      <c r="S364" s="22"/>
    </row>
    <row r="365" spans="1:19">
      <c r="A365" s="22"/>
      <c r="B365" s="22"/>
      <c r="C365" s="22"/>
      <c r="D365" s="22"/>
      <c r="E365" s="22"/>
      <c r="F365" s="22"/>
      <c r="G365" s="22"/>
      <c r="H365" s="22"/>
      <c r="I365" s="22"/>
      <c r="J365" s="22"/>
      <c r="K365" s="22"/>
      <c r="L365" s="22"/>
      <c r="M365" s="22"/>
      <c r="N365" s="22"/>
      <c r="O365" s="22"/>
      <c r="P365" s="22"/>
      <c r="Q365" s="22"/>
      <c r="R365" s="22"/>
      <c r="S365" s="22"/>
    </row>
    <row r="366" spans="1:19">
      <c r="A366" s="22"/>
      <c r="B366" s="22"/>
      <c r="C366" s="22"/>
      <c r="D366" s="22"/>
      <c r="E366" s="22"/>
      <c r="F366" s="22"/>
      <c r="G366" s="22"/>
      <c r="H366" s="22"/>
      <c r="I366" s="22"/>
      <c r="J366" s="22"/>
      <c r="K366" s="22"/>
      <c r="L366" s="22"/>
      <c r="M366" s="22"/>
      <c r="N366" s="22"/>
      <c r="O366" s="22"/>
      <c r="P366" s="22"/>
      <c r="Q366" s="22"/>
      <c r="R366" s="22"/>
      <c r="S366" s="22"/>
    </row>
    <row r="367" spans="1:19">
      <c r="A367" s="22"/>
      <c r="B367" s="22"/>
      <c r="C367" s="22"/>
      <c r="D367" s="22"/>
      <c r="E367" s="22"/>
      <c r="F367" s="22"/>
      <c r="G367" s="22"/>
      <c r="H367" s="22"/>
      <c r="I367" s="22"/>
      <c r="J367" s="22"/>
      <c r="K367" s="22"/>
      <c r="L367" s="22"/>
      <c r="M367" s="22"/>
      <c r="N367" s="22"/>
      <c r="O367" s="22"/>
      <c r="P367" s="22"/>
      <c r="Q367" s="22"/>
      <c r="R367" s="22"/>
      <c r="S367" s="22"/>
    </row>
    <row r="368" spans="1:19">
      <c r="A368" s="22"/>
      <c r="B368" s="22"/>
      <c r="C368" s="22"/>
      <c r="D368" s="22"/>
      <c r="E368" s="22"/>
      <c r="F368" s="22"/>
      <c r="G368" s="22"/>
      <c r="H368" s="22"/>
      <c r="I368" s="22"/>
      <c r="J368" s="22"/>
      <c r="K368" s="22"/>
      <c r="L368" s="22"/>
      <c r="M368" s="22"/>
      <c r="N368" s="22"/>
      <c r="O368" s="22"/>
      <c r="P368" s="22"/>
      <c r="Q368" s="22"/>
      <c r="R368" s="22"/>
      <c r="S368" s="22"/>
    </row>
    <row r="369" spans="1:19">
      <c r="A369" s="22"/>
      <c r="B369" s="22"/>
      <c r="C369" s="22"/>
      <c r="D369" s="22"/>
      <c r="E369" s="22"/>
      <c r="F369" s="22"/>
      <c r="G369" s="22"/>
      <c r="H369" s="22"/>
      <c r="I369" s="22"/>
      <c r="J369" s="22"/>
      <c r="K369" s="22"/>
      <c r="L369" s="22"/>
      <c r="M369" s="22"/>
      <c r="N369" s="22"/>
      <c r="O369" s="22"/>
      <c r="P369" s="22"/>
      <c r="Q369" s="22"/>
      <c r="R369" s="22"/>
      <c r="S369" s="22"/>
    </row>
    <row r="370" spans="1:19">
      <c r="A370" s="22"/>
      <c r="B370" s="22"/>
      <c r="C370" s="22"/>
      <c r="D370" s="22"/>
      <c r="E370" s="22"/>
      <c r="F370" s="22"/>
      <c r="G370" s="22"/>
      <c r="H370" s="22"/>
      <c r="I370" s="22"/>
      <c r="J370" s="22"/>
      <c r="K370" s="22"/>
      <c r="L370" s="22"/>
      <c r="M370" s="22"/>
      <c r="N370" s="22"/>
      <c r="O370" s="22"/>
      <c r="P370" s="22"/>
      <c r="Q370" s="22"/>
      <c r="R370" s="22"/>
      <c r="S370" s="22"/>
    </row>
    <row r="371" spans="1:19">
      <c r="A371" s="22"/>
      <c r="B371" s="22"/>
      <c r="C371" s="22"/>
      <c r="D371" s="22"/>
      <c r="E371" s="22"/>
      <c r="F371" s="22"/>
      <c r="G371" s="22"/>
      <c r="H371" s="22"/>
      <c r="I371" s="22"/>
      <c r="J371" s="22"/>
      <c r="K371" s="22"/>
      <c r="L371" s="22"/>
      <c r="M371" s="22"/>
      <c r="N371" s="22"/>
      <c r="O371" s="22"/>
      <c r="P371" s="22"/>
      <c r="Q371" s="22"/>
      <c r="R371" s="22"/>
      <c r="S371" s="22"/>
    </row>
    <row r="372" spans="1:19">
      <c r="A372" s="22"/>
      <c r="B372" s="22"/>
      <c r="C372" s="22"/>
      <c r="D372" s="22"/>
      <c r="E372" s="22"/>
      <c r="F372" s="22"/>
      <c r="G372" s="22"/>
      <c r="H372" s="22"/>
      <c r="I372" s="22"/>
      <c r="J372" s="22"/>
      <c r="K372" s="22"/>
      <c r="L372" s="22"/>
      <c r="M372" s="22"/>
      <c r="N372" s="22"/>
      <c r="O372" s="22"/>
      <c r="P372" s="22"/>
      <c r="Q372" s="22"/>
      <c r="R372" s="22"/>
      <c r="S372" s="22"/>
    </row>
    <row r="373" spans="1:19">
      <c r="A373" s="22"/>
      <c r="B373" s="22"/>
      <c r="C373" s="22"/>
      <c r="D373" s="22"/>
      <c r="E373" s="22"/>
      <c r="F373" s="22"/>
      <c r="G373" s="22"/>
      <c r="H373" s="22"/>
      <c r="I373" s="22"/>
      <c r="J373" s="22"/>
      <c r="K373" s="22"/>
      <c r="L373" s="22"/>
      <c r="M373" s="22"/>
      <c r="N373" s="22"/>
      <c r="O373" s="22"/>
      <c r="P373" s="22"/>
      <c r="Q373" s="22"/>
      <c r="R373" s="22"/>
      <c r="S373" s="22"/>
    </row>
    <row r="374" spans="1:19">
      <c r="A374" s="22"/>
      <c r="B374" s="22"/>
      <c r="C374" s="22"/>
      <c r="D374" s="22"/>
      <c r="E374" s="22"/>
      <c r="F374" s="22"/>
      <c r="G374" s="22"/>
      <c r="H374" s="22"/>
      <c r="I374" s="22"/>
      <c r="J374" s="22"/>
      <c r="K374" s="22"/>
      <c r="L374" s="22"/>
      <c r="M374" s="22"/>
      <c r="N374" s="22"/>
      <c r="O374" s="22"/>
      <c r="P374" s="22"/>
      <c r="Q374" s="22"/>
      <c r="R374" s="22"/>
      <c r="S374" s="22"/>
    </row>
    <row r="375" spans="1:19">
      <c r="A375" s="22"/>
      <c r="B375" s="22"/>
      <c r="C375" s="22"/>
      <c r="D375" s="22"/>
      <c r="E375" s="22"/>
      <c r="F375" s="22"/>
      <c r="G375" s="22"/>
      <c r="H375" s="22"/>
      <c r="I375" s="22"/>
      <c r="J375" s="22"/>
      <c r="K375" s="22"/>
      <c r="L375" s="22"/>
      <c r="M375" s="22"/>
      <c r="N375" s="22"/>
      <c r="O375" s="22"/>
      <c r="P375" s="22"/>
      <c r="Q375" s="22"/>
      <c r="R375" s="22"/>
      <c r="S375" s="22"/>
    </row>
    <row r="376" spans="1:19">
      <c r="A376" s="22"/>
      <c r="B376" s="22"/>
      <c r="C376" s="22"/>
      <c r="D376" s="22"/>
      <c r="E376" s="22"/>
      <c r="F376" s="22"/>
      <c r="G376" s="22"/>
      <c r="H376" s="22"/>
      <c r="I376" s="22"/>
      <c r="J376" s="22"/>
      <c r="K376" s="22"/>
      <c r="L376" s="22"/>
      <c r="M376" s="22"/>
      <c r="N376" s="22"/>
      <c r="O376" s="22"/>
      <c r="P376" s="22"/>
      <c r="Q376" s="22"/>
      <c r="R376" s="22"/>
      <c r="S376" s="22"/>
    </row>
    <row r="377" spans="1:19">
      <c r="A377" s="22"/>
      <c r="B377" s="22"/>
      <c r="C377" s="22"/>
      <c r="D377" s="22"/>
      <c r="E377" s="22"/>
      <c r="F377" s="22"/>
      <c r="G377" s="22"/>
      <c r="H377" s="22"/>
      <c r="I377" s="22"/>
      <c r="J377" s="22"/>
      <c r="K377" s="22"/>
      <c r="L377" s="22"/>
      <c r="M377" s="22"/>
      <c r="N377" s="22"/>
      <c r="O377" s="22"/>
      <c r="P377" s="22"/>
      <c r="Q377" s="22"/>
      <c r="R377" s="22"/>
      <c r="S377" s="22"/>
    </row>
    <row r="378" spans="1:19">
      <c r="A378" s="22"/>
      <c r="B378" s="22"/>
      <c r="C378" s="22"/>
      <c r="D378" s="22"/>
      <c r="E378" s="22"/>
      <c r="F378" s="22"/>
      <c r="G378" s="22"/>
      <c r="H378" s="22"/>
      <c r="I378" s="22"/>
      <c r="J378" s="22"/>
      <c r="K378" s="22"/>
      <c r="L378" s="22"/>
      <c r="M378" s="22"/>
      <c r="N378" s="22"/>
      <c r="O378" s="22"/>
      <c r="P378" s="22"/>
      <c r="Q378" s="22"/>
      <c r="R378" s="22"/>
      <c r="S378" s="22"/>
    </row>
    <row r="379" spans="1:19">
      <c r="A379" s="22"/>
      <c r="B379" s="22"/>
      <c r="C379" s="22"/>
      <c r="D379" s="22"/>
      <c r="E379" s="22"/>
      <c r="F379" s="22"/>
      <c r="G379" s="22"/>
      <c r="H379" s="22"/>
      <c r="I379" s="22"/>
      <c r="J379" s="22"/>
      <c r="K379" s="22"/>
      <c r="L379" s="22"/>
      <c r="M379" s="22"/>
      <c r="N379" s="22"/>
      <c r="O379" s="22"/>
      <c r="P379" s="22"/>
      <c r="Q379" s="22"/>
      <c r="R379" s="22"/>
      <c r="S379" s="22"/>
    </row>
    <row r="380" spans="1:19">
      <c r="A380" s="22"/>
      <c r="B380" s="22"/>
      <c r="C380" s="22"/>
      <c r="D380" s="22"/>
      <c r="E380" s="22"/>
      <c r="F380" s="22"/>
      <c r="G380" s="22"/>
      <c r="H380" s="22"/>
      <c r="I380" s="22"/>
      <c r="J380" s="22"/>
      <c r="K380" s="22"/>
      <c r="L380" s="22"/>
      <c r="M380" s="22"/>
      <c r="N380" s="22"/>
      <c r="O380" s="22"/>
      <c r="P380" s="22"/>
      <c r="Q380" s="22"/>
      <c r="R380" s="22"/>
      <c r="S380" s="22"/>
    </row>
    <row r="381" spans="1:19">
      <c r="A381" s="22"/>
      <c r="B381" s="22"/>
      <c r="C381" s="22"/>
      <c r="D381" s="22"/>
      <c r="E381" s="22"/>
      <c r="F381" s="22"/>
      <c r="G381" s="22"/>
      <c r="H381" s="22"/>
      <c r="I381" s="22"/>
      <c r="J381" s="22"/>
      <c r="K381" s="22"/>
      <c r="L381" s="22"/>
      <c r="M381" s="22"/>
      <c r="N381" s="22"/>
      <c r="O381" s="22"/>
      <c r="P381" s="22"/>
      <c r="Q381" s="22"/>
      <c r="R381" s="22"/>
      <c r="S381" s="22"/>
    </row>
    <row r="382" spans="1:19">
      <c r="A382" s="22"/>
      <c r="B382" s="22"/>
      <c r="C382" s="22"/>
      <c r="D382" s="22"/>
      <c r="E382" s="22"/>
      <c r="F382" s="22"/>
      <c r="G382" s="22"/>
      <c r="H382" s="22"/>
      <c r="I382" s="22"/>
      <c r="J382" s="22"/>
      <c r="K382" s="22"/>
      <c r="L382" s="22"/>
      <c r="M382" s="22"/>
      <c r="N382" s="22"/>
      <c r="O382" s="22"/>
      <c r="P382" s="22"/>
      <c r="Q382" s="22"/>
      <c r="R382" s="22"/>
      <c r="S382" s="22"/>
    </row>
    <row r="383" spans="1:19">
      <c r="A383" s="22"/>
      <c r="B383" s="22"/>
      <c r="C383" s="22"/>
      <c r="D383" s="22"/>
      <c r="E383" s="22"/>
      <c r="F383" s="22"/>
      <c r="G383" s="22"/>
      <c r="H383" s="22"/>
      <c r="I383" s="22"/>
      <c r="J383" s="22"/>
      <c r="K383" s="22"/>
      <c r="L383" s="22"/>
      <c r="M383" s="22"/>
      <c r="N383" s="22"/>
      <c r="O383" s="22"/>
      <c r="P383" s="22"/>
      <c r="Q383" s="22"/>
      <c r="R383" s="22"/>
      <c r="S383" s="22"/>
    </row>
    <row r="384" spans="1:19">
      <c r="A384" s="22"/>
      <c r="B384" s="22"/>
      <c r="C384" s="22"/>
      <c r="D384" s="22"/>
      <c r="E384" s="22"/>
      <c r="F384" s="22"/>
      <c r="G384" s="22"/>
      <c r="H384" s="22"/>
      <c r="I384" s="22"/>
      <c r="J384" s="22"/>
      <c r="K384" s="22"/>
      <c r="L384" s="22"/>
      <c r="M384" s="22"/>
      <c r="N384" s="22"/>
      <c r="O384" s="22"/>
      <c r="P384" s="22"/>
      <c r="Q384" s="22"/>
      <c r="R384" s="22"/>
      <c r="S384" s="22"/>
    </row>
    <row r="385" spans="1:19">
      <c r="A385" s="22"/>
      <c r="B385" s="22"/>
      <c r="C385" s="22"/>
      <c r="D385" s="22"/>
      <c r="E385" s="22"/>
      <c r="F385" s="22"/>
      <c r="G385" s="22"/>
      <c r="H385" s="22"/>
      <c r="I385" s="22"/>
      <c r="J385" s="22"/>
      <c r="K385" s="22"/>
      <c r="L385" s="22"/>
      <c r="M385" s="22"/>
      <c r="N385" s="22"/>
      <c r="O385" s="22"/>
      <c r="P385" s="22"/>
      <c r="Q385" s="22"/>
      <c r="R385" s="22"/>
      <c r="S385" s="22"/>
    </row>
    <row r="386" spans="1:19">
      <c r="A386" s="22"/>
      <c r="B386" s="22"/>
      <c r="C386" s="22"/>
      <c r="D386" s="22"/>
      <c r="E386" s="22"/>
      <c r="F386" s="22"/>
      <c r="G386" s="22"/>
      <c r="H386" s="22"/>
      <c r="I386" s="22"/>
      <c r="J386" s="22"/>
      <c r="K386" s="22"/>
      <c r="L386" s="22"/>
      <c r="M386" s="22"/>
      <c r="N386" s="22"/>
      <c r="O386" s="22"/>
      <c r="P386" s="22"/>
      <c r="Q386" s="22"/>
      <c r="R386" s="22"/>
      <c r="S386" s="22"/>
    </row>
    <row r="387" spans="1:19">
      <c r="A387" s="22"/>
      <c r="B387" s="22"/>
      <c r="C387" s="22"/>
      <c r="D387" s="22"/>
      <c r="E387" s="22"/>
      <c r="F387" s="22"/>
      <c r="G387" s="22"/>
      <c r="H387" s="22"/>
      <c r="I387" s="22"/>
      <c r="J387" s="22"/>
      <c r="K387" s="22"/>
      <c r="L387" s="22"/>
      <c r="M387" s="22"/>
      <c r="N387" s="22"/>
      <c r="O387" s="22"/>
      <c r="P387" s="22"/>
      <c r="Q387" s="22"/>
      <c r="R387" s="22"/>
      <c r="S387" s="22"/>
    </row>
    <row r="388" spans="1:19">
      <c r="A388" s="22"/>
      <c r="B388" s="22"/>
      <c r="C388" s="22"/>
      <c r="D388" s="22"/>
      <c r="E388" s="22"/>
      <c r="F388" s="22"/>
      <c r="G388" s="22"/>
      <c r="H388" s="22"/>
      <c r="I388" s="22"/>
      <c r="J388" s="22"/>
      <c r="K388" s="22"/>
      <c r="L388" s="22"/>
      <c r="M388" s="22"/>
      <c r="N388" s="22"/>
      <c r="O388" s="22"/>
      <c r="P388" s="22"/>
      <c r="Q388" s="22"/>
      <c r="R388" s="22"/>
      <c r="S388" s="22"/>
    </row>
    <row r="389" spans="1:19">
      <c r="A389" s="22"/>
      <c r="B389" s="22"/>
      <c r="C389" s="22"/>
      <c r="D389" s="22"/>
      <c r="E389" s="22"/>
      <c r="F389" s="22"/>
      <c r="G389" s="22"/>
      <c r="H389" s="22"/>
      <c r="I389" s="22"/>
      <c r="J389" s="22"/>
      <c r="K389" s="22"/>
      <c r="L389" s="22"/>
      <c r="M389" s="22"/>
      <c r="N389" s="22"/>
      <c r="O389" s="22"/>
      <c r="P389" s="22"/>
      <c r="Q389" s="22"/>
      <c r="R389" s="22"/>
      <c r="S389" s="22"/>
    </row>
    <row r="390" spans="1:19">
      <c r="A390" s="22"/>
      <c r="B390" s="22"/>
      <c r="C390" s="22"/>
      <c r="D390" s="22"/>
      <c r="E390" s="22"/>
      <c r="F390" s="22"/>
      <c r="G390" s="22"/>
      <c r="H390" s="22"/>
      <c r="I390" s="22"/>
      <c r="J390" s="22"/>
      <c r="K390" s="22"/>
      <c r="L390" s="22"/>
      <c r="M390" s="22"/>
      <c r="N390" s="22"/>
      <c r="O390" s="22"/>
      <c r="P390" s="22"/>
      <c r="Q390" s="22"/>
      <c r="R390" s="22"/>
      <c r="S390" s="22"/>
    </row>
    <row r="391" spans="1:19">
      <c r="A391" s="22"/>
      <c r="B391" s="22"/>
      <c r="C391" s="22"/>
      <c r="D391" s="22"/>
      <c r="E391" s="22"/>
      <c r="F391" s="22"/>
      <c r="G391" s="22"/>
      <c r="H391" s="22"/>
      <c r="I391" s="22"/>
      <c r="J391" s="22"/>
      <c r="K391" s="22"/>
      <c r="L391" s="22"/>
      <c r="M391" s="22"/>
      <c r="N391" s="22"/>
      <c r="O391" s="22"/>
      <c r="P391" s="22"/>
      <c r="Q391" s="22"/>
      <c r="R391" s="22"/>
      <c r="S391" s="22"/>
    </row>
    <row r="392" spans="1:19">
      <c r="A392" s="22"/>
      <c r="B392" s="22"/>
      <c r="C392" s="22"/>
      <c r="D392" s="22"/>
      <c r="E392" s="22"/>
      <c r="F392" s="22"/>
      <c r="G392" s="22"/>
      <c r="H392" s="22"/>
      <c r="I392" s="22"/>
      <c r="J392" s="22"/>
      <c r="K392" s="22"/>
      <c r="L392" s="22"/>
      <c r="M392" s="22"/>
      <c r="N392" s="22"/>
      <c r="O392" s="22"/>
      <c r="P392" s="22"/>
      <c r="Q392" s="22"/>
      <c r="R392" s="22"/>
      <c r="S392" s="22"/>
    </row>
    <row r="393" spans="1:19">
      <c r="A393" s="22"/>
      <c r="B393" s="22"/>
      <c r="C393" s="22"/>
      <c r="D393" s="22"/>
      <c r="E393" s="22"/>
      <c r="F393" s="22"/>
      <c r="G393" s="22"/>
      <c r="H393" s="22"/>
      <c r="I393" s="22"/>
      <c r="J393" s="22"/>
      <c r="K393" s="22"/>
      <c r="L393" s="22"/>
      <c r="M393" s="22"/>
      <c r="N393" s="22"/>
      <c r="O393" s="22"/>
      <c r="P393" s="22"/>
      <c r="Q393" s="22"/>
      <c r="R393" s="22"/>
      <c r="S393" s="22"/>
    </row>
    <row r="394" spans="1:19">
      <c r="A394" s="22"/>
      <c r="B394" s="22"/>
      <c r="C394" s="22"/>
      <c r="D394" s="22"/>
      <c r="E394" s="22"/>
      <c r="F394" s="22"/>
      <c r="G394" s="22"/>
      <c r="H394" s="22"/>
      <c r="I394" s="22"/>
      <c r="J394" s="22"/>
      <c r="K394" s="22"/>
      <c r="L394" s="22"/>
      <c r="M394" s="22"/>
      <c r="N394" s="22"/>
      <c r="O394" s="22"/>
      <c r="P394" s="22"/>
      <c r="Q394" s="22"/>
      <c r="R394" s="22"/>
      <c r="S394" s="22"/>
    </row>
    <row r="395" spans="1:19">
      <c r="A395" s="22"/>
      <c r="B395" s="22"/>
      <c r="C395" s="22"/>
      <c r="D395" s="22"/>
      <c r="E395" s="22"/>
      <c r="F395" s="22"/>
      <c r="G395" s="22"/>
      <c r="H395" s="22"/>
      <c r="I395" s="22"/>
      <c r="J395" s="22"/>
      <c r="K395" s="22"/>
      <c r="L395" s="22"/>
      <c r="M395" s="22"/>
      <c r="N395" s="22"/>
      <c r="O395" s="22"/>
      <c r="P395" s="22"/>
      <c r="Q395" s="22"/>
      <c r="R395" s="22"/>
      <c r="S395" s="22"/>
    </row>
    <row r="396" spans="1:19">
      <c r="A396" s="22"/>
      <c r="B396" s="22"/>
      <c r="C396" s="22"/>
      <c r="D396" s="22"/>
      <c r="E396" s="22"/>
      <c r="F396" s="22"/>
      <c r="G396" s="22"/>
      <c r="H396" s="22"/>
      <c r="I396" s="22"/>
      <c r="J396" s="22"/>
      <c r="K396" s="22"/>
      <c r="L396" s="22"/>
      <c r="M396" s="22"/>
      <c r="N396" s="22"/>
      <c r="O396" s="22"/>
      <c r="P396" s="22"/>
      <c r="Q396" s="22"/>
      <c r="R396" s="22"/>
      <c r="S396" s="22"/>
    </row>
    <row r="397" spans="1:19">
      <c r="A397" s="22"/>
      <c r="B397" s="22"/>
      <c r="C397" s="22"/>
      <c r="D397" s="22"/>
      <c r="E397" s="22"/>
      <c r="F397" s="22"/>
      <c r="G397" s="22"/>
      <c r="H397" s="22"/>
      <c r="I397" s="22"/>
      <c r="J397" s="22"/>
      <c r="K397" s="22"/>
      <c r="L397" s="22"/>
      <c r="M397" s="22"/>
      <c r="N397" s="22"/>
      <c r="O397" s="22"/>
      <c r="P397" s="22"/>
      <c r="Q397" s="22"/>
      <c r="R397" s="22"/>
      <c r="S397" s="22"/>
    </row>
    <row r="398" spans="1:19">
      <c r="A398" s="22"/>
      <c r="B398" s="22"/>
      <c r="C398" s="22"/>
      <c r="D398" s="22"/>
      <c r="E398" s="22"/>
      <c r="F398" s="22"/>
      <c r="G398" s="22"/>
      <c r="H398" s="22"/>
      <c r="I398" s="22"/>
      <c r="J398" s="22"/>
      <c r="K398" s="22"/>
      <c r="L398" s="22"/>
      <c r="M398" s="22"/>
      <c r="N398" s="22"/>
      <c r="O398" s="22"/>
      <c r="P398" s="22"/>
      <c r="Q398" s="22"/>
      <c r="R398" s="22"/>
      <c r="S398" s="22"/>
    </row>
    <row r="399" spans="1:19">
      <c r="A399" s="22"/>
      <c r="B399" s="22"/>
      <c r="C399" s="22"/>
      <c r="D399" s="22"/>
      <c r="E399" s="22"/>
      <c r="F399" s="22"/>
      <c r="G399" s="22"/>
      <c r="H399" s="22"/>
      <c r="I399" s="22"/>
      <c r="J399" s="22"/>
      <c r="K399" s="22"/>
      <c r="L399" s="22"/>
      <c r="M399" s="22"/>
      <c r="N399" s="22"/>
      <c r="O399" s="22"/>
      <c r="P399" s="22"/>
      <c r="Q399" s="22"/>
      <c r="R399" s="22"/>
      <c r="S399" s="22"/>
    </row>
    <row r="400" spans="1:19">
      <c r="A400" s="22"/>
      <c r="B400" s="22"/>
      <c r="C400" s="22"/>
      <c r="D400" s="22"/>
      <c r="E400" s="22"/>
      <c r="F400" s="22"/>
      <c r="G400" s="22"/>
      <c r="H400" s="22"/>
      <c r="I400" s="22"/>
      <c r="J400" s="22"/>
      <c r="K400" s="22"/>
      <c r="L400" s="22"/>
      <c r="M400" s="22"/>
      <c r="N400" s="22"/>
      <c r="O400" s="22"/>
      <c r="P400" s="22"/>
      <c r="Q400" s="22"/>
      <c r="R400" s="22"/>
      <c r="S400" s="22"/>
    </row>
    <row r="401" spans="1:19">
      <c r="A401" s="22"/>
      <c r="B401" s="22"/>
      <c r="C401" s="22"/>
      <c r="D401" s="22"/>
      <c r="E401" s="22"/>
      <c r="F401" s="22"/>
      <c r="G401" s="22"/>
      <c r="H401" s="22"/>
      <c r="I401" s="22"/>
      <c r="J401" s="22"/>
      <c r="K401" s="22"/>
      <c r="L401" s="22"/>
      <c r="M401" s="22"/>
      <c r="N401" s="22"/>
      <c r="O401" s="22"/>
      <c r="P401" s="22"/>
      <c r="Q401" s="22"/>
      <c r="R401" s="22"/>
      <c r="S401" s="22"/>
    </row>
    <row r="402" spans="1:19">
      <c r="A402" s="22"/>
      <c r="B402" s="22"/>
      <c r="C402" s="22"/>
      <c r="D402" s="22"/>
      <c r="E402" s="22"/>
      <c r="F402" s="22"/>
      <c r="G402" s="22"/>
      <c r="H402" s="22"/>
      <c r="I402" s="22"/>
      <c r="J402" s="22"/>
      <c r="K402" s="22"/>
      <c r="L402" s="22"/>
      <c r="M402" s="22"/>
      <c r="N402" s="22"/>
      <c r="O402" s="22"/>
      <c r="P402" s="22"/>
      <c r="Q402" s="22"/>
      <c r="R402" s="22"/>
      <c r="S402" s="22"/>
    </row>
    <row r="403" spans="1:19">
      <c r="A403" s="22"/>
      <c r="B403" s="22"/>
      <c r="C403" s="22"/>
      <c r="D403" s="22"/>
      <c r="E403" s="22"/>
      <c r="F403" s="22"/>
      <c r="G403" s="22"/>
      <c r="H403" s="22"/>
      <c r="I403" s="22"/>
      <c r="J403" s="22"/>
      <c r="K403" s="22"/>
      <c r="L403" s="22"/>
      <c r="M403" s="22"/>
      <c r="N403" s="22"/>
      <c r="O403" s="22"/>
      <c r="P403" s="22"/>
      <c r="Q403" s="22"/>
      <c r="R403" s="22"/>
      <c r="S403" s="22"/>
    </row>
    <row r="404" spans="1:19">
      <c r="A404" s="22"/>
      <c r="B404" s="22"/>
      <c r="C404" s="22"/>
      <c r="D404" s="22"/>
      <c r="E404" s="22"/>
      <c r="F404" s="22"/>
      <c r="G404" s="22"/>
      <c r="H404" s="22"/>
      <c r="I404" s="22"/>
      <c r="J404" s="22"/>
      <c r="K404" s="22"/>
      <c r="L404" s="22"/>
      <c r="M404" s="22"/>
      <c r="N404" s="22"/>
      <c r="O404" s="22"/>
      <c r="P404" s="22"/>
      <c r="Q404" s="22"/>
      <c r="R404" s="22"/>
      <c r="S404" s="22"/>
    </row>
    <row r="405" spans="1:19">
      <c r="A405" s="22"/>
      <c r="B405" s="22"/>
      <c r="C405" s="22"/>
      <c r="D405" s="22"/>
      <c r="E405" s="22"/>
      <c r="F405" s="22"/>
      <c r="G405" s="22"/>
      <c r="H405" s="22"/>
      <c r="I405" s="22"/>
      <c r="J405" s="22"/>
      <c r="K405" s="22"/>
      <c r="L405" s="22"/>
      <c r="M405" s="22"/>
      <c r="N405" s="22"/>
      <c r="O405" s="22"/>
      <c r="P405" s="22"/>
      <c r="Q405" s="22"/>
      <c r="R405" s="22"/>
      <c r="S405" s="22"/>
    </row>
    <row r="406" spans="1:19">
      <c r="A406" s="22"/>
      <c r="B406" s="22"/>
      <c r="C406" s="22"/>
      <c r="D406" s="22"/>
      <c r="E406" s="22"/>
      <c r="F406" s="22"/>
      <c r="G406" s="22"/>
      <c r="H406" s="22"/>
      <c r="I406" s="22"/>
      <c r="J406" s="22"/>
      <c r="K406" s="22"/>
      <c r="L406" s="22"/>
      <c r="M406" s="22"/>
      <c r="N406" s="22"/>
      <c r="O406" s="22"/>
      <c r="P406" s="22"/>
      <c r="Q406" s="22"/>
      <c r="R406" s="22"/>
      <c r="S406" s="22"/>
    </row>
    <row r="407" spans="1:19">
      <c r="A407" s="22"/>
      <c r="B407" s="22"/>
      <c r="C407" s="22"/>
      <c r="D407" s="22"/>
      <c r="E407" s="22"/>
      <c r="F407" s="22"/>
      <c r="G407" s="22"/>
      <c r="H407" s="22"/>
      <c r="I407" s="22"/>
      <c r="J407" s="22"/>
      <c r="K407" s="22"/>
      <c r="L407" s="22"/>
      <c r="M407" s="22"/>
      <c r="N407" s="22"/>
      <c r="O407" s="22"/>
      <c r="P407" s="22"/>
      <c r="Q407" s="22"/>
      <c r="R407" s="22"/>
      <c r="S407" s="22"/>
    </row>
    <row r="408" spans="1:19">
      <c r="A408" s="22"/>
      <c r="B408" s="22"/>
      <c r="C408" s="22"/>
      <c r="D408" s="22"/>
      <c r="E408" s="22"/>
      <c r="F408" s="22"/>
      <c r="G408" s="22"/>
      <c r="H408" s="22"/>
      <c r="I408" s="22"/>
      <c r="J408" s="22"/>
      <c r="K408" s="22"/>
      <c r="L408" s="22"/>
      <c r="M408" s="22"/>
      <c r="N408" s="22"/>
      <c r="O408" s="22"/>
      <c r="P408" s="22"/>
      <c r="Q408" s="22"/>
      <c r="R408" s="22"/>
      <c r="S408" s="22"/>
    </row>
    <row r="409" spans="1:19">
      <c r="A409" s="22"/>
      <c r="B409" s="22"/>
      <c r="C409" s="22"/>
      <c r="D409" s="22"/>
      <c r="E409" s="22"/>
      <c r="F409" s="22"/>
      <c r="G409" s="22"/>
      <c r="H409" s="22"/>
      <c r="I409" s="22"/>
      <c r="J409" s="22"/>
      <c r="K409" s="22"/>
      <c r="L409" s="22"/>
      <c r="M409" s="22"/>
      <c r="N409" s="22"/>
      <c r="O409" s="22"/>
      <c r="P409" s="22"/>
      <c r="Q409" s="22"/>
      <c r="R409" s="22"/>
      <c r="S409" s="22"/>
    </row>
    <row r="410" spans="1:19">
      <c r="A410" s="22"/>
      <c r="B410" s="22"/>
      <c r="C410" s="22"/>
      <c r="D410" s="22"/>
      <c r="E410" s="22"/>
      <c r="F410" s="22"/>
      <c r="G410" s="22"/>
      <c r="H410" s="22"/>
      <c r="I410" s="22"/>
      <c r="J410" s="22"/>
      <c r="K410" s="22"/>
      <c r="L410" s="22"/>
      <c r="M410" s="22"/>
      <c r="N410" s="22"/>
      <c r="O410" s="22"/>
      <c r="P410" s="22"/>
      <c r="Q410" s="22"/>
      <c r="R410" s="22"/>
      <c r="S410" s="22"/>
    </row>
    <row r="411" spans="1:19">
      <c r="A411" s="22"/>
      <c r="B411" s="22"/>
      <c r="C411" s="22"/>
      <c r="D411" s="22"/>
      <c r="E411" s="22"/>
      <c r="F411" s="22"/>
      <c r="G411" s="22"/>
      <c r="H411" s="22"/>
      <c r="I411" s="22"/>
      <c r="J411" s="22"/>
      <c r="K411" s="22"/>
      <c r="L411" s="22"/>
      <c r="M411" s="22"/>
      <c r="N411" s="22"/>
      <c r="O411" s="22"/>
      <c r="P411" s="22"/>
      <c r="Q411" s="22"/>
      <c r="R411" s="22"/>
      <c r="S411" s="22"/>
    </row>
    <row r="412" spans="1:19">
      <c r="A412" s="22"/>
      <c r="B412" s="22"/>
      <c r="C412" s="22"/>
      <c r="D412" s="22"/>
      <c r="E412" s="22"/>
      <c r="F412" s="22"/>
      <c r="G412" s="22"/>
      <c r="H412" s="22"/>
      <c r="I412" s="22"/>
      <c r="J412" s="22"/>
      <c r="K412" s="22"/>
      <c r="L412" s="22"/>
      <c r="M412" s="22"/>
      <c r="N412" s="22"/>
      <c r="O412" s="22"/>
      <c r="P412" s="22"/>
      <c r="Q412" s="22"/>
      <c r="R412" s="22"/>
      <c r="S412" s="22"/>
    </row>
    <row r="413" spans="1:19">
      <c r="A413" s="22"/>
      <c r="B413" s="22"/>
      <c r="C413" s="22"/>
      <c r="D413" s="22"/>
      <c r="E413" s="22"/>
      <c r="F413" s="22"/>
      <c r="G413" s="22"/>
      <c r="H413" s="22"/>
      <c r="I413" s="22"/>
      <c r="J413" s="22"/>
      <c r="K413" s="22"/>
      <c r="L413" s="22"/>
      <c r="M413" s="22"/>
      <c r="N413" s="22"/>
      <c r="O413" s="22"/>
      <c r="P413" s="22"/>
      <c r="Q413" s="22"/>
      <c r="R413" s="22"/>
      <c r="S413" s="22"/>
    </row>
    <row r="414" spans="1:19">
      <c r="A414" s="22"/>
      <c r="B414" s="22"/>
      <c r="C414" s="22"/>
      <c r="D414" s="22"/>
      <c r="E414" s="22"/>
      <c r="F414" s="22"/>
      <c r="G414" s="22"/>
      <c r="H414" s="22"/>
      <c r="I414" s="22"/>
      <c r="J414" s="22"/>
      <c r="K414" s="22"/>
      <c r="L414" s="22"/>
      <c r="M414" s="22"/>
      <c r="N414" s="22"/>
      <c r="O414" s="22"/>
      <c r="P414" s="22"/>
      <c r="Q414" s="22"/>
      <c r="R414" s="22"/>
      <c r="S414" s="22"/>
    </row>
    <row r="415" spans="1:19">
      <c r="A415" s="22"/>
      <c r="B415" s="22"/>
      <c r="C415" s="22"/>
      <c r="D415" s="22"/>
      <c r="E415" s="22"/>
      <c r="F415" s="22"/>
      <c r="G415" s="22"/>
      <c r="H415" s="22"/>
      <c r="I415" s="22"/>
      <c r="J415" s="22"/>
      <c r="K415" s="22"/>
      <c r="L415" s="22"/>
      <c r="M415" s="22"/>
      <c r="N415" s="22"/>
      <c r="O415" s="22"/>
      <c r="P415" s="22"/>
      <c r="Q415" s="22"/>
      <c r="R415" s="22"/>
      <c r="S415" s="22"/>
    </row>
    <row r="416" spans="1:19">
      <c r="A416" s="22"/>
      <c r="B416" s="22"/>
      <c r="C416" s="22"/>
      <c r="D416" s="22"/>
      <c r="E416" s="22"/>
      <c r="F416" s="22"/>
      <c r="G416" s="22"/>
      <c r="H416" s="22"/>
      <c r="I416" s="22"/>
      <c r="J416" s="22"/>
      <c r="K416" s="22"/>
      <c r="L416" s="22"/>
      <c r="M416" s="22"/>
      <c r="N416" s="22"/>
      <c r="O416" s="22"/>
      <c r="P416" s="22"/>
      <c r="Q416" s="22"/>
      <c r="R416" s="22"/>
      <c r="S416" s="22"/>
    </row>
    <row r="417" spans="1:19">
      <c r="A417" s="22"/>
      <c r="B417" s="22"/>
      <c r="C417" s="22"/>
      <c r="D417" s="22"/>
      <c r="E417" s="22"/>
      <c r="F417" s="22"/>
      <c r="G417" s="22"/>
      <c r="H417" s="22"/>
      <c r="I417" s="22"/>
      <c r="J417" s="22"/>
      <c r="K417" s="22"/>
      <c r="L417" s="22"/>
      <c r="M417" s="22"/>
      <c r="N417" s="22"/>
      <c r="O417" s="22"/>
      <c r="P417" s="22"/>
      <c r="Q417" s="22"/>
      <c r="R417" s="22"/>
      <c r="S417" s="22"/>
    </row>
    <row r="418" spans="1:19">
      <c r="A418" s="22"/>
      <c r="B418" s="22"/>
      <c r="C418" s="22"/>
      <c r="D418" s="22"/>
      <c r="E418" s="22"/>
      <c r="F418" s="22"/>
      <c r="G418" s="22"/>
      <c r="H418" s="22"/>
      <c r="I418" s="22"/>
      <c r="J418" s="22"/>
      <c r="K418" s="22"/>
      <c r="L418" s="22"/>
      <c r="M418" s="22"/>
      <c r="N418" s="22"/>
      <c r="O418" s="22"/>
      <c r="P418" s="22"/>
      <c r="Q418" s="22"/>
      <c r="R418" s="22"/>
      <c r="S418" s="22"/>
    </row>
    <row r="419" spans="1:19">
      <c r="A419" s="22"/>
      <c r="B419" s="22"/>
      <c r="C419" s="22"/>
      <c r="D419" s="22"/>
      <c r="E419" s="22"/>
      <c r="F419" s="22"/>
      <c r="G419" s="22"/>
      <c r="H419" s="22"/>
      <c r="I419" s="22"/>
      <c r="J419" s="22"/>
      <c r="K419" s="22"/>
      <c r="L419" s="22"/>
      <c r="M419" s="22"/>
      <c r="N419" s="22"/>
      <c r="O419" s="22"/>
      <c r="P419" s="22"/>
      <c r="Q419" s="22"/>
      <c r="R419" s="22"/>
      <c r="S419" s="22"/>
    </row>
    <row r="420" spans="1:19">
      <c r="A420" s="22"/>
      <c r="B420" s="22"/>
      <c r="C420" s="22"/>
      <c r="D420" s="22"/>
      <c r="E420" s="22"/>
      <c r="F420" s="22"/>
      <c r="G420" s="22"/>
      <c r="H420" s="22"/>
      <c r="I420" s="22"/>
      <c r="J420" s="22"/>
      <c r="K420" s="22"/>
      <c r="L420" s="22"/>
      <c r="M420" s="22"/>
      <c r="N420" s="22"/>
      <c r="O420" s="22"/>
      <c r="P420" s="22"/>
      <c r="Q420" s="22"/>
      <c r="R420" s="22"/>
      <c r="S420" s="22"/>
    </row>
    <row r="421" spans="1:19">
      <c r="A421" s="22"/>
      <c r="B421" s="22"/>
      <c r="C421" s="22"/>
      <c r="D421" s="22"/>
      <c r="E421" s="22"/>
      <c r="F421" s="22"/>
      <c r="G421" s="22"/>
      <c r="H421" s="22"/>
      <c r="I421" s="22"/>
      <c r="J421" s="22"/>
      <c r="K421" s="22"/>
      <c r="L421" s="22"/>
      <c r="M421" s="22"/>
      <c r="N421" s="22"/>
      <c r="O421" s="22"/>
      <c r="P421" s="22"/>
      <c r="Q421" s="22"/>
      <c r="R421" s="22"/>
      <c r="S421" s="22"/>
    </row>
    <row r="422" spans="1:19">
      <c r="A422" s="22"/>
      <c r="B422" s="22"/>
      <c r="C422" s="22"/>
      <c r="D422" s="22"/>
      <c r="E422" s="22"/>
      <c r="F422" s="22"/>
      <c r="G422" s="22"/>
      <c r="H422" s="22"/>
      <c r="I422" s="22"/>
      <c r="J422" s="22"/>
      <c r="K422" s="22"/>
      <c r="L422" s="22"/>
      <c r="M422" s="22"/>
      <c r="N422" s="22"/>
      <c r="O422" s="22"/>
      <c r="P422" s="22"/>
      <c r="Q422" s="22"/>
      <c r="R422" s="22"/>
      <c r="S422" s="22"/>
    </row>
    <row r="423" spans="1:19">
      <c r="A423" s="22"/>
      <c r="B423" s="22"/>
      <c r="C423" s="22"/>
      <c r="D423" s="22"/>
      <c r="E423" s="22"/>
      <c r="F423" s="22"/>
      <c r="G423" s="22"/>
      <c r="H423" s="22"/>
      <c r="I423" s="22"/>
      <c r="J423" s="22"/>
      <c r="K423" s="22"/>
      <c r="L423" s="22"/>
      <c r="M423" s="22"/>
      <c r="N423" s="22"/>
      <c r="O423" s="22"/>
      <c r="P423" s="22"/>
      <c r="Q423" s="22"/>
      <c r="R423" s="22"/>
      <c r="S423" s="22"/>
    </row>
    <row r="424" spans="1:19">
      <c r="A424" s="22"/>
      <c r="B424" s="22"/>
      <c r="C424" s="22"/>
      <c r="D424" s="22"/>
      <c r="E424" s="22"/>
      <c r="F424" s="22"/>
      <c r="G424" s="22"/>
      <c r="H424" s="22"/>
      <c r="I424" s="22"/>
      <c r="J424" s="22"/>
      <c r="K424" s="22"/>
      <c r="L424" s="22"/>
      <c r="M424" s="22"/>
      <c r="N424" s="22"/>
      <c r="O424" s="22"/>
      <c r="P424" s="22"/>
      <c r="Q424" s="22"/>
      <c r="R424" s="22"/>
      <c r="S424" s="22"/>
    </row>
    <row r="425" spans="1:19">
      <c r="A425" s="22"/>
      <c r="B425" s="22"/>
      <c r="C425" s="22"/>
      <c r="D425" s="22"/>
      <c r="E425" s="22"/>
      <c r="F425" s="22"/>
      <c r="G425" s="22"/>
      <c r="H425" s="22"/>
      <c r="I425" s="22"/>
      <c r="J425" s="22"/>
      <c r="K425" s="22"/>
      <c r="L425" s="22"/>
      <c r="M425" s="22"/>
      <c r="N425" s="22"/>
      <c r="O425" s="22"/>
      <c r="P425" s="22"/>
      <c r="Q425" s="22"/>
      <c r="R425" s="22"/>
      <c r="S425" s="22"/>
    </row>
    <row r="426" spans="1:19">
      <c r="A426" s="22"/>
      <c r="B426" s="22"/>
      <c r="C426" s="22"/>
      <c r="D426" s="22"/>
      <c r="E426" s="22"/>
      <c r="F426" s="22"/>
      <c r="G426" s="22"/>
      <c r="H426" s="22"/>
      <c r="I426" s="22"/>
      <c r="J426" s="22"/>
      <c r="K426" s="22"/>
      <c r="L426" s="22"/>
      <c r="M426" s="22"/>
      <c r="N426" s="22"/>
      <c r="O426" s="22"/>
      <c r="P426" s="22"/>
      <c r="Q426" s="22"/>
      <c r="R426" s="22"/>
      <c r="S426" s="22"/>
    </row>
    <row r="427" spans="1:19">
      <c r="A427" s="22"/>
      <c r="B427" s="22"/>
      <c r="C427" s="22"/>
      <c r="D427" s="22"/>
      <c r="E427" s="22"/>
      <c r="F427" s="22"/>
      <c r="G427" s="22"/>
      <c r="H427" s="22"/>
      <c r="I427" s="22"/>
      <c r="J427" s="22"/>
      <c r="K427" s="22"/>
      <c r="L427" s="22"/>
      <c r="M427" s="22"/>
      <c r="N427" s="22"/>
      <c r="O427" s="22"/>
      <c r="P427" s="22"/>
      <c r="Q427" s="22"/>
      <c r="R427" s="22"/>
      <c r="S427" s="22"/>
    </row>
    <row r="428" spans="1:19">
      <c r="A428" s="22"/>
      <c r="B428" s="22"/>
      <c r="C428" s="22"/>
      <c r="D428" s="22"/>
      <c r="E428" s="22"/>
      <c r="F428" s="22"/>
      <c r="G428" s="22"/>
      <c r="H428" s="22"/>
      <c r="I428" s="22"/>
      <c r="J428" s="22"/>
      <c r="K428" s="22"/>
      <c r="L428" s="22"/>
      <c r="M428" s="22"/>
      <c r="N428" s="22"/>
      <c r="O428" s="22"/>
      <c r="P428" s="22"/>
      <c r="Q428" s="22"/>
      <c r="R428" s="22"/>
      <c r="S428" s="22"/>
    </row>
    <row r="429" spans="1:19">
      <c r="A429" s="22"/>
      <c r="B429" s="22"/>
      <c r="C429" s="22"/>
      <c r="D429" s="22"/>
      <c r="E429" s="22"/>
      <c r="F429" s="22"/>
      <c r="G429" s="22"/>
      <c r="H429" s="22"/>
      <c r="I429" s="22"/>
      <c r="J429" s="22"/>
      <c r="K429" s="22"/>
      <c r="L429" s="22"/>
      <c r="M429" s="22"/>
      <c r="N429" s="22"/>
      <c r="O429" s="22"/>
      <c r="P429" s="22"/>
      <c r="Q429" s="22"/>
      <c r="R429" s="22"/>
      <c r="S429" s="22"/>
    </row>
    <row r="430" spans="1:19">
      <c r="A430" s="22"/>
      <c r="B430" s="22"/>
      <c r="C430" s="22"/>
      <c r="D430" s="22"/>
      <c r="E430" s="22"/>
      <c r="F430" s="22"/>
      <c r="G430" s="22"/>
      <c r="H430" s="22"/>
      <c r="I430" s="22"/>
      <c r="J430" s="22"/>
      <c r="K430" s="22"/>
      <c r="L430" s="22"/>
      <c r="M430" s="22"/>
      <c r="N430" s="22"/>
      <c r="O430" s="22"/>
      <c r="P430" s="22"/>
      <c r="Q430" s="22"/>
      <c r="R430" s="22"/>
      <c r="S430" s="22"/>
    </row>
    <row r="431" spans="1:19">
      <c r="A431" s="22"/>
      <c r="B431" s="22"/>
      <c r="C431" s="22"/>
      <c r="D431" s="22"/>
      <c r="E431" s="22"/>
      <c r="F431" s="22"/>
      <c r="G431" s="22"/>
      <c r="H431" s="22"/>
      <c r="I431" s="22"/>
      <c r="J431" s="22"/>
      <c r="K431" s="22"/>
      <c r="L431" s="22"/>
      <c r="M431" s="22"/>
      <c r="N431" s="22"/>
      <c r="O431" s="22"/>
      <c r="P431" s="22"/>
      <c r="Q431" s="22"/>
      <c r="R431" s="22"/>
      <c r="S431" s="22"/>
    </row>
    <row r="432" spans="1:19">
      <c r="A432" s="22"/>
      <c r="B432" s="22"/>
      <c r="C432" s="22"/>
      <c r="D432" s="22"/>
      <c r="E432" s="22"/>
      <c r="F432" s="22"/>
      <c r="G432" s="22"/>
      <c r="H432" s="22"/>
      <c r="I432" s="22"/>
      <c r="J432" s="22"/>
      <c r="K432" s="22"/>
      <c r="L432" s="22"/>
      <c r="M432" s="22"/>
      <c r="N432" s="22"/>
      <c r="O432" s="22"/>
      <c r="P432" s="22"/>
      <c r="Q432" s="22"/>
      <c r="R432" s="22"/>
      <c r="S432" s="22"/>
    </row>
    <row r="433" spans="1:19">
      <c r="A433" s="22"/>
      <c r="B433" s="22"/>
      <c r="C433" s="22"/>
      <c r="D433" s="22"/>
      <c r="E433" s="22"/>
      <c r="F433" s="22"/>
      <c r="G433" s="22"/>
      <c r="H433" s="22"/>
      <c r="I433" s="22"/>
      <c r="J433" s="22"/>
      <c r="K433" s="22"/>
      <c r="L433" s="22"/>
      <c r="M433" s="22"/>
      <c r="N433" s="22"/>
      <c r="O433" s="22"/>
      <c r="P433" s="22"/>
      <c r="Q433" s="22"/>
      <c r="R433" s="22"/>
      <c r="S433" s="22"/>
    </row>
    <row r="434" spans="1:19">
      <c r="A434" s="22"/>
      <c r="B434" s="22"/>
      <c r="C434" s="22"/>
      <c r="D434" s="22"/>
      <c r="E434" s="22"/>
      <c r="F434" s="22"/>
      <c r="G434" s="22"/>
      <c r="H434" s="22"/>
      <c r="I434" s="22"/>
      <c r="J434" s="22"/>
      <c r="K434" s="22"/>
      <c r="L434" s="22"/>
      <c r="M434" s="22"/>
      <c r="N434" s="22"/>
      <c r="O434" s="22"/>
      <c r="P434" s="22"/>
      <c r="Q434" s="22"/>
      <c r="R434" s="22"/>
      <c r="S434" s="22"/>
    </row>
    <row r="435" spans="1:19">
      <c r="A435" s="22"/>
      <c r="B435" s="22"/>
      <c r="C435" s="22"/>
      <c r="D435" s="22"/>
      <c r="E435" s="22"/>
      <c r="F435" s="22"/>
      <c r="G435" s="22"/>
      <c r="H435" s="22"/>
      <c r="I435" s="22"/>
      <c r="J435" s="22"/>
      <c r="K435" s="22"/>
      <c r="L435" s="22"/>
      <c r="M435" s="22"/>
      <c r="N435" s="22"/>
      <c r="O435" s="22"/>
      <c r="P435" s="22"/>
      <c r="Q435" s="22"/>
      <c r="R435" s="22"/>
      <c r="S435" s="22"/>
    </row>
    <row r="436" spans="1:19">
      <c r="A436" s="22"/>
      <c r="B436" s="22"/>
      <c r="C436" s="22"/>
      <c r="D436" s="22"/>
      <c r="E436" s="22"/>
      <c r="F436" s="22"/>
      <c r="G436" s="22"/>
      <c r="H436" s="22"/>
      <c r="I436" s="22"/>
      <c r="J436" s="22"/>
      <c r="K436" s="22"/>
      <c r="L436" s="22"/>
      <c r="M436" s="22"/>
      <c r="N436" s="22"/>
      <c r="O436" s="22"/>
      <c r="P436" s="22"/>
      <c r="Q436" s="22"/>
      <c r="R436" s="22"/>
      <c r="S436" s="22"/>
    </row>
    <row r="437" spans="1:19">
      <c r="A437" s="22"/>
      <c r="B437" s="22"/>
      <c r="C437" s="22"/>
      <c r="D437" s="22"/>
      <c r="E437" s="22"/>
      <c r="F437" s="22"/>
      <c r="G437" s="22"/>
      <c r="H437" s="22"/>
      <c r="I437" s="22"/>
      <c r="J437" s="22"/>
      <c r="K437" s="22"/>
      <c r="L437" s="22"/>
      <c r="M437" s="22"/>
      <c r="N437" s="22"/>
      <c r="O437" s="22"/>
      <c r="P437" s="22"/>
      <c r="Q437" s="22"/>
      <c r="R437" s="22"/>
      <c r="S437" s="22"/>
    </row>
    <row r="438" spans="1:19">
      <c r="A438" s="22"/>
      <c r="B438" s="22"/>
      <c r="C438" s="22"/>
      <c r="D438" s="22"/>
      <c r="E438" s="22"/>
      <c r="F438" s="22"/>
      <c r="G438" s="22"/>
      <c r="H438" s="22"/>
      <c r="I438" s="22"/>
      <c r="J438" s="22"/>
      <c r="K438" s="22"/>
      <c r="L438" s="22"/>
      <c r="M438" s="22"/>
      <c r="N438" s="22"/>
      <c r="O438" s="22"/>
      <c r="P438" s="22"/>
      <c r="Q438" s="22"/>
      <c r="R438" s="22"/>
      <c r="S438" s="22"/>
    </row>
    <row r="439" spans="1:19">
      <c r="A439" s="22"/>
      <c r="B439" s="22"/>
      <c r="C439" s="22"/>
      <c r="D439" s="22"/>
      <c r="E439" s="22"/>
      <c r="F439" s="22"/>
      <c r="G439" s="22"/>
      <c r="H439" s="22"/>
      <c r="I439" s="22"/>
      <c r="J439" s="22"/>
      <c r="K439" s="22"/>
      <c r="L439" s="22"/>
      <c r="M439" s="22"/>
      <c r="N439" s="22"/>
      <c r="O439" s="22"/>
      <c r="P439" s="22"/>
      <c r="Q439" s="22"/>
      <c r="R439" s="22"/>
      <c r="S439" s="22"/>
    </row>
    <row r="440" spans="1:19">
      <c r="A440" s="22"/>
      <c r="B440" s="22"/>
      <c r="C440" s="22"/>
      <c r="D440" s="22"/>
      <c r="E440" s="22"/>
      <c r="F440" s="22"/>
      <c r="G440" s="22"/>
      <c r="H440" s="22"/>
      <c r="I440" s="22"/>
      <c r="J440" s="22"/>
      <c r="K440" s="22"/>
      <c r="L440" s="22"/>
      <c r="M440" s="22"/>
      <c r="N440" s="22"/>
      <c r="O440" s="22"/>
      <c r="P440" s="22"/>
      <c r="Q440" s="22"/>
      <c r="R440" s="22"/>
      <c r="S440" s="22"/>
    </row>
    <row r="441" spans="1:19">
      <c r="A441" s="22"/>
      <c r="B441" s="22"/>
      <c r="C441" s="22"/>
      <c r="D441" s="22"/>
      <c r="E441" s="22"/>
      <c r="F441" s="22"/>
      <c r="G441" s="22"/>
      <c r="H441" s="22"/>
      <c r="I441" s="22"/>
      <c r="J441" s="22"/>
      <c r="K441" s="22"/>
      <c r="L441" s="22"/>
      <c r="M441" s="22"/>
      <c r="N441" s="22"/>
      <c r="O441" s="22"/>
      <c r="P441" s="22"/>
      <c r="Q441" s="22"/>
      <c r="R441" s="22"/>
      <c r="S441" s="22"/>
    </row>
    <row r="442" spans="1:19">
      <c r="A442" s="22"/>
      <c r="B442" s="22"/>
      <c r="C442" s="22"/>
      <c r="D442" s="22"/>
      <c r="E442" s="22"/>
      <c r="F442" s="22"/>
      <c r="G442" s="22"/>
      <c r="H442" s="22"/>
      <c r="I442" s="22"/>
      <c r="J442" s="22"/>
      <c r="K442" s="22"/>
      <c r="L442" s="22"/>
      <c r="M442" s="22"/>
      <c r="N442" s="22"/>
      <c r="O442" s="22"/>
      <c r="P442" s="22"/>
      <c r="Q442" s="22"/>
      <c r="R442" s="22"/>
      <c r="S442" s="22"/>
    </row>
    <row r="443" spans="1:19">
      <c r="A443" s="22"/>
      <c r="B443" s="22"/>
      <c r="C443" s="22"/>
      <c r="D443" s="22"/>
      <c r="E443" s="22"/>
      <c r="F443" s="22"/>
      <c r="G443" s="22"/>
      <c r="H443" s="22"/>
      <c r="I443" s="22"/>
      <c r="J443" s="22"/>
      <c r="K443" s="22"/>
      <c r="L443" s="22"/>
      <c r="M443" s="22"/>
      <c r="N443" s="22"/>
      <c r="O443" s="22"/>
      <c r="P443" s="22"/>
      <c r="Q443" s="22"/>
      <c r="R443" s="22"/>
      <c r="S443" s="22"/>
    </row>
    <row r="444" spans="1:19">
      <c r="A444" s="22"/>
      <c r="B444" s="22"/>
      <c r="C444" s="22"/>
      <c r="D444" s="22"/>
      <c r="E444" s="22"/>
      <c r="F444" s="22"/>
      <c r="G444" s="22"/>
      <c r="H444" s="22"/>
      <c r="I444" s="22"/>
      <c r="J444" s="22"/>
      <c r="K444" s="22"/>
      <c r="L444" s="22"/>
      <c r="M444" s="22"/>
      <c r="N444" s="22"/>
      <c r="O444" s="22"/>
      <c r="P444" s="22"/>
      <c r="Q444" s="22"/>
      <c r="R444" s="22"/>
      <c r="S444" s="22"/>
    </row>
    <row r="445" spans="1:19">
      <c r="A445" s="22"/>
      <c r="B445" s="22"/>
      <c r="C445" s="22"/>
      <c r="D445" s="22"/>
      <c r="E445" s="22"/>
      <c r="F445" s="22"/>
      <c r="G445" s="22"/>
      <c r="H445" s="22"/>
      <c r="I445" s="22"/>
      <c r="J445" s="22"/>
      <c r="K445" s="22"/>
      <c r="L445" s="22"/>
      <c r="M445" s="22"/>
      <c r="N445" s="22"/>
      <c r="O445" s="22"/>
      <c r="P445" s="22"/>
      <c r="Q445" s="22"/>
      <c r="R445" s="22"/>
      <c r="S445" s="22"/>
    </row>
    <row r="446" spans="1:19">
      <c r="A446" s="22"/>
      <c r="B446" s="22"/>
      <c r="C446" s="22"/>
      <c r="D446" s="22"/>
      <c r="E446" s="22"/>
      <c r="F446" s="22"/>
      <c r="G446" s="22"/>
      <c r="H446" s="22"/>
      <c r="I446" s="22"/>
      <c r="J446" s="22"/>
      <c r="K446" s="22"/>
      <c r="L446" s="22"/>
      <c r="M446" s="22"/>
      <c r="N446" s="22"/>
      <c r="O446" s="22"/>
      <c r="P446" s="22"/>
      <c r="Q446" s="22"/>
      <c r="R446" s="22"/>
      <c r="S446" s="22"/>
    </row>
    <row r="447" spans="1:19">
      <c r="A447" s="22"/>
      <c r="B447" s="22"/>
      <c r="C447" s="22"/>
      <c r="D447" s="22"/>
      <c r="E447" s="22"/>
      <c r="F447" s="22"/>
      <c r="G447" s="22"/>
      <c r="H447" s="22"/>
      <c r="I447" s="22"/>
      <c r="J447" s="22"/>
      <c r="K447" s="22"/>
      <c r="L447" s="22"/>
      <c r="M447" s="22"/>
      <c r="N447" s="22"/>
      <c r="O447" s="22"/>
      <c r="P447" s="22"/>
      <c r="Q447" s="22"/>
      <c r="R447" s="22"/>
      <c r="S447" s="22"/>
    </row>
    <row r="448" spans="1:19">
      <c r="A448" s="22"/>
      <c r="B448" s="22"/>
      <c r="C448" s="22"/>
      <c r="D448" s="22"/>
      <c r="E448" s="22"/>
      <c r="F448" s="22"/>
      <c r="G448" s="22"/>
      <c r="H448" s="22"/>
      <c r="I448" s="22"/>
      <c r="J448" s="22"/>
      <c r="K448" s="22"/>
      <c r="L448" s="22"/>
      <c r="M448" s="22"/>
      <c r="N448" s="22"/>
      <c r="O448" s="22"/>
      <c r="P448" s="22"/>
      <c r="Q448" s="22"/>
      <c r="R448" s="22"/>
      <c r="S448" s="22"/>
    </row>
    <row r="449" spans="1:19">
      <c r="A449" s="22"/>
      <c r="B449" s="22"/>
      <c r="C449" s="22"/>
      <c r="D449" s="22"/>
      <c r="E449" s="22"/>
      <c r="F449" s="22"/>
      <c r="G449" s="22"/>
      <c r="H449" s="22"/>
      <c r="I449" s="22"/>
      <c r="J449" s="22"/>
      <c r="K449" s="22"/>
      <c r="L449" s="22"/>
      <c r="M449" s="22"/>
      <c r="N449" s="22"/>
      <c r="O449" s="22"/>
      <c r="P449" s="22"/>
      <c r="Q449" s="22"/>
      <c r="R449" s="22"/>
      <c r="S449" s="22"/>
    </row>
    <row r="450" spans="1:19">
      <c r="A450" s="22"/>
      <c r="B450" s="22"/>
      <c r="C450" s="22"/>
      <c r="D450" s="22"/>
      <c r="E450" s="22"/>
      <c r="F450" s="22"/>
      <c r="G450" s="22"/>
      <c r="H450" s="22"/>
      <c r="I450" s="22"/>
      <c r="J450" s="22"/>
      <c r="K450" s="22"/>
      <c r="L450" s="22"/>
      <c r="M450" s="22"/>
      <c r="N450" s="22"/>
      <c r="O450" s="22"/>
      <c r="P450" s="22"/>
      <c r="Q450" s="22"/>
      <c r="R450" s="22"/>
      <c r="S450" s="22"/>
    </row>
    <row r="451" spans="1:19">
      <c r="A451" s="22"/>
      <c r="B451" s="22"/>
      <c r="C451" s="22"/>
      <c r="D451" s="22"/>
      <c r="E451" s="22"/>
      <c r="F451" s="22"/>
      <c r="G451" s="22"/>
      <c r="H451" s="22"/>
      <c r="I451" s="22"/>
      <c r="J451" s="22"/>
      <c r="K451" s="22"/>
      <c r="L451" s="22"/>
      <c r="M451" s="22"/>
      <c r="N451" s="22"/>
      <c r="O451" s="22"/>
      <c r="P451" s="22"/>
      <c r="Q451" s="22"/>
      <c r="R451" s="22"/>
      <c r="S451" s="22"/>
    </row>
    <row r="452" spans="1:19">
      <c r="A452" s="22"/>
      <c r="B452" s="22"/>
      <c r="C452" s="22"/>
      <c r="D452" s="22"/>
      <c r="E452" s="22"/>
      <c r="F452" s="22"/>
      <c r="G452" s="22"/>
      <c r="H452" s="22"/>
      <c r="I452" s="22"/>
      <c r="J452" s="22"/>
      <c r="K452" s="22"/>
      <c r="L452" s="22"/>
      <c r="M452" s="22"/>
      <c r="N452" s="22"/>
      <c r="O452" s="22"/>
      <c r="P452" s="22"/>
      <c r="Q452" s="22"/>
      <c r="R452" s="22"/>
      <c r="S452" s="22"/>
    </row>
    <row r="453" spans="1:19">
      <c r="A453" s="22"/>
      <c r="B453" s="22"/>
      <c r="C453" s="22"/>
      <c r="D453" s="22"/>
      <c r="E453" s="22"/>
      <c r="F453" s="22"/>
      <c r="G453" s="22"/>
      <c r="H453" s="22"/>
      <c r="I453" s="22"/>
      <c r="J453" s="22"/>
      <c r="K453" s="22"/>
      <c r="L453" s="22"/>
      <c r="M453" s="22"/>
      <c r="N453" s="22"/>
      <c r="O453" s="22"/>
      <c r="P453" s="22"/>
      <c r="Q453" s="22"/>
      <c r="R453" s="22"/>
      <c r="S453" s="22"/>
    </row>
    <row r="454" spans="1:19">
      <c r="A454" s="22"/>
      <c r="B454" s="22"/>
      <c r="C454" s="22"/>
      <c r="D454" s="22"/>
      <c r="E454" s="22"/>
      <c r="F454" s="22"/>
      <c r="G454" s="22"/>
      <c r="H454" s="22"/>
      <c r="I454" s="22"/>
      <c r="J454" s="22"/>
      <c r="K454" s="22"/>
      <c r="L454" s="22"/>
      <c r="M454" s="22"/>
      <c r="N454" s="22"/>
      <c r="O454" s="22"/>
      <c r="P454" s="22"/>
      <c r="Q454" s="22"/>
      <c r="R454" s="22"/>
      <c r="S454" s="22"/>
    </row>
    <row r="455" spans="1:19">
      <c r="A455" s="22"/>
      <c r="B455" s="22"/>
      <c r="C455" s="22"/>
      <c r="D455" s="22"/>
      <c r="E455" s="22"/>
      <c r="F455" s="22"/>
      <c r="G455" s="22"/>
      <c r="H455" s="22"/>
      <c r="I455" s="22"/>
      <c r="J455" s="22"/>
      <c r="K455" s="22"/>
      <c r="L455" s="22"/>
      <c r="M455" s="22"/>
      <c r="N455" s="22"/>
      <c r="O455" s="22"/>
      <c r="P455" s="22"/>
      <c r="Q455" s="22"/>
      <c r="R455" s="22"/>
      <c r="S455" s="22"/>
    </row>
    <row r="456" spans="1:19">
      <c r="A456" s="22"/>
      <c r="B456" s="22"/>
      <c r="C456" s="22"/>
      <c r="D456" s="22"/>
      <c r="E456" s="22"/>
      <c r="F456" s="22"/>
      <c r="G456" s="22"/>
      <c r="H456" s="22"/>
      <c r="I456" s="22"/>
      <c r="J456" s="22"/>
      <c r="K456" s="22"/>
      <c r="L456" s="22"/>
      <c r="M456" s="22"/>
      <c r="N456" s="22"/>
      <c r="O456" s="22"/>
      <c r="P456" s="22"/>
      <c r="Q456" s="22"/>
      <c r="R456" s="22"/>
      <c r="S456" s="22"/>
    </row>
    <row r="457" spans="1:19">
      <c r="A457" s="22"/>
      <c r="B457" s="22"/>
      <c r="C457" s="22"/>
      <c r="D457" s="22"/>
      <c r="E457" s="22"/>
      <c r="F457" s="22"/>
      <c r="G457" s="22"/>
      <c r="H457" s="22"/>
      <c r="I457" s="22"/>
      <c r="J457" s="22"/>
      <c r="K457" s="22"/>
      <c r="L457" s="22"/>
      <c r="M457" s="22"/>
      <c r="N457" s="22"/>
      <c r="O457" s="22"/>
      <c r="P457" s="22"/>
      <c r="Q457" s="22"/>
      <c r="R457" s="22"/>
      <c r="S457" s="22"/>
    </row>
    <row r="458" spans="1:19">
      <c r="A458" s="22"/>
      <c r="B458" s="22"/>
      <c r="C458" s="22"/>
      <c r="D458" s="22"/>
      <c r="E458" s="22"/>
      <c r="F458" s="22"/>
      <c r="G458" s="22"/>
      <c r="H458" s="22"/>
      <c r="I458" s="22"/>
      <c r="J458" s="22"/>
      <c r="K458" s="22"/>
      <c r="L458" s="22"/>
      <c r="M458" s="22"/>
      <c r="N458" s="22"/>
      <c r="O458" s="22"/>
      <c r="P458" s="22"/>
      <c r="Q458" s="22"/>
      <c r="R458" s="22"/>
      <c r="S458" s="22"/>
    </row>
    <row r="459" spans="1:19">
      <c r="A459" s="22"/>
      <c r="B459" s="22"/>
      <c r="C459" s="22"/>
      <c r="D459" s="22"/>
      <c r="E459" s="22"/>
      <c r="F459" s="22"/>
      <c r="G459" s="22"/>
      <c r="H459" s="22"/>
      <c r="I459" s="22"/>
      <c r="J459" s="22"/>
      <c r="K459" s="22"/>
      <c r="L459" s="22"/>
      <c r="M459" s="22"/>
      <c r="N459" s="22"/>
      <c r="O459" s="22"/>
      <c r="P459" s="22"/>
      <c r="Q459" s="22"/>
      <c r="R459" s="22"/>
      <c r="S459" s="22"/>
    </row>
    <row r="460" spans="1:19">
      <c r="A460" s="22"/>
      <c r="B460" s="22"/>
      <c r="C460" s="22"/>
      <c r="D460" s="22"/>
      <c r="E460" s="22"/>
      <c r="F460" s="22"/>
      <c r="G460" s="22"/>
      <c r="H460" s="22"/>
      <c r="I460" s="22"/>
      <c r="J460" s="22"/>
      <c r="K460" s="22"/>
      <c r="L460" s="22"/>
      <c r="M460" s="22"/>
      <c r="N460" s="22"/>
      <c r="O460" s="22"/>
      <c r="P460" s="22"/>
      <c r="Q460" s="22"/>
      <c r="R460" s="22"/>
      <c r="S460" s="22"/>
    </row>
    <row r="461" spans="1:19">
      <c r="A461" s="22"/>
      <c r="B461" s="22"/>
      <c r="C461" s="22"/>
      <c r="D461" s="22"/>
      <c r="E461" s="22"/>
      <c r="F461" s="22"/>
      <c r="G461" s="22"/>
      <c r="H461" s="22"/>
      <c r="I461" s="22"/>
      <c r="J461" s="22"/>
      <c r="K461" s="22"/>
      <c r="L461" s="22"/>
      <c r="M461" s="22"/>
      <c r="N461" s="22"/>
      <c r="O461" s="22"/>
      <c r="P461" s="22"/>
      <c r="Q461" s="22"/>
      <c r="R461" s="22"/>
      <c r="S461" s="22"/>
    </row>
    <row r="462" spans="1:19">
      <c r="A462" s="22"/>
      <c r="B462" s="22"/>
      <c r="C462" s="22"/>
      <c r="D462" s="22"/>
      <c r="E462" s="22"/>
      <c r="F462" s="22"/>
      <c r="G462" s="22"/>
      <c r="H462" s="22"/>
      <c r="I462" s="22"/>
      <c r="J462" s="22"/>
      <c r="K462" s="22"/>
      <c r="L462" s="22"/>
      <c r="M462" s="22"/>
      <c r="N462" s="22"/>
      <c r="O462" s="22"/>
      <c r="P462" s="22"/>
      <c r="Q462" s="22"/>
      <c r="R462" s="22"/>
      <c r="S462" s="22"/>
    </row>
    <row r="463" spans="1:19">
      <c r="A463" s="22"/>
      <c r="B463" s="22"/>
      <c r="C463" s="22"/>
      <c r="D463" s="22"/>
      <c r="E463" s="22"/>
      <c r="F463" s="22"/>
      <c r="G463" s="22"/>
      <c r="H463" s="22"/>
      <c r="I463" s="22"/>
      <c r="J463" s="22"/>
      <c r="K463" s="22"/>
      <c r="L463" s="22"/>
      <c r="M463" s="22"/>
      <c r="N463" s="22"/>
      <c r="O463" s="22"/>
      <c r="P463" s="22"/>
      <c r="Q463" s="22"/>
      <c r="R463" s="22"/>
      <c r="S463" s="22"/>
    </row>
    <row r="464" spans="1:19">
      <c r="A464" s="22"/>
      <c r="B464" s="22"/>
      <c r="C464" s="22"/>
      <c r="D464" s="22"/>
      <c r="E464" s="22"/>
      <c r="F464" s="22"/>
      <c r="G464" s="22"/>
      <c r="H464" s="22"/>
      <c r="I464" s="22"/>
      <c r="J464" s="22"/>
      <c r="K464" s="22"/>
      <c r="L464" s="22"/>
      <c r="M464" s="22"/>
      <c r="N464" s="22"/>
      <c r="O464" s="22"/>
      <c r="P464" s="22"/>
      <c r="Q464" s="22"/>
      <c r="R464" s="22"/>
      <c r="S464" s="22"/>
    </row>
    <row r="465" spans="1:19">
      <c r="A465" s="22"/>
      <c r="B465" s="22"/>
      <c r="C465" s="22"/>
      <c r="D465" s="22"/>
      <c r="E465" s="22"/>
      <c r="F465" s="22"/>
      <c r="G465" s="22"/>
      <c r="H465" s="22"/>
      <c r="I465" s="22"/>
      <c r="J465" s="22"/>
      <c r="K465" s="22"/>
      <c r="L465" s="22"/>
      <c r="M465" s="22"/>
      <c r="N465" s="22"/>
      <c r="O465" s="22"/>
      <c r="P465" s="22"/>
      <c r="Q465" s="22"/>
      <c r="R465" s="22"/>
      <c r="S465" s="22"/>
    </row>
    <row r="466" spans="1:19">
      <c r="A466" s="22"/>
      <c r="B466" s="22"/>
      <c r="C466" s="22"/>
      <c r="D466" s="22"/>
      <c r="E466" s="22"/>
      <c r="F466" s="22"/>
      <c r="G466" s="22"/>
      <c r="H466" s="22"/>
      <c r="I466" s="22"/>
      <c r="J466" s="22"/>
      <c r="K466" s="22"/>
      <c r="L466" s="22"/>
      <c r="M466" s="22"/>
      <c r="N466" s="22"/>
      <c r="O466" s="22"/>
      <c r="P466" s="22"/>
      <c r="Q466" s="22"/>
      <c r="R466" s="22"/>
      <c r="S466" s="22"/>
    </row>
    <row r="467" spans="1:19">
      <c r="A467" s="22"/>
      <c r="B467" s="22"/>
      <c r="C467" s="22"/>
      <c r="D467" s="22"/>
      <c r="E467" s="22"/>
      <c r="F467" s="22"/>
      <c r="G467" s="22"/>
      <c r="H467" s="22"/>
      <c r="I467" s="22"/>
      <c r="J467" s="22"/>
      <c r="K467" s="22"/>
      <c r="L467" s="22"/>
      <c r="M467" s="22"/>
      <c r="N467" s="22"/>
      <c r="O467" s="22"/>
      <c r="P467" s="22"/>
      <c r="Q467" s="22"/>
      <c r="R467" s="22"/>
      <c r="S467" s="22"/>
    </row>
    <row r="468" spans="1:19">
      <c r="A468" s="22"/>
      <c r="B468" s="22"/>
      <c r="C468" s="22"/>
      <c r="D468" s="22"/>
      <c r="E468" s="22"/>
      <c r="F468" s="22"/>
      <c r="G468" s="22"/>
      <c r="H468" s="22"/>
      <c r="I468" s="22"/>
      <c r="J468" s="22"/>
      <c r="K468" s="22"/>
      <c r="L468" s="22"/>
      <c r="M468" s="22"/>
      <c r="N468" s="22"/>
      <c r="O468" s="22"/>
      <c r="P468" s="22"/>
      <c r="Q468" s="22"/>
      <c r="R468" s="22"/>
      <c r="S468" s="22"/>
    </row>
    <row r="469" spans="1:19">
      <c r="A469" s="22"/>
      <c r="B469" s="22"/>
      <c r="C469" s="22"/>
      <c r="D469" s="22"/>
      <c r="E469" s="22"/>
      <c r="F469" s="22"/>
      <c r="G469" s="22"/>
      <c r="H469" s="22"/>
      <c r="I469" s="22"/>
      <c r="J469" s="22"/>
      <c r="K469" s="22"/>
      <c r="L469" s="22"/>
      <c r="M469" s="22"/>
      <c r="N469" s="22"/>
      <c r="O469" s="22"/>
      <c r="P469" s="22"/>
      <c r="Q469" s="22"/>
      <c r="R469" s="22"/>
      <c r="S469" s="22"/>
    </row>
    <row r="470" spans="1:19">
      <c r="A470" s="22"/>
      <c r="B470" s="22"/>
      <c r="C470" s="22"/>
      <c r="D470" s="22"/>
      <c r="E470" s="22"/>
      <c r="F470" s="22"/>
      <c r="G470" s="22"/>
      <c r="H470" s="22"/>
      <c r="I470" s="22"/>
      <c r="J470" s="22"/>
      <c r="K470" s="22"/>
      <c r="L470" s="22"/>
      <c r="M470" s="22"/>
      <c r="N470" s="22"/>
      <c r="O470" s="22"/>
      <c r="P470" s="22"/>
      <c r="Q470" s="22"/>
      <c r="R470" s="22"/>
      <c r="S470" s="22"/>
    </row>
  </sheetData>
  <mergeCells count="167">
    <mergeCell ref="J19:R19"/>
    <mergeCell ref="D77:S77"/>
    <mergeCell ref="M78:S78"/>
    <mergeCell ref="D73:K73"/>
    <mergeCell ref="M73:Q73"/>
    <mergeCell ref="A5:S5"/>
    <mergeCell ref="A23:S24"/>
    <mergeCell ref="A6:S6"/>
    <mergeCell ref="G37:S37"/>
    <mergeCell ref="A11:G11"/>
    <mergeCell ref="J14:R14"/>
    <mergeCell ref="J16:R16"/>
    <mergeCell ref="A37:F37"/>
    <mergeCell ref="O9:S9"/>
    <mergeCell ref="J21:R21"/>
    <mergeCell ref="J52:L52"/>
    <mergeCell ref="D51:S51"/>
    <mergeCell ref="M52:S52"/>
    <mergeCell ref="D78:I78"/>
    <mergeCell ref="K74:L74"/>
    <mergeCell ref="A77:C77"/>
    <mergeCell ref="A51:C51"/>
    <mergeCell ref="A52:C52"/>
    <mergeCell ref="A56:C56"/>
    <mergeCell ref="B209:S210"/>
    <mergeCell ref="D48:S48"/>
    <mergeCell ref="G181:I181"/>
    <mergeCell ref="G182:I182"/>
    <mergeCell ref="A64:C64"/>
    <mergeCell ref="A65:C65"/>
    <mergeCell ref="A66:C66"/>
    <mergeCell ref="A67:C67"/>
    <mergeCell ref="A76:C76"/>
    <mergeCell ref="B207:S208"/>
    <mergeCell ref="A81:K81"/>
    <mergeCell ref="A87:C87"/>
    <mergeCell ref="A78:C78"/>
    <mergeCell ref="E76:G76"/>
    <mergeCell ref="A72:C72"/>
    <mergeCell ref="B194:S195"/>
    <mergeCell ref="B196:S198"/>
    <mergeCell ref="B192:S192"/>
    <mergeCell ref="B193:S193"/>
    <mergeCell ref="L183:N183"/>
    <mergeCell ref="A183:D183"/>
    <mergeCell ref="J68:L68"/>
    <mergeCell ref="D68:I68"/>
    <mergeCell ref="D52:I52"/>
    <mergeCell ref="A38:F38"/>
    <mergeCell ref="B39:E39"/>
    <mergeCell ref="B159:S159"/>
    <mergeCell ref="B166:S166"/>
    <mergeCell ref="B187:S188"/>
    <mergeCell ref="B190:S190"/>
    <mergeCell ref="A179:D179"/>
    <mergeCell ref="F175:G175"/>
    <mergeCell ref="F176:G176"/>
    <mergeCell ref="A156:S156"/>
    <mergeCell ref="A175:D175"/>
    <mergeCell ref="A176:D176"/>
    <mergeCell ref="F179:H179"/>
    <mergeCell ref="P74:R74"/>
    <mergeCell ref="A180:D180"/>
    <mergeCell ref="A181:D181"/>
    <mergeCell ref="J78:L78"/>
    <mergeCell ref="E66:G66"/>
    <mergeCell ref="J60:L60"/>
    <mergeCell ref="A73:C73"/>
    <mergeCell ref="A74:C74"/>
    <mergeCell ref="A71:C71"/>
    <mergeCell ref="E74:G74"/>
    <mergeCell ref="M68:S68"/>
    <mergeCell ref="A68:C68"/>
    <mergeCell ref="D60:I60"/>
    <mergeCell ref="A55:C55"/>
    <mergeCell ref="A44:S44"/>
    <mergeCell ref="A48:C48"/>
    <mergeCell ref="A49:C49"/>
    <mergeCell ref="A50:C50"/>
    <mergeCell ref="A47:C47"/>
    <mergeCell ref="D49:S49"/>
    <mergeCell ref="E50:G50"/>
    <mergeCell ref="A63:C63"/>
    <mergeCell ref="D56:S56"/>
    <mergeCell ref="D57:S57"/>
    <mergeCell ref="E58:G58"/>
    <mergeCell ref="A59:C59"/>
    <mergeCell ref="A60:C60"/>
    <mergeCell ref="A58:C58"/>
    <mergeCell ref="D59:S59"/>
    <mergeCell ref="A57:C57"/>
    <mergeCell ref="D67:S67"/>
    <mergeCell ref="M60:S60"/>
    <mergeCell ref="D64:S64"/>
    <mergeCell ref="D65:S65"/>
    <mergeCell ref="J72:L72"/>
    <mergeCell ref="M72:N72"/>
    <mergeCell ref="O72:R72"/>
    <mergeCell ref="D75:K75"/>
    <mergeCell ref="M75:Q75"/>
    <mergeCell ref="A85:K85"/>
    <mergeCell ref="B88:C88"/>
    <mergeCell ref="D88:S88"/>
    <mergeCell ref="G90:J91"/>
    <mergeCell ref="E72:G72"/>
    <mergeCell ref="A132:C132"/>
    <mergeCell ref="D132:S132"/>
    <mergeCell ref="A126:C126"/>
    <mergeCell ref="D126:S126"/>
    <mergeCell ref="A127:C127"/>
    <mergeCell ref="B95:S95"/>
    <mergeCell ref="B96:S96"/>
    <mergeCell ref="B97:S98"/>
    <mergeCell ref="B99:S100"/>
    <mergeCell ref="B104:S106"/>
    <mergeCell ref="B107:S108"/>
    <mergeCell ref="A122:C122"/>
    <mergeCell ref="A117:C117"/>
    <mergeCell ref="A125:C125"/>
    <mergeCell ref="A123:C123"/>
    <mergeCell ref="A124:C124"/>
    <mergeCell ref="D124:S124"/>
    <mergeCell ref="A118:C118"/>
    <mergeCell ref="D118:S118"/>
    <mergeCell ref="A119:C119"/>
    <mergeCell ref="A116:C116"/>
    <mergeCell ref="D116:S116"/>
    <mergeCell ref="A114:C114"/>
    <mergeCell ref="D115:S115"/>
    <mergeCell ref="B101:S103"/>
    <mergeCell ref="D123:S123"/>
    <mergeCell ref="E125:G125"/>
    <mergeCell ref="D127:I127"/>
    <mergeCell ref="J127:L127"/>
    <mergeCell ref="M127:S127"/>
    <mergeCell ref="A130:C130"/>
    <mergeCell ref="A131:C131"/>
    <mergeCell ref="D131:S131"/>
    <mergeCell ref="E117:G117"/>
    <mergeCell ref="D119:I119"/>
    <mergeCell ref="J119:L119"/>
    <mergeCell ref="M119:S119"/>
    <mergeCell ref="A115:C115"/>
    <mergeCell ref="A111:S111"/>
    <mergeCell ref="E165:H165"/>
    <mergeCell ref="E169:H169"/>
    <mergeCell ref="E171:H171"/>
    <mergeCell ref="A172:D172"/>
    <mergeCell ref="E172:R172"/>
    <mergeCell ref="E173:R173"/>
    <mergeCell ref="B199:S200"/>
    <mergeCell ref="B201:S202"/>
    <mergeCell ref="A133:C133"/>
    <mergeCell ref="E133:G133"/>
    <mergeCell ref="A134:C134"/>
    <mergeCell ref="D134:S134"/>
    <mergeCell ref="A135:C135"/>
    <mergeCell ref="D135:I135"/>
    <mergeCell ref="J135:L135"/>
    <mergeCell ref="M135:S135"/>
    <mergeCell ref="B149:S150"/>
    <mergeCell ref="B151:S153"/>
    <mergeCell ref="B147:S147"/>
    <mergeCell ref="B148:S148"/>
    <mergeCell ref="F180:H180"/>
    <mergeCell ref="F183:H183"/>
    <mergeCell ref="A189:C189"/>
  </mergeCells>
  <phoneticPr fontId="3"/>
  <dataValidations count="7">
    <dataValidation type="list" allowBlank="1" showInputMessage="1" showErrorMessage="1" sqref="B161:B162 E164 I164 B168 N161 G161:G162 J161 E184 J184 H184 M184 F168 B164 L85 JH85 TD85 ACZ85 AMV85 AWR85 BGN85 BQJ85 CAF85 CKB85 CTX85 DDT85 DNP85 DXL85 EHH85 ERD85 FAZ85 FKV85 FUR85 GEN85 GOJ85 GYF85 HIB85 HRX85 IBT85 ILP85 IVL85 JFH85 JPD85 JYZ85 KIV85 KSR85 LCN85 LMJ85 LWF85 MGB85 MPX85 MZT85 NJP85 NTL85 ODH85 OND85 OWZ85 PGV85 PQR85 QAN85 QKJ85 QUF85 REB85 RNX85 RXT85 SHP85 SRL85 TBH85 TLD85 TUZ85 UEV85 UOR85 UYN85 VIJ85 VSF85 WCB85 WLX85 WVT85 N85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xr:uid="{00000000-0002-0000-0000-000000000000}">
      <formula1>"□,■"</formula1>
    </dataValidation>
    <dataValidation imeMode="hiragana" allowBlank="1" showInputMessage="1" showErrorMessage="1" sqref="J14:R16 B159:S159 VIB77:VIQ77 J19:R21 VRX77:VSM77 WBT77:WCI77 WLP77:WME77 WVL77:WWA77 D49:S49 IZ49:JO49 SV49:TK49 ACR49:ADG49 AMN49:ANC49 AWJ49:AWY49 BGF49:BGU49 BQB49:BQQ49 BZX49:CAM49 CJT49:CKI49 CTP49:CUE49 DDL49:DEA49 DNH49:DNW49 DXD49:DXS49 EGZ49:EHO49 EQV49:ERK49 FAR49:FBG49 FKN49:FLC49 FUJ49:FUY49 GEF49:GEU49 GOB49:GOQ49 GXX49:GYM49 HHT49:HII49 HRP49:HSE49 IBL49:ICA49 ILH49:ILW49 IVD49:IVS49 JEZ49:JFO49 JOV49:JPK49 JYR49:JZG49 KIN49:KJC49 KSJ49:KSY49 LCF49:LCU49 LMB49:LMQ49 LVX49:LWM49 MFT49:MGI49 MPP49:MQE49 MZL49:NAA49 NJH49:NJW49 NTD49:NTS49 OCZ49:ODO49 OMV49:ONK49 OWR49:OXG49 PGN49:PHC49 PQJ49:PQY49 QAF49:QAU49 QKB49:QKQ49 QTX49:QUM49 RDT49:REI49 RNP49:ROE49 RXL49:RYA49 SHH49:SHW49 SRD49:SRS49 TAZ49:TBO49 TKV49:TLK49 TUR49:TVG49 UEN49:UFC49 UOJ49:UOY49 UYF49:UYU49 VIB49:VIQ49 VRX49:VSM49 WBT49:WCI49 WLP49:WME49 WVL49:WWA49 D51:S51 IZ51:JO51 SV51:TK51 ACR51:ADG51 AMN51:ANC51 AWJ51:AWY51 BGF51:BGU51 BQB51:BQQ51 BZX51:CAM51 CJT51:CKI51 CTP51:CUE51 DDL51:DEA51 DNH51:DNW51 DXD51:DXS51 EGZ51:EHO51 EQV51:ERK51 FAR51:FBG51 FKN51:FLC51 FUJ51:FUY51 GEF51:GEU51 GOB51:GOQ51 GXX51:GYM51 HHT51:HII51 HRP51:HSE51 IBL51:ICA51 ILH51:ILW51 IVD51:IVS51 JEZ51:JFO51 JOV51:JPK51 JYR51:JZG51 KIN51:KJC51 KSJ51:KSY51 LCF51:LCU51 LMB51:LMQ51 LVX51:LWM51 MFT51:MGI51 MPP51:MQE51 MZL51:NAA51 NJH51:NJW51 NTD51:NTS51 OCZ51:ODO51 OMV51:ONK51 OWR51:OXG51 PGN51:PHC51 PQJ51:PQY51 QAF51:QAU51 QKB51:QKQ51 QTX51:QUM51 RDT51:REI51 RNP51:ROE51 RXL51:RYA51 SHH51:SHW51 SRD51:SRS51 TAZ51:TBO51 TKV51:TLK51 TUR51:TVG51 UEN51:UFC51 UOJ51:UOY51 UYF51:UYU51 VIB51:VIQ51 VRX51:VSM51 WBT51:WCI51 WLP51:WME51 WVL51:WWA51 D57:S57 IZ57:JO57 SV57:TK57 ACR57:ADG57 AMN57:ANC57 AWJ57:AWY57 BGF57:BGU57 BQB57:BQQ57 BZX57:CAM57 CJT57:CKI57 CTP57:CUE57 DDL57:DEA57 DNH57:DNW57 DXD57:DXS57 EGZ57:EHO57 EQV57:ERK57 FAR57:FBG57 FKN57:FLC57 FUJ57:FUY57 GEF57:GEU57 GOB57:GOQ57 GXX57:GYM57 HHT57:HII57 HRP57:HSE57 IBL57:ICA57 ILH57:ILW57 IVD57:IVS57 JEZ57:JFO57 JOV57:JPK57 JYR57:JZG57 KIN57:KJC57 KSJ57:KSY57 LCF57:LCU57 LMB57:LMQ57 LVX57:LWM57 MFT57:MGI57 MPP57:MQE57 MZL57:NAA57 NJH57:NJW57 NTD57:NTS57 OCZ57:ODO57 OMV57:ONK57 OWR57:OXG57 PGN57:PHC57 PQJ57:PQY57 QAF57:QAU57 QKB57:QKQ57 QTX57:QUM57 RDT57:REI57 RNP57:ROE57 RXL57:RYA57 SHH57:SHW57 SRD57:SRS57 TAZ57:TBO57 TKV57:TLK57 TUR57:TVG57 UEN57:UFC57 UOJ57:UOY57 UYF57:UYU57 VIB57:VIQ57 VRX57:VSM57 WBT57:WCI57 WLP57:WME57 WVL57:WWA57 D59:S59 IZ59:JO59 SV59:TK59 ACR59:ADG59 AMN59:ANC59 AWJ59:AWY59 BGF59:BGU59 BQB59:BQQ59 BZX59:CAM59 CJT59:CKI59 CTP59:CUE59 DDL59:DEA59 DNH59:DNW59 DXD59:DXS59 EGZ59:EHO59 EQV59:ERK59 FAR59:FBG59 FKN59:FLC59 FUJ59:FUY59 GEF59:GEU59 GOB59:GOQ59 GXX59:GYM59 HHT59:HII59 HRP59:HSE59 IBL59:ICA59 ILH59:ILW59 IVD59:IVS59 JEZ59:JFO59 JOV59:JPK59 JYR59:JZG59 KIN59:KJC59 KSJ59:KSY59 LCF59:LCU59 LMB59:LMQ59 LVX59:LWM59 MFT59:MGI59 MPP59:MQE59 MZL59:NAA59 NJH59:NJW59 NTD59:NTS59 OCZ59:ODO59 OMV59:ONK59 OWR59:OXG59 PGN59:PHC59 PQJ59:PQY59 QAF59:QAU59 QKB59:QKQ59 QTX59:QUM59 RDT59:REI59 RNP59:ROE59 RXL59:RYA59 SHH59:SHW59 SRD59:SRS59 TAZ59:TBO59 TKV59:TLK59 TUR59:TVG59 UEN59:UFC59 UOJ59:UOY59 UYF59:UYU59 VIB59:VIQ59 VRX59:VSM59 WBT59:WCI59 WLP59:WME59 WVL59:WWA59 D65:S65 IZ65:JO65 SV65:TK65 ACR65:ADG65 AMN65:ANC65 AWJ65:AWY65 BGF65:BGU65 BQB65:BQQ65 BZX65:CAM65 CJT65:CKI65 CTP65:CUE65 DDL65:DEA65 DNH65:DNW65 DXD65:DXS65 EGZ65:EHO65 EQV65:ERK65 FAR65:FBG65 FKN65:FLC65 FUJ65:FUY65 GEF65:GEU65 GOB65:GOQ65 GXX65:GYM65 HHT65:HII65 HRP65:HSE65 IBL65:ICA65 ILH65:ILW65 IVD65:IVS65 JEZ65:JFO65 JOV65:JPK65 JYR65:JZG65 KIN65:KJC65 KSJ65:KSY65 LCF65:LCU65 LMB65:LMQ65 LVX65:LWM65 MFT65:MGI65 MPP65:MQE65 MZL65:NAA65 NJH65:NJW65 NTD65:NTS65 OCZ65:ODO65 OMV65:ONK65 OWR65:OXG65 PGN65:PHC65 PQJ65:PQY65 QAF65:QAU65 QKB65:QKQ65 QTX65:QUM65 RDT65:REI65 RNP65:ROE65 RXL65:RYA65 SHH65:SHW65 SRD65:SRS65 TAZ65:TBO65 TKV65:TLK65 TUR65:TVG65 UEN65:UFC65 UOJ65:UOY65 UYF65:UYU65 VIB65:VIQ65 VRX65:VSM65 WBT65:WCI65 WLP65:WME65 WVL65:WWA65 D67:S67 IZ67:JO67 SV67:TK67 ACR67:ADG67 AMN67:ANC67 AWJ67:AWY67 BGF67:BGU67 BQB67:BQQ67 BZX67:CAM67 CJT67:CKI67 CTP67:CUE67 DDL67:DEA67 DNH67:DNW67 DXD67:DXS67 EGZ67:EHO67 EQV67:ERK67 FAR67:FBG67 FKN67:FLC67 FUJ67:FUY67 GEF67:GEU67 GOB67:GOQ67 GXX67:GYM67 HHT67:HII67 HRP67:HSE67 IBL67:ICA67 ILH67:ILW67 IVD67:IVS67 JEZ67:JFO67 JOV67:JPK67 JYR67:JZG67 KIN67:KJC67 KSJ67:KSY67 LCF67:LCU67 LMB67:LMQ67 LVX67:LWM67 MFT67:MGI67 MPP67:MQE67 MZL67:NAA67 NJH67:NJW67 NTD67:NTS67 OCZ67:ODO67 OMV67:ONK67 OWR67:OXG67 PGN67:PHC67 PQJ67:PQY67 QAF67:QAU67 QKB67:QKQ67 QTX67:QUM67 RDT67:REI67 RNP67:ROE67 RXL67:RYA67 SHH67:SHW67 SRD67:SRS67 TAZ67:TBO67 TKV67:TLK67 TUR67:TVG67 UEN67:UFC67 UOJ67:UOY67 UYF67:UYU67 VIB67:VIQ67 VRX67:VSM67 WBT67:WCI67 WLP67:WME67 WVL67:WWA67 D77:S77 IZ77:JO77 SV77:TK77 ACR77:ADG77 AMN77:ANC77 AWJ77:AWY77 BGF77:BGU77 BQB77:BQQ77 BZX77:CAM77 CJT77:CKI77 CTP77:CUE77 DDL77:DEA77 DNH77:DNW77 DXD77:DXS77 EGZ77:EHO77 EQV77:ERK77 FAR77:FBG77 FKN77:FLC77 FUJ77:FUY77 GEF77:GEU77 GOB77:GOQ77 GXX77:GYM77 HHT77:HII77 HRP77:HSE77 IBL77:ICA77 ILH77:ILW77 IVD77:IVS77 JEZ77:JFO77 JOV77:JPK77 JYR77:JZG77 KIN77:KJC77 KSJ77:KSY77 LCF77:LCU77 LMB77:LMQ77 LVX77:LWM77 MFT77:MGI77 MPP77:MQE77 MZL77:NAA77 NJH77:NJW77 NTD77:NTS77 OCZ77:ODO77 OMV77:ONK77 OWR77:OXG77 PGN77:PHC77 PQJ77:PQY77 QAF77:QAU77 QKB77:QKQ77 QTX77:QUM77 RDT77:REI77 RNP77:ROE77 RXL77:RYA77 SHH77:SHW77 SRD77:SRS77 TAZ77:TBO77 TKV77:TLK77 TUR77:TVG77 UEN77:UFC77 UOJ77:UOY77 UYF77:UYU77 D134:S134 D118:S118 D116:S116 D124:S124 D126:S126 D132:S132" xr:uid="{00000000-0002-0000-0000-000002000000}"/>
    <dataValidation imeMode="fullKatakana" allowBlank="1" showInputMessage="1" showErrorMessage="1" sqref="WLP64:WME64 WVL64:WWA64 D48:S48 IZ48:JO48 SV48:TK48 ACR48:ADG48 AMN48:ANC48 AWJ48:AWY48 BGF48:BGU48 BQB48:BQQ48 BZX48:CAM48 CJT48:CKI48 CTP48:CUE48 DDL48:DEA48 DNH48:DNW48 DXD48:DXS48 EGZ48:EHO48 EQV48:ERK48 FAR48:FBG48 FKN48:FLC48 FUJ48:FUY48 GEF48:GEU48 GOB48:GOQ48 GXX48:GYM48 HHT48:HII48 HRP48:HSE48 IBL48:ICA48 ILH48:ILW48 IVD48:IVS48 JEZ48:JFO48 JOV48:JPK48 JYR48:JZG48 KIN48:KJC48 KSJ48:KSY48 LCF48:LCU48 LMB48:LMQ48 LVX48:LWM48 MFT48:MGI48 MPP48:MQE48 MZL48:NAA48 NJH48:NJW48 NTD48:NTS48 OCZ48:ODO48 OMV48:ONK48 OWR48:OXG48 PGN48:PHC48 PQJ48:PQY48 QAF48:QAU48 QKB48:QKQ48 QTX48:QUM48 RDT48:REI48 RNP48:ROE48 RXL48:RYA48 SHH48:SHW48 SRD48:SRS48 TAZ48:TBO48 TKV48:TLK48 TUR48:TVG48 UEN48:UFC48 UOJ48:UOY48 UYF48:UYU48 VIB48:VIQ48 VRX48:VSM48 WBT48:WCI48 WLP48:WME48 WVL48:WWA48 D56:S56 IZ56:JO56 SV56:TK56 ACR56:ADG56 AMN56:ANC56 AWJ56:AWY56 BGF56:BGU56 BQB56:BQQ56 BZX56:CAM56 CJT56:CKI56 CTP56:CUE56 DDL56:DEA56 DNH56:DNW56 DXD56:DXS56 EGZ56:EHO56 EQV56:ERK56 FAR56:FBG56 FKN56:FLC56 FUJ56:FUY56 GEF56:GEU56 GOB56:GOQ56 GXX56:GYM56 HHT56:HII56 HRP56:HSE56 IBL56:ICA56 ILH56:ILW56 IVD56:IVS56 JEZ56:JFO56 JOV56:JPK56 JYR56:JZG56 KIN56:KJC56 KSJ56:KSY56 LCF56:LCU56 LMB56:LMQ56 LVX56:LWM56 MFT56:MGI56 MPP56:MQE56 MZL56:NAA56 NJH56:NJW56 NTD56:NTS56 OCZ56:ODO56 OMV56:ONK56 OWR56:OXG56 PGN56:PHC56 PQJ56:PQY56 QAF56:QAU56 QKB56:QKQ56 QTX56:QUM56 RDT56:REI56 RNP56:ROE56 RXL56:RYA56 SHH56:SHW56 SRD56:SRS56 TAZ56:TBO56 TKV56:TLK56 TUR56:TVG56 UEN56:UFC56 UOJ56:UOY56 UYF56:UYU56 VIB56:VIQ56 VRX56:VSM56 WBT56:WCI56 WLP56:WME56 WVL56:WWA56 D64:S64 IZ64:JO64 SV64:TK64 ACR64:ADG64 AMN64:ANC64 AWJ64:AWY64 BGF64:BGU64 BQB64:BQQ64 BZX64:CAM64 CJT64:CKI64 CTP64:CUE64 DDL64:DEA64 DNH64:DNW64 DXD64:DXS64 EGZ64:EHO64 EQV64:ERK64 FAR64:FBG64 FKN64:FLC64 FUJ64:FUY64 GEF64:GEU64 GOB64:GOQ64 GXX64:GYM64 HHT64:HII64 HRP64:HSE64 IBL64:ICA64 ILH64:ILW64 IVD64:IVS64 JEZ64:JFO64 JOV64:JPK64 JYR64:JZG64 KIN64:KJC64 KSJ64:KSY64 LCF64:LCU64 LMB64:LMQ64 LVX64:LWM64 MFT64:MGI64 MPP64:MQE64 MZL64:NAA64 NJH64:NJW64 NTD64:NTS64 OCZ64:ODO64 OMV64:ONK64 OWR64:OXG64 PGN64:PHC64 PQJ64:PQY64 QAF64:QAU64 QKB64:QKQ64 QTX64:QUM64 RDT64:REI64 RNP64:ROE64 RXL64:RYA64 SHH64:SHW64 SRD64:SRS64 TAZ64:TBO64 TKV64:TLK64 TUR64:TVG64 UEN64:UFC64 UOJ64:UOY64 UYF64:UYU64 VIB64:VIQ64 VRX64:VSM64 WBT64:WCI64 D115:S115 D123:S123 D131:S131" xr:uid="{00000000-0002-0000-0000-000003000000}"/>
    <dataValidation imeMode="halfAlpha" allowBlank="1" showInputMessage="1" showErrorMessage="1" sqref="F175:G176 F179:H180 G181:I182 UEN78:UES78 UOJ78:UOO78 UYF78:UYK78 VIB78:VIG78 VRX78:VSC78 WBT78:WBY78 WLP78:WLU78 WVL78:WVQ78 D135:I135 WVJ166:WWA166 M78:S78 JI78:JO78 TE78:TK78 ADA78:ADG78 AMW78:ANC78 AWS78:AWY78 BGO78:BGU78 BQK78:BQQ78 CAG78:CAM78 CKC78:CKI78 CTY78:CUE78 DDU78:DEA78 DNQ78:DNW78 DXM78:DXS78 EHI78:EHO78 ERE78:ERK78 FBA78:FBG78 FKW78:FLC78 FUS78:FUY78 GEO78:GEU78 GOK78:GOQ78 GYG78:GYM78 HIC78:HII78 HRY78:HSE78 IBU78:ICA78 ILQ78:ILW78 IVM78:IVS78 JFI78:JFO78 JPE78:JPK78 JZA78:JZG78 KIW78:KJC78 KSS78:KSY78 LCO78:LCU78 LMK78:LMQ78 LWG78:LWM78 MGC78:MGI78 MPY78:MQE78 MZU78:NAA78 NJQ78:NJW78 NTM78:NTS78 ODI78:ODO78 ONE78:ONK78 OXA78:OXG78 PGW78:PHC78 PQS78:PQY78 QAO78:QAU78 QKK78:QKQ78 QUG78:QUM78 REC78:REI78 RNY78:ROE78 RXU78:RYA78 SHQ78:SHW78 SRM78:SRS78 TBI78:TBO78 TLE78:TLK78 TVA78:TVG78 UEW78:UFC78 UOS78:UOY78 UYO78:UYU78 VIK78:VIQ78 VSG78:VSM78 WCC78:WCI78 WLY78:WME78 WVU78:WWA78 E50:G50 JA50:JC50 SW50:SY50 ACS50:ACU50 AMO50:AMQ50 AWK50:AWM50 BGG50:BGI50 BQC50:BQE50 BZY50:CAA50 CJU50:CJW50 CTQ50:CTS50 DDM50:DDO50 DNI50:DNK50 DXE50:DXG50 EHA50:EHC50 EQW50:EQY50 FAS50:FAU50 FKO50:FKQ50 FUK50:FUM50 GEG50:GEI50 GOC50:GOE50 GXY50:GYA50 HHU50:HHW50 HRQ50:HRS50 IBM50:IBO50 ILI50:ILK50 IVE50:IVG50 JFA50:JFC50 JOW50:JOY50 JYS50:JYU50 KIO50:KIQ50 KSK50:KSM50 LCG50:LCI50 LMC50:LME50 LVY50:LWA50 MFU50:MFW50 MPQ50:MPS50 MZM50:MZO50 NJI50:NJK50 NTE50:NTG50 ODA50:ODC50 OMW50:OMY50 OWS50:OWU50 PGO50:PGQ50 PQK50:PQM50 QAG50:QAI50 QKC50:QKE50 QTY50:QUA50 RDU50:RDW50 RNQ50:RNS50 RXM50:RXO50 SHI50:SHK50 SRE50:SRG50 TBA50:TBC50 TKW50:TKY50 TUS50:TUU50 UEO50:UEQ50 UOK50:UOM50 UYG50:UYI50 VIC50:VIE50 VRY50:VSA50 WBU50:WBW50 WLQ50:WLS50 WVM50:WVO50 D52:I52 IZ52:JE52 SV52:TA52 ACR52:ACW52 AMN52:AMS52 AWJ52:AWO52 BGF52:BGK52 BQB52:BQG52 BZX52:CAC52 CJT52:CJY52 CTP52:CTU52 DDL52:DDQ52 DNH52:DNM52 DXD52:DXI52 EGZ52:EHE52 EQV52:ERA52 FAR52:FAW52 FKN52:FKS52 FUJ52:FUO52 GEF52:GEK52 GOB52:GOG52 GXX52:GYC52 HHT52:HHY52 HRP52:HRU52 IBL52:IBQ52 ILH52:ILM52 IVD52:IVI52 JEZ52:JFE52 JOV52:JPA52 JYR52:JYW52 KIN52:KIS52 KSJ52:KSO52 LCF52:LCK52 LMB52:LMG52 LVX52:LWC52 MFT52:MFY52 MPP52:MPU52 MZL52:MZQ52 NJH52:NJM52 NTD52:NTI52 OCZ52:ODE52 OMV52:ONA52 OWR52:OWW52 PGN52:PGS52 PQJ52:PQO52 QAF52:QAK52 QKB52:QKG52 QTX52:QUC52 RDT52:RDY52 RNP52:RNU52 RXL52:RXQ52 SHH52:SHM52 SRD52:SRI52 TAZ52:TBE52 TKV52:TLA52 TUR52:TUW52 UEN52:UES52 UOJ52:UOO52 UYF52:UYK52 VIB52:VIG52 VRX52:VSC52 WBT52:WBY52 WLP52:WLU52 WVL52:WVQ52 M52:S52 JI52:JO52 TE52:TK52 ADA52:ADG52 AMW52:ANC52 AWS52:AWY52 BGO52:BGU52 BQK52:BQQ52 CAG52:CAM52 CKC52:CKI52 CTY52:CUE52 DDU52:DEA52 DNQ52:DNW52 DXM52:DXS52 EHI52:EHO52 ERE52:ERK52 FBA52:FBG52 FKW52:FLC52 FUS52:FUY52 GEO52:GEU52 GOK52:GOQ52 GYG52:GYM52 HIC52:HII52 HRY52:HSE52 IBU52:ICA52 ILQ52:ILW52 IVM52:IVS52 JFI52:JFO52 JPE52:JPK52 JZA52:JZG52 KIW52:KJC52 KSS52:KSY52 LCO52:LCU52 LMK52:LMQ52 LWG52:LWM52 MGC52:MGI52 MPY52:MQE52 MZU52:NAA52 NJQ52:NJW52 NTM52:NTS52 ODI52:ODO52 ONE52:ONK52 OXA52:OXG52 PGW52:PHC52 PQS52:PQY52 QAO52:QAU52 QKK52:QKQ52 QUG52:QUM52 REC52:REI52 RNY52:ROE52 RXU52:RYA52 SHQ52:SHW52 SRM52:SRS52 TBI52:TBO52 TLE52:TLK52 TVA52:TVG52 UEW52:UFC52 UOS52:UOY52 UYO52:UYU52 VIK52:VIQ52 VSG52:VSM52 WCC52:WCI52 WLY52:WME52 WVU52:WWA52 E58:G58 JA58:JC58 SW58:SY58 ACS58:ACU58 AMO58:AMQ58 AWK58:AWM58 BGG58:BGI58 BQC58:BQE58 BZY58:CAA58 CJU58:CJW58 CTQ58:CTS58 DDM58:DDO58 DNI58:DNK58 DXE58:DXG58 EHA58:EHC58 EQW58:EQY58 FAS58:FAU58 FKO58:FKQ58 FUK58:FUM58 GEG58:GEI58 GOC58:GOE58 GXY58:GYA58 HHU58:HHW58 HRQ58:HRS58 IBM58:IBO58 ILI58:ILK58 IVE58:IVG58 JFA58:JFC58 JOW58:JOY58 JYS58:JYU58 KIO58:KIQ58 KSK58:KSM58 LCG58:LCI58 LMC58:LME58 LVY58:LWA58 MFU58:MFW58 MPQ58:MPS58 MZM58:MZO58 NJI58:NJK58 NTE58:NTG58 ODA58:ODC58 OMW58:OMY58 OWS58:OWU58 PGO58:PGQ58 PQK58:PQM58 QAG58:QAI58 QKC58:QKE58 QTY58:QUA58 RDU58:RDW58 RNQ58:RNS58 RXM58:RXO58 SHI58:SHK58 SRE58:SRG58 TBA58:TBC58 TKW58:TKY58 TUS58:TUU58 UEO58:UEQ58 UOK58:UOM58 UYG58:UYI58 VIC58:VIE58 VRY58:VSA58 WBU58:WBW58 WLQ58:WLS58 WVM58:WVO58 D60:I60 IZ60:JE60 SV60:TA60 ACR60:ACW60 AMN60:AMS60 AWJ60:AWO60 BGF60:BGK60 BQB60:BQG60 BZX60:CAC60 CJT60:CJY60 CTP60:CTU60 DDL60:DDQ60 DNH60:DNM60 DXD60:DXI60 EGZ60:EHE60 EQV60:ERA60 FAR60:FAW60 FKN60:FKS60 FUJ60:FUO60 GEF60:GEK60 GOB60:GOG60 GXX60:GYC60 HHT60:HHY60 HRP60:HRU60 IBL60:IBQ60 ILH60:ILM60 IVD60:IVI60 JEZ60:JFE60 JOV60:JPA60 JYR60:JYW60 KIN60:KIS60 KSJ60:KSO60 LCF60:LCK60 LMB60:LMG60 LVX60:LWC60 MFT60:MFY60 MPP60:MPU60 MZL60:MZQ60 NJH60:NJM60 NTD60:NTI60 OCZ60:ODE60 OMV60:ONA60 OWR60:OWW60 PGN60:PGS60 PQJ60:PQO60 QAF60:QAK60 QKB60:QKG60 QTX60:QUC60 RDT60:RDY60 RNP60:RNU60 RXL60:RXQ60 SHH60:SHM60 SRD60:SRI60 TAZ60:TBE60 TKV60:TLA60 TUR60:TUW60 UEN60:UES60 UOJ60:UOO60 UYF60:UYK60 VIB60:VIG60 VRX60:VSC60 WBT60:WBY60 WLP60:WLU60 WVL60:WVQ60 M60:S60 JI60:JO60 TE60:TK60 ADA60:ADG60 AMW60:ANC60 AWS60:AWY60 BGO60:BGU60 BQK60:BQQ60 CAG60:CAM60 CKC60:CKI60 CTY60:CUE60 DDU60:DEA60 DNQ60:DNW60 DXM60:DXS60 EHI60:EHO60 ERE60:ERK60 FBA60:FBG60 FKW60:FLC60 FUS60:FUY60 GEO60:GEU60 GOK60:GOQ60 GYG60:GYM60 HIC60:HII60 HRY60:HSE60 IBU60:ICA60 ILQ60:ILW60 IVM60:IVS60 JFI60:JFO60 JPE60:JPK60 JZA60:JZG60 KIW60:KJC60 KSS60:KSY60 LCO60:LCU60 LMK60:LMQ60 LWG60:LWM60 MGC60:MGI60 MPY60:MQE60 MZU60:NAA60 NJQ60:NJW60 NTM60:NTS60 ODI60:ODO60 ONE60:ONK60 OXA60:OXG60 PGW60:PHC60 PQS60:PQY60 QAO60:QAU60 QKK60:QKQ60 QUG60:QUM60 REC60:REI60 RNY60:ROE60 RXU60:RYA60 SHQ60:SHW60 SRM60:SRS60 TBI60:TBO60 TLE60:TLK60 TVA60:TVG60 UEW60:UFC60 UOS60:UOY60 UYO60:UYU60 VIK60:VIQ60 VSG60:VSM60 WCC60:WCI60 WLY60:WME60 WVU60:WWA60 E66:G66 JA66:JC66 SW66:SY66 ACS66:ACU66 AMO66:AMQ66 AWK66:AWM66 BGG66:BGI66 BQC66:BQE66 BZY66:CAA66 CJU66:CJW66 CTQ66:CTS66 DDM66:DDO66 DNI66:DNK66 DXE66:DXG66 EHA66:EHC66 EQW66:EQY66 FAS66:FAU66 FKO66:FKQ66 FUK66:FUM66 GEG66:GEI66 GOC66:GOE66 GXY66:GYA66 HHU66:HHW66 HRQ66:HRS66 IBM66:IBO66 ILI66:ILK66 IVE66:IVG66 JFA66:JFC66 JOW66:JOY66 JYS66:JYU66 KIO66:KIQ66 KSK66:KSM66 LCG66:LCI66 LMC66:LME66 LVY66:LWA66 MFU66:MFW66 MPQ66:MPS66 MZM66:MZO66 NJI66:NJK66 NTE66:NTG66 ODA66:ODC66 OMW66:OMY66 OWS66:OWU66 PGO66:PGQ66 PQK66:PQM66 QAG66:QAI66 QKC66:QKE66 QTY66:QUA66 RDU66:RDW66 RNQ66:RNS66 RXM66:RXO66 SHI66:SHK66 SRE66:SRG66 TBA66:TBC66 TKW66:TKY66 TUS66:TUU66 UEO66:UEQ66 UOK66:UOM66 UYG66:UYI66 VIC66:VIE66 VRY66:VSA66 WBU66:WBW66 WLQ66:WLS66 WVM66:WVO66 D68:I68 IZ68:JE68 SV68:TA68 ACR68:ACW68 AMN68:AMS68 AWJ68:AWO68 BGF68:BGK68 BQB68:BQG68 BZX68:CAC68 CJT68:CJY68 CTP68:CTU68 DDL68:DDQ68 DNH68:DNM68 DXD68:DXI68 EGZ68:EHE68 EQV68:ERA68 FAR68:FAW68 FKN68:FKS68 FUJ68:FUO68 GEF68:GEK68 GOB68:GOG68 GXX68:GYC68 HHT68:HHY68 HRP68:HRU68 IBL68:IBQ68 ILH68:ILM68 IVD68:IVI68 JEZ68:JFE68 JOV68:JPA68 JYR68:JYW68 KIN68:KIS68 KSJ68:KSO68 LCF68:LCK68 LMB68:LMG68 LVX68:LWC68 MFT68:MFY68 MPP68:MPU68 MZL68:MZQ68 NJH68:NJM68 NTD68:NTI68 OCZ68:ODE68 OMV68:ONA68 OWR68:OWW68 PGN68:PGS68 PQJ68:PQO68 QAF68:QAK68 QKB68:QKG68 QTX68:QUC68 RDT68:RDY68 RNP68:RNU68 RXL68:RXQ68 SHH68:SHM68 SRD68:SRI68 TAZ68:TBE68 TKV68:TLA68 TUR68:TUW68 UEN68:UES68 UOJ68:UOO68 UYF68:UYK68 VIB68:VIG68 VRX68:VSC68 WBT68:WBY68 WLP68:WLU68 WVL68:WVQ68 M68:S68 JI68:JO68 TE68:TK68 ADA68:ADG68 AMW68:ANC68 AWS68:AWY68 BGO68:BGU68 BQK68:BQQ68 CAG68:CAM68 CKC68:CKI68 CTY68:CUE68 DDU68:DEA68 DNQ68:DNW68 DXM68:DXS68 EHI68:EHO68 ERE68:ERK68 FBA68:FBG68 FKW68:FLC68 FUS68:FUY68 GEO68:GEU68 GOK68:GOQ68 GYG68:GYM68 HIC68:HII68 HRY68:HSE68 IBU68:ICA68 ILQ68:ILW68 IVM68:IVS68 JFI68:JFO68 JPE68:JPK68 JZA68:JZG68 KIW68:KJC68 KSS68:KSY68 LCO68:LCU68 LMK68:LMQ68 LWG68:LWM68 MGC68:MGI68 MPY68:MQE68 MZU68:NAA68 NJQ68:NJW68 NTM68:NTS68 ODI68:ODO68 ONE68:ONK68 OXA68:OXG68 PGW68:PHC68 PQS68:PQY68 QAO68:QAU68 QKK68:QKQ68 QUG68:QUM68 REC68:REI68 RNY68:ROE68 RXU68:RYA68 SHQ68:SHW68 SRM68:SRS68 TBI68:TBO68 TLE68:TLK68 TVA68:TVG68 UEW68:UFC68 UOS68:UOY68 UYO68:UYU68 VIK68:VIQ68 VSG68:VSM68 WCC68:WCI68 WLY68:WME68 WVU68:WWA68 E76:G76 JA76:JC76 SW76:SY76 ACS76:ACU76 AMO76:AMQ76 AWK76:AWM76 BGG76:BGI76 BQC76:BQE76 BZY76:CAA76 CJU76:CJW76 CTQ76:CTS76 DDM76:DDO76 DNI76:DNK76 DXE76:DXG76 EHA76:EHC76 EQW76:EQY76 FAS76:FAU76 FKO76:FKQ76 FUK76:FUM76 GEG76:GEI76 GOC76:GOE76 GXY76:GYA76 HHU76:HHW76 HRQ76:HRS76 IBM76:IBO76 ILI76:ILK76 IVE76:IVG76 JFA76:JFC76 JOW76:JOY76 JYS76:JYU76 KIO76:KIQ76 KSK76:KSM76 LCG76:LCI76 LMC76:LME76 LVY76:LWA76 MFU76:MFW76 MPQ76:MPS76 MZM76:MZO76 NJI76:NJK76 NTE76:NTG76 ODA76:ODC76 OMW76:OMY76 OWS76:OWU76 PGO76:PGQ76 PQK76:PQM76 QAG76:QAI76 QKC76:QKE76 QTY76:QUA76 RDU76:RDW76 RNQ76:RNS76 RXM76:RXO76 SHI76:SHK76 SRE76:SRG76 TBA76:TBC76 TKW76:TKY76 TUS76:TUU76 UEO76:UEQ76 UOK76:UOM76 UYG76:UYI76 VIC76:VIE76 VRY76:VSA76 WBU76:WBW76 WLQ76:WLS76 WVM76:WVO76 D78:I78 IZ78:JE78 SV78:TA78 ACR78:ACW78 AMN78:AMS78 AWJ78:AWO78 BGF78:BGK78 BQB78:BQG78 BZX78:CAC78 CJT78:CJY78 CTP78:CTU78 DDL78:DDQ78 DNH78:DNM78 DXD78:DXI78 EGZ78:EHE78 EQV78:ERA78 FAR78:FAW78 FKN78:FKS78 FUJ78:FUO78 GEF78:GEK78 GOB78:GOG78 GXX78:GYC78 HHT78:HHY78 HRP78:HRU78 IBL78:IBQ78 ILH78:ILM78 IVD78:IVI78 JEZ78:JFE78 JOV78:JPA78 JYR78:JYW78 KIN78:KIS78 KSJ78:KSO78 LCF78:LCK78 LMB78:LMG78 LVX78:LWC78 MFT78:MFY78 MPP78:MPU78 MZL78:MZQ78 NJH78:NJM78 NTD78:NTI78 OCZ78:ODE78 OMV78:ONA78 OWR78:OWW78 PGN78:PGS78 PQJ78:PQO78 QAF78:QAK78 QKB78:QKG78 QTX78:QUC78 RDT78:RDY78 RNP78:RNU78 RXL78:RXQ78 SHH78:SHM78 SRD78:SRI78 TAZ78:TBE78 TKV78:TLA78 TUR78:TUW78 M135:S135 D119:I119 E117:G117 M119:S119 E125:G125 D127:I127 M127:S127 E133:G133 B166:S166 IX166:JO166 ST166:TK166 ACP166:ADG166 AML166:ANC166 AWH166:AWY166 BGD166:BGU166 BPZ166:BQQ166 BZV166:CAM166 CJR166:CKI166 CTN166:CUE166 DDJ166:DEA166 DNF166:DNW166 DXB166:DXS166 EGX166:EHO166 EQT166:ERK166 FAP166:FBG166 FKL166:FLC166 FUH166:FUY166 GED166:GEU166 GNZ166:GOQ166 GXV166:GYM166 HHR166:HII166 HRN166:HSE166 IBJ166:ICA166 ILF166:ILW166 IVB166:IVS166 JEX166:JFO166 JOT166:JPK166 JYP166:JZG166 KIL166:KJC166 KSH166:KSY166 LCD166:LCU166 LLZ166:LMQ166 LVV166:LWM166 MFR166:MGI166 MPN166:MQE166 MZJ166:NAA166 NJF166:NJW166 NTB166:NTS166 OCX166:ODO166 OMT166:ONK166 OWP166:OXG166 PGL166:PHC166 PQH166:PQY166 QAD166:QAU166 QJZ166:QKQ166 QTV166:QUM166 RDR166:REI166 RNN166:ROE166 RXJ166:RYA166 SHF166:SHW166 SRB166:SRS166 TAX166:TBO166 TKT166:TLK166 TUP166:TVG166 UEL166:UFC166 UOH166:UOY166 UYD166:UYU166 VHZ166:VIQ166 VRV166:VSM166 WBR166:WCI166 WLN166:WME166 B170:S170 IX170:JO170 ST170:TK170 ACP170:ADG170 AML170:ANC170 AWH170:AWY170 BGD170:BGU170 BPZ170:BQQ170 BZV170:CAM170 CJR170:CKI170 CTN170:CUE170 DDJ170:DEA170 DNF170:DNW170 DXB170:DXS170 EGX170:EHO170 EQT170:ERK170 FAP170:FBG170 FKL170:FLC170 FUH170:FUY170 GED170:GEU170 GNZ170:GOQ170 GXV170:GYM170 HHR170:HII170 HRN170:HSE170 IBJ170:ICA170 ILF170:ILW170 IVB170:IVS170 JEX170:JFO170 JOT170:JPK170 JYP170:JZG170 KIL170:KJC170 KSH170:KSY170 LCD170:LCU170 LLZ170:LMQ170 LVV170:LWM170 MFR170:MGI170 MPN170:MQE170 MZJ170:NAA170 NJF170:NJW170 NTB170:NTS170 OCX170:ODO170 OMT170:ONK170 OWP170:OXG170 PGL170:PHC170 PQH170:PQY170 QAD170:QAU170 QJZ170:QKQ170 QTV170:QUM170 RDR170:REI170 RNN170:ROE170 RXJ170:RYA170 SHF170:SHW170 SRB170:SRS170 TAX170:TBO170 TKT170:TLK170 TUP170:TVG170 UEL170:UFC170 UOH170:UOY170 UYD170:UYU170 VHZ170:VIQ170 VRV170:VSM170 WBR170:WCI170 WLN170:WME170 WVJ170:WWA170 B173:E173 IX173:JA173 ST173:SW173 ACP173:ACS173 AML173:AMO173 AWH173:AWK173 BGD173:BGG173 BPZ173:BQC173 BZV173:BZY173 CJR173:CJU173 CTN173:CTQ173 DDJ173:DDM173 DNF173:DNI173 DXB173:DXE173 EGX173:EHA173 EQT173:EQW173 FAP173:FAS173 FKL173:FKO173 FUH173:FUK173 GED173:GEG173 GNZ173:GOC173 GXV173:GXY173 HHR173:HHU173 HRN173:HRQ173 IBJ173:IBM173 ILF173:ILI173 IVB173:IVE173 JEX173:JFA173 JOT173:JOW173 JYP173:JYS173 KIL173:KIO173 KSH173:KSK173 LCD173:LCG173 LLZ173:LMC173 LVV173:LVY173 MFR173:MFU173 MPN173:MPQ173 MZJ173:MZM173 NJF173:NJI173 NTB173:NTE173 OCX173:ODA173 OMT173:OMW173 OWP173:OWS173 PGL173:PGO173 PQH173:PQK173 QAD173:QAG173 QJZ173:QKC173 QTV173:QTY173 RDR173:RDU173 RNN173:RNQ173 RXJ173:RXM173 SHF173:SHI173 SRB173:SRE173 TAX173:TBA173 TKT173:TKW173 TUP173:TUS173 UEL173:UEO173 UOH173:UOK173 UYD173:UYG173 VHZ173:VIC173 VRV173:VRY173 WBR173:WBU173 WLN173:WLQ173 WVJ173:WVM173 S173 JO173 TK173 ADG173 ANC173 AWY173 BGU173 BQQ173 CAM173 CKI173 CUE173 DEA173 DNW173 DXS173 EHO173 ERK173 FBG173 FLC173 FUY173 GEU173 GOQ173 GYM173 HII173 HSE173 ICA173 ILW173 IVS173 JFO173 JPK173 JZG173 KJC173 KSY173 LCU173 LMQ173 LWM173 MGI173 MQE173 NAA173 NJW173 NTS173 ODO173 ONK173 OXG173 PHC173 PQY173 QAU173 QKQ173 QUM173 REI173 ROE173 RYA173 SHW173 SRS173 TBO173 TLK173 TVG173 UFC173 UOY173 UYU173 VIQ173 VSM173 WCI173 WME173 WWA173" xr:uid="{00000000-0002-0000-0000-000004000000}"/>
    <dataValidation type="list" allowBlank="1" showInputMessage="1" showErrorMessage="1" sqref="F183:H183 L183:N183" xr:uid="{00000000-0002-0000-0000-000005000000}">
      <formula1>$V$180:$V$182</formula1>
    </dataValidation>
    <dataValidation type="list" allowBlank="1" showInputMessage="1" showErrorMessage="1" sqref="E92:G94 JA92:JC94 SW92:SY94 ACS92:ACU94 AMO92:AMQ94 AWK92:AWM94 BGG92:BGI94 BQC92:BQE94 BZY92:CAA94 CJU92:CJW94 CTQ92:CTS94 DDM92:DDO94 DNI92:DNK94 DXE92:DXG94 EHA92:EHC94 EQW92:EQY94 FAS92:FAU94 FKO92:FKQ94 FUK92:FUM94 GEG92:GEI94 GOC92:GOE94 GXY92:GYA94 HHU92:HHW94 HRQ92:HRS94 IBM92:IBO94 ILI92:ILK94 IVE92:IVG94 JFA92:JFC94 JOW92:JOY94 JYS92:JYU94 KIO92:KIQ94 KSK92:KSM94 LCG92:LCI94 LMC92:LME94 LVY92:LWA94 MFU92:MFW94 MPQ92:MPS94 MZM92:MZO94 NJI92:NJK94 NTE92:NTG94 ODA92:ODC94 OMW92:OMY94 OWS92:OWU94 PGO92:PGQ94 PQK92:PQM94 QAG92:QAI94 QKC92:QKE94 QTY92:QUA94 RDU92:RDW94 RNQ92:RNS94 RXM92:RXO94 SHI92:SHK94 SRE92:SRG94 TBA92:TBC94 TKW92:TKY94 TUS92:TUU94 UEO92:UEQ94 UOK92:UOM94 UYG92:UYI94 VIC92:VIE94 VRY92:VSA94 WBU92:WBW94 WLQ92:WLS94 WVM92:WVO94 WLQ72:WLS72 JA74:JC74 SW74:SY74 ACS74:ACU74 AMO74:AMQ74 AWK74:AWM74 BGG74:BGI74 BQC74:BQE74 BZY74:CAA74 CJU74:CJW74 CTQ74:CTS74 DDM74:DDO74 DNI74:DNK74 DXE74:DXG74 EHA74:EHC74 EQW74:EQY74 FAS74:FAU74 FKO74:FKQ74 FUK74:FUM74 GEG74:GEI74 GOC74:GOE74 GXY74:GYA74 HHU74:HHW74 HRQ74:HRS74 IBM74:IBO74 ILI74:ILK74 IVE74:IVG74 JFA74:JFC74 JOW74:JOY74 JYS74:JYU74 KIO74:KIQ74 KSK74:KSM74 LCG74:LCI74 LMC74:LME74 LVY74:LWA74 MFU74:MFW74 MPQ74:MPS74 MZM74:MZO74 NJI74:NJK74 NTE74:NTG74 ODA74:ODC74 OMW74:OMY74 OWS74:OWU74 PGO74:PGQ74 PQK74:PQM74 QAG74:QAI74 QKC74:QKE74 QTY74:QUA74 RDU74:RDW74 RNQ74:RNS74 RXM74:RXO74 SHI74:SHK74 SRE74:SRG74 TBA74:TBC74 TKW74:TKY74 TUS74:TUU74 UEO74:UEQ74 UOK74:UOM74 UYG74:UYI74 VIC74:VIE74 VRY74:VSA74 WBU74:WBW74 WLQ74:WLS74 WVM74:WVO74 WVM72:WVO72 JA72:JC72 SW72:SY72 ACS72:ACU72 AMO72:AMQ72 AWK72:AWM72 BGG72:BGI72 BQC72:BQE72 BZY72:CAA72 CJU72:CJW72 CTQ72:CTS72 DDM72:DDO72 DNI72:DNK72 DXE72:DXG72 EHA72:EHC72 EQW72:EQY72 FAS72:FAU72 FKO72:FKQ72 FUK72:FUM72 GEG72:GEI72 GOC72:GOE72 GXY72:GYA72 HHU72:HHW72 HRQ72:HRS72 IBM72:IBO72 ILI72:ILK72 IVE72:IVG72 JFA72:JFC72 JOW72:JOY72 JYS72:JYU72 KIO72:KIQ72 KSK72:KSM72 LCG72:LCI72 LMC72:LME72 LVY72:LWA72 MFU72:MFW72 MPQ72:MPS72 MZM72:MZO72 NJI72:NJK72 NTE72:NTG72 ODA72:ODC72 OMW72:OMY72 OWS72:OWU72 PGO72:PGQ72 PQK72:PQM72 QAG72:QAI72 QKC72:QKE72 QTY72:QUA72 RDU72:RDW72 RNQ72:RNS72 RXM72:RXO72 SHI72:SHK72 SRE72:SRG72 TBA72:TBC72 TKW72:TKY72 TUS72:TUU72 UEO72:UEQ72 UOK72:UOM72 UYG72:UYI72 VIC72:VIE72 VRY72:VSA72 WBU72:WBW72" xr:uid="{0A87F0FF-1CB2-4FA8-83C5-08DE01B31207}">
      <formula1>$U$78:$U$80</formula1>
    </dataValidation>
    <dataValidation type="list" allowBlank="1" showInputMessage="1" showErrorMessage="1" sqref="E72:G72 E74:G74" xr:uid="{E3F5A49C-2A10-44A3-AAB6-51E3FBB4E715}">
      <formula1>$U$72:$U$74</formula1>
    </dataValidation>
  </dataValidations>
  <pageMargins left="0.98425196850393704" right="0.31496062992125984" top="0.47244094488188981" bottom="0.59055118110236227" header="0.35433070866141736" footer="0.51181102362204722"/>
  <pageSetup paperSize="9" scale="86" orientation="portrait" r:id="rId1"/>
  <headerFooter alignWithMargins="0"/>
  <rowBreaks count="3" manualBreakCount="3">
    <brk id="43" max="16383" man="1"/>
    <brk id="108" max="18" man="1"/>
    <brk id="155" max="1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2:AQ61"/>
  <sheetViews>
    <sheetView view="pageBreakPreview" topLeftCell="A40" zoomScaleNormal="100" workbookViewId="0">
      <selection activeCell="AQ17" sqref="AQ17"/>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6" width="2.625" style="54" customWidth="1"/>
    <col min="27" max="27" width="9.875" style="54" customWidth="1"/>
    <col min="28" max="28" width="6.125" style="54" customWidth="1"/>
    <col min="29" max="29" width="4.125" style="54" customWidth="1"/>
    <col min="30" max="30" width="5.375" style="54" customWidth="1"/>
    <col min="31" max="31" width="2.5" style="55" hidden="1" customWidth="1"/>
    <col min="32" max="32" width="8.5" style="55" hidden="1" customWidth="1"/>
    <col min="33" max="33" width="11.5" style="55" hidden="1" customWidth="1"/>
    <col min="34" max="34" width="8.5" style="55" hidden="1" customWidth="1"/>
    <col min="35" max="35" width="8.375" style="55" hidden="1" customWidth="1"/>
    <col min="36" max="36" width="5.875" style="55" hidden="1" customWidth="1"/>
    <col min="37" max="37" width="0.5" style="55" hidden="1" customWidth="1"/>
    <col min="38" max="38" width="7.875" style="55" hidden="1" customWidth="1"/>
    <col min="39" max="39" width="1.25" style="55" customWidth="1"/>
    <col min="40" max="40" width="28.75" style="55" customWidth="1"/>
    <col min="41" max="41" width="24.75" style="55" customWidth="1"/>
    <col min="42" max="42" width="19.125" style="55" customWidth="1"/>
    <col min="43" max="43" width="3.375" style="55" customWidth="1"/>
    <col min="44" max="16384" width="8.875" style="54"/>
  </cols>
  <sheetData>
    <row r="2" spans="1:37">
      <c r="A2" s="1544" t="s">
        <v>2068</v>
      </c>
      <c r="B2" s="1544"/>
      <c r="C2" s="1544"/>
      <c r="D2" s="1544"/>
      <c r="E2" s="1544"/>
      <c r="F2" s="1544"/>
      <c r="G2" s="1544"/>
      <c r="H2" s="1544"/>
      <c r="I2" s="1544"/>
      <c r="J2" s="1544"/>
      <c r="K2" s="1544"/>
      <c r="L2" s="1544"/>
      <c r="M2" s="1544"/>
    </row>
    <row r="3" spans="1:37" ht="11.25" customHeight="1">
      <c r="A3" s="52" t="s">
        <v>1343</v>
      </c>
      <c r="B3" s="52"/>
      <c r="N3" s="52"/>
      <c r="O3" s="52"/>
      <c r="P3" s="52"/>
      <c r="Q3" s="52"/>
      <c r="R3" s="52"/>
      <c r="S3" s="52"/>
      <c r="T3" s="52"/>
      <c r="U3" s="52"/>
      <c r="V3" s="52"/>
      <c r="W3" s="52"/>
      <c r="X3" s="52"/>
      <c r="Y3" s="52"/>
      <c r="Z3" s="52"/>
      <c r="AA3" s="52"/>
      <c r="AB3" s="52"/>
      <c r="AC3" s="53" t="s">
        <v>1368</v>
      </c>
    </row>
    <row r="4" spans="1:37" ht="12.75" thickBot="1">
      <c r="A4" s="52"/>
      <c r="B4" s="52"/>
      <c r="C4" s="52"/>
      <c r="D4" s="52"/>
      <c r="E4" s="52"/>
      <c r="F4" s="52"/>
      <c r="G4" s="52"/>
      <c r="H4" s="52"/>
      <c r="I4" s="52"/>
      <c r="J4" s="52"/>
      <c r="K4" s="52"/>
      <c r="L4" s="52"/>
      <c r="M4" s="52"/>
      <c r="N4" s="52"/>
      <c r="O4" s="52"/>
      <c r="P4" s="52"/>
      <c r="Q4" s="52"/>
      <c r="R4" s="52"/>
      <c r="S4" s="52"/>
      <c r="T4" s="52"/>
      <c r="U4" s="52"/>
      <c r="V4" s="52"/>
      <c r="W4" s="52" t="s">
        <v>616</v>
      </c>
      <c r="X4" s="52"/>
      <c r="Y4" s="52"/>
      <c r="Z4" s="52"/>
      <c r="AA4" s="52"/>
      <c r="AB4" s="52"/>
      <c r="AC4" s="52"/>
    </row>
    <row r="5" spans="1:37" ht="15.6" customHeight="1">
      <c r="A5" s="1561"/>
      <c r="B5" s="1518" t="s">
        <v>617</v>
      </c>
      <c r="C5" s="1519"/>
      <c r="D5" s="1548" t="s">
        <v>618</v>
      </c>
      <c r="E5" s="1524" t="s">
        <v>619</v>
      </c>
      <c r="F5" s="1551" t="s">
        <v>620</v>
      </c>
      <c r="G5" s="1552"/>
      <c r="H5" s="1552"/>
      <c r="I5" s="1552"/>
      <c r="J5" s="1552"/>
      <c r="K5" s="1552"/>
      <c r="L5" s="1552"/>
      <c r="M5" s="1552"/>
      <c r="N5" s="1552"/>
      <c r="O5" s="1552"/>
      <c r="P5" s="1552"/>
      <c r="Q5" s="1552"/>
      <c r="R5" s="1552"/>
      <c r="S5" s="1552"/>
      <c r="T5" s="1552"/>
      <c r="U5" s="1552"/>
      <c r="V5" s="1552"/>
      <c r="W5" s="1552"/>
      <c r="X5" s="1552"/>
      <c r="Y5" s="1552"/>
      <c r="Z5" s="1552"/>
      <c r="AA5" s="1552"/>
      <c r="AB5" s="59" t="s">
        <v>621</v>
      </c>
      <c r="AC5" s="126" t="s">
        <v>622</v>
      </c>
    </row>
    <row r="6" spans="1:37" ht="15" customHeight="1" thickBot="1">
      <c r="A6" s="1562"/>
      <c r="B6" s="1520" t="s">
        <v>623</v>
      </c>
      <c r="C6" s="1521"/>
      <c r="D6" s="1549"/>
      <c r="E6" s="1525"/>
      <c r="F6" s="275" t="s">
        <v>624</v>
      </c>
      <c r="G6" s="105"/>
      <c r="H6" s="105"/>
      <c r="I6" s="105"/>
      <c r="J6" s="105"/>
      <c r="K6" s="105"/>
      <c r="L6" s="105"/>
      <c r="M6" s="105"/>
      <c r="N6" s="105" t="s">
        <v>625</v>
      </c>
      <c r="O6" s="105"/>
      <c r="P6" s="105"/>
      <c r="Q6" s="105"/>
      <c r="R6" s="105"/>
      <c r="S6" s="105"/>
      <c r="T6" s="105"/>
      <c r="U6" s="105"/>
      <c r="V6" s="105"/>
      <c r="W6" s="105"/>
      <c r="X6" s="105"/>
      <c r="Y6" s="105"/>
      <c r="Z6" s="123"/>
      <c r="AA6" s="103" t="s">
        <v>1451</v>
      </c>
      <c r="AB6" s="103" t="s">
        <v>626</v>
      </c>
      <c r="AC6" s="65" t="s">
        <v>627</v>
      </c>
    </row>
    <row r="7" spans="1:37" ht="15" customHeight="1" thickTop="1" thickBot="1">
      <c r="A7" s="1553" t="s">
        <v>1369</v>
      </c>
      <c r="B7" s="1579" t="s">
        <v>1370</v>
      </c>
      <c r="C7" s="1580"/>
      <c r="D7" s="689"/>
      <c r="E7" s="66" t="s">
        <v>1371</v>
      </c>
      <c r="F7" s="1558" t="s">
        <v>816</v>
      </c>
      <c r="G7" s="164" t="s">
        <v>305</v>
      </c>
      <c r="H7" s="209" t="s">
        <v>1373</v>
      </c>
      <c r="I7" s="95"/>
      <c r="J7" s="95"/>
      <c r="K7" s="95"/>
      <c r="L7" s="95" t="s">
        <v>1490</v>
      </c>
      <c r="M7" s="1557"/>
      <c r="N7" s="1557"/>
      <c r="O7" s="1557"/>
      <c r="P7" s="1557"/>
      <c r="Q7" s="1557"/>
      <c r="R7" s="1557"/>
      <c r="S7" s="1557"/>
      <c r="T7" s="1557"/>
      <c r="U7" s="1557"/>
      <c r="V7" s="1557"/>
      <c r="W7" s="209" t="s">
        <v>1271</v>
      </c>
      <c r="X7" s="209"/>
      <c r="Y7" s="115"/>
      <c r="Z7" s="681" t="s">
        <v>303</v>
      </c>
      <c r="AA7" s="271" t="s">
        <v>1363</v>
      </c>
      <c r="AB7" s="80"/>
      <c r="AC7" s="68"/>
      <c r="AE7" s="84"/>
      <c r="AF7" s="128" t="s">
        <v>1374</v>
      </c>
      <c r="AG7" s="129" t="s">
        <v>1375</v>
      </c>
      <c r="AH7" s="129" t="s">
        <v>1376</v>
      </c>
      <c r="AI7" s="130" t="s">
        <v>1377</v>
      </c>
    </row>
    <row r="8" spans="1:37" ht="13.5" customHeight="1" thickTop="1" thickBot="1">
      <c r="A8" s="1554"/>
      <c r="B8" s="1577" t="s">
        <v>1378</v>
      </c>
      <c r="C8" s="1578"/>
      <c r="D8" s="131"/>
      <c r="E8" s="66" t="s">
        <v>1379</v>
      </c>
      <c r="F8" s="1559"/>
      <c r="G8" s="164" t="s">
        <v>434</v>
      </c>
      <c r="H8" s="209" t="s">
        <v>1382</v>
      </c>
      <c r="I8" s="95"/>
      <c r="J8" s="95"/>
      <c r="K8" s="95"/>
      <c r="L8" s="95" t="s">
        <v>1490</v>
      </c>
      <c r="M8" s="1545"/>
      <c r="N8" s="1545"/>
      <c r="O8" s="1545"/>
      <c r="P8" s="1545"/>
      <c r="Q8" s="1545"/>
      <c r="R8" s="1545"/>
      <c r="S8" s="1545"/>
      <c r="T8" s="1545"/>
      <c r="U8" s="1545"/>
      <c r="V8" s="1545"/>
      <c r="W8" s="209" t="s">
        <v>1271</v>
      </c>
      <c r="X8" s="209"/>
      <c r="Y8" s="115"/>
      <c r="Z8" s="681" t="s">
        <v>303</v>
      </c>
      <c r="AA8" s="271" t="s">
        <v>1364</v>
      </c>
      <c r="AB8" s="80"/>
      <c r="AC8" s="68"/>
      <c r="AE8" s="84"/>
      <c r="AF8" s="128" t="s">
        <v>1383</v>
      </c>
      <c r="AG8" s="129" t="s">
        <v>1742</v>
      </c>
      <c r="AH8" s="129" t="s">
        <v>1743</v>
      </c>
      <c r="AI8" s="86" t="s">
        <v>1744</v>
      </c>
      <c r="AJ8" s="86" t="s">
        <v>1281</v>
      </c>
      <c r="AK8" s="87" t="s">
        <v>1282</v>
      </c>
    </row>
    <row r="9" spans="1:37" ht="14.25" customHeight="1" thickTop="1" thickBot="1">
      <c r="A9" s="1554"/>
      <c r="B9" s="1573" t="s">
        <v>1791</v>
      </c>
      <c r="C9" s="1574"/>
      <c r="D9" s="66"/>
      <c r="E9" s="66"/>
      <c r="F9" s="1559"/>
      <c r="G9" s="164" t="s">
        <v>434</v>
      </c>
      <c r="H9" s="209" t="s">
        <v>1284</v>
      </c>
      <c r="I9" s="95"/>
      <c r="J9" s="95"/>
      <c r="K9" s="209"/>
      <c r="L9" s="95" t="s">
        <v>1186</v>
      </c>
      <c r="M9" s="1546"/>
      <c r="N9" s="1546"/>
      <c r="O9" s="1546"/>
      <c r="P9" s="1546"/>
      <c r="Q9" s="1546"/>
      <c r="R9" s="1546"/>
      <c r="S9" s="1546"/>
      <c r="T9" s="1546"/>
      <c r="U9" s="1546"/>
      <c r="V9" s="1546"/>
      <c r="W9" s="209" t="s">
        <v>1187</v>
      </c>
      <c r="X9" s="209"/>
      <c r="Y9" s="273"/>
      <c r="Z9" s="681" t="s">
        <v>303</v>
      </c>
      <c r="AA9" s="271" t="s">
        <v>1365</v>
      </c>
      <c r="AB9" s="80"/>
      <c r="AC9" s="68"/>
      <c r="AF9" s="69" t="s">
        <v>1285</v>
      </c>
      <c r="AG9" s="70" t="s">
        <v>1286</v>
      </c>
      <c r="AH9" s="70" t="s">
        <v>1287</v>
      </c>
      <c r="AI9" s="55" t="s">
        <v>104</v>
      </c>
    </row>
    <row r="10" spans="1:37" ht="12" customHeight="1" thickBot="1">
      <c r="A10" s="1554"/>
      <c r="B10" s="1573"/>
      <c r="C10" s="1574"/>
      <c r="D10" s="66"/>
      <c r="E10" s="66"/>
      <c r="F10" s="1559"/>
      <c r="G10" s="164" t="s">
        <v>1577</v>
      </c>
      <c r="H10" s="209" t="s">
        <v>1288</v>
      </c>
      <c r="I10" s="95"/>
      <c r="J10" s="95"/>
      <c r="K10" s="95"/>
      <c r="L10" s="95" t="s">
        <v>5</v>
      </c>
      <c r="M10" s="1550"/>
      <c r="N10" s="1550"/>
      <c r="O10" s="1550"/>
      <c r="P10" s="1550"/>
      <c r="Q10" s="1550"/>
      <c r="R10" s="1550"/>
      <c r="S10" s="1550"/>
      <c r="T10" s="1550"/>
      <c r="U10" s="1550"/>
      <c r="V10" s="1550"/>
      <c r="W10" s="209" t="s">
        <v>1388</v>
      </c>
      <c r="X10" s="209"/>
      <c r="Y10" s="115"/>
      <c r="Z10" s="681" t="s">
        <v>303</v>
      </c>
      <c r="AA10" s="271" t="s">
        <v>1289</v>
      </c>
      <c r="AB10" s="80"/>
      <c r="AC10" s="68"/>
      <c r="AE10" s="84"/>
      <c r="AF10" s="132" t="s">
        <v>1290</v>
      </c>
      <c r="AG10" s="133" t="s">
        <v>1291</v>
      </c>
      <c r="AH10" s="134" t="s">
        <v>922</v>
      </c>
    </row>
    <row r="11" spans="1:37" ht="12.75" customHeight="1" thickTop="1">
      <c r="A11" s="1554"/>
      <c r="B11" s="1573"/>
      <c r="C11" s="1574"/>
      <c r="D11" s="66"/>
      <c r="E11" s="66"/>
      <c r="F11" s="1559"/>
      <c r="G11" s="164" t="s">
        <v>306</v>
      </c>
      <c r="H11" s="209" t="s">
        <v>923</v>
      </c>
      <c r="I11" s="95"/>
      <c r="J11" s="95"/>
      <c r="K11" s="95"/>
      <c r="L11" s="95" t="s">
        <v>503</v>
      </c>
      <c r="M11" s="679" t="s">
        <v>303</v>
      </c>
      <c r="N11" s="1582" t="s">
        <v>307</v>
      </c>
      <c r="O11" s="1582"/>
      <c r="P11" s="119" t="s">
        <v>1288</v>
      </c>
      <c r="Q11" s="119"/>
      <c r="R11" s="121"/>
      <c r="S11" s="121" t="s">
        <v>5</v>
      </c>
      <c r="T11" s="1550"/>
      <c r="U11" s="1550"/>
      <c r="V11" s="1550"/>
      <c r="W11" s="209" t="s">
        <v>1388</v>
      </c>
      <c r="X11" s="209"/>
      <c r="Y11" s="115"/>
      <c r="Z11" s="681" t="s">
        <v>1194</v>
      </c>
      <c r="AA11" s="271" t="s">
        <v>424</v>
      </c>
      <c r="AB11" s="80"/>
      <c r="AC11" s="68"/>
    </row>
    <row r="12" spans="1:37">
      <c r="A12" s="1554"/>
      <c r="B12" s="678" t="s">
        <v>303</v>
      </c>
      <c r="C12" s="55" t="s">
        <v>675</v>
      </c>
      <c r="D12" s="66"/>
      <c r="E12" s="66"/>
      <c r="F12" s="1559"/>
      <c r="G12" s="164"/>
      <c r="H12" s="209"/>
      <c r="I12" s="95"/>
      <c r="J12" s="95"/>
      <c r="K12" s="95"/>
      <c r="L12" s="95"/>
      <c r="M12" s="679" t="s">
        <v>303</v>
      </c>
      <c r="N12" s="1582" t="s">
        <v>1576</v>
      </c>
      <c r="O12" s="1582"/>
      <c r="P12" s="121"/>
      <c r="Q12" s="121"/>
      <c r="R12" s="121"/>
      <c r="S12" s="121"/>
      <c r="T12" s="121"/>
      <c r="U12" s="121"/>
      <c r="V12" s="121"/>
      <c r="W12" s="209"/>
      <c r="X12" s="209"/>
      <c r="Y12" s="115"/>
      <c r="Z12" s="681" t="s">
        <v>303</v>
      </c>
      <c r="AA12" s="271" t="s">
        <v>979</v>
      </c>
      <c r="AB12" s="80"/>
      <c r="AC12" s="68"/>
    </row>
    <row r="13" spans="1:37">
      <c r="A13" s="1554"/>
      <c r="B13" s="678" t="s">
        <v>303</v>
      </c>
      <c r="C13" s="733" t="s">
        <v>1790</v>
      </c>
      <c r="D13" s="66"/>
      <c r="E13" s="66"/>
      <c r="F13" s="943"/>
      <c r="G13" s="164"/>
      <c r="H13" s="209"/>
      <c r="I13" s="95"/>
      <c r="J13" s="95"/>
      <c r="K13" s="95"/>
      <c r="L13" s="95"/>
      <c r="M13" s="121"/>
      <c r="N13" s="119"/>
      <c r="O13" s="119"/>
      <c r="P13" s="121"/>
      <c r="Q13" s="121"/>
      <c r="R13" s="121"/>
      <c r="S13" s="121"/>
      <c r="T13" s="121"/>
      <c r="U13" s="121"/>
      <c r="V13" s="121"/>
      <c r="W13" s="209"/>
      <c r="X13" s="209"/>
      <c r="Y13" s="115"/>
      <c r="Z13" s="681"/>
      <c r="AA13" s="271"/>
      <c r="AB13" s="80"/>
      <c r="AC13" s="68"/>
    </row>
    <row r="14" spans="1:37">
      <c r="A14" s="1554"/>
      <c r="B14" s="678" t="s">
        <v>303</v>
      </c>
      <c r="C14" s="733" t="s">
        <v>1940</v>
      </c>
      <c r="D14" s="66"/>
      <c r="E14" s="66"/>
      <c r="F14" s="938"/>
      <c r="G14" s="166"/>
      <c r="H14" s="276"/>
      <c r="I14" s="112"/>
      <c r="J14" s="112"/>
      <c r="K14" s="112"/>
      <c r="L14" s="112"/>
      <c r="M14" s="162"/>
      <c r="N14" s="937"/>
      <c r="O14" s="937"/>
      <c r="P14" s="162"/>
      <c r="Q14" s="162"/>
      <c r="R14" s="162"/>
      <c r="S14" s="162"/>
      <c r="T14" s="162"/>
      <c r="U14" s="162"/>
      <c r="V14" s="162"/>
      <c r="W14" s="276"/>
      <c r="X14" s="276"/>
      <c r="Y14" s="117"/>
      <c r="Z14" s="681"/>
      <c r="AA14" s="271"/>
      <c r="AB14" s="80"/>
      <c r="AC14" s="68"/>
    </row>
    <row r="15" spans="1:37" ht="13.9" customHeight="1" thickBot="1">
      <c r="A15" s="1554"/>
      <c r="B15" s="1575" t="s">
        <v>425</v>
      </c>
      <c r="C15" s="1576"/>
      <c r="D15" s="676"/>
      <c r="E15" s="75" t="s">
        <v>426</v>
      </c>
      <c r="F15" s="1560" t="s">
        <v>817</v>
      </c>
      <c r="G15" s="165" t="s">
        <v>308</v>
      </c>
      <c r="H15" s="277" t="s">
        <v>750</v>
      </c>
      <c r="I15" s="110"/>
      <c r="J15" s="110"/>
      <c r="K15" s="110"/>
      <c r="L15" s="110" t="s">
        <v>647</v>
      </c>
      <c r="M15" s="1547"/>
      <c r="N15" s="1547"/>
      <c r="O15" s="1547"/>
      <c r="P15" s="1547"/>
      <c r="Q15" s="1547"/>
      <c r="R15" s="1547"/>
      <c r="S15" s="1547"/>
      <c r="T15" s="1547"/>
      <c r="U15" s="1547"/>
      <c r="V15" s="1547"/>
      <c r="W15" s="277" t="s">
        <v>672</v>
      </c>
      <c r="X15" s="277"/>
      <c r="Y15" s="243"/>
      <c r="Z15" s="683" t="s">
        <v>303</v>
      </c>
      <c r="AA15" s="278" t="s">
        <v>894</v>
      </c>
      <c r="AB15" s="156"/>
      <c r="AC15" s="90"/>
      <c r="AF15" s="55" t="s">
        <v>753</v>
      </c>
    </row>
    <row r="16" spans="1:37" ht="14.45" customHeight="1" thickTop="1" thickBot="1">
      <c r="A16" s="1554"/>
      <c r="B16" s="1577" t="s">
        <v>302</v>
      </c>
      <c r="C16" s="1578"/>
      <c r="D16" s="66"/>
      <c r="E16" s="66" t="s">
        <v>754</v>
      </c>
      <c r="F16" s="1559"/>
      <c r="G16" s="164" t="s">
        <v>1262</v>
      </c>
      <c r="H16" s="209" t="s">
        <v>1284</v>
      </c>
      <c r="I16" s="95"/>
      <c r="J16" s="95"/>
      <c r="K16" s="209"/>
      <c r="L16" s="95" t="s">
        <v>1186</v>
      </c>
      <c r="M16" s="1545"/>
      <c r="N16" s="1545"/>
      <c r="O16" s="1545"/>
      <c r="P16" s="1545"/>
      <c r="Q16" s="1545"/>
      <c r="R16" s="1545"/>
      <c r="S16" s="1545"/>
      <c r="T16" s="1545"/>
      <c r="U16" s="1545"/>
      <c r="V16" s="1545"/>
      <c r="W16" s="209" t="s">
        <v>1187</v>
      </c>
      <c r="X16" s="209"/>
      <c r="Y16" s="273"/>
      <c r="Z16" s="681" t="s">
        <v>303</v>
      </c>
      <c r="AA16" s="271" t="s">
        <v>1364</v>
      </c>
      <c r="AB16" s="80"/>
      <c r="AC16" s="68"/>
      <c r="AF16" s="136" t="s">
        <v>756</v>
      </c>
      <c r="AG16" s="136" t="s">
        <v>757</v>
      </c>
      <c r="AH16" s="136" t="s">
        <v>398</v>
      </c>
      <c r="AI16" s="136" t="s">
        <v>1198</v>
      </c>
      <c r="AJ16" s="136" t="s">
        <v>1199</v>
      </c>
    </row>
    <row r="17" spans="1:35" ht="14.45" customHeight="1" thickTop="1" thickBot="1">
      <c r="A17" s="1554"/>
      <c r="B17" s="1571" t="s">
        <v>1792</v>
      </c>
      <c r="C17" s="1572"/>
      <c r="D17" s="66"/>
      <c r="E17" s="66"/>
      <c r="F17" s="1559"/>
      <c r="G17" s="164" t="s">
        <v>1577</v>
      </c>
      <c r="H17" s="209" t="s">
        <v>1288</v>
      </c>
      <c r="I17" s="95"/>
      <c r="J17" s="95"/>
      <c r="K17" s="95"/>
      <c r="L17" s="95" t="s">
        <v>5</v>
      </c>
      <c r="M17" s="1550"/>
      <c r="N17" s="1550"/>
      <c r="O17" s="1550"/>
      <c r="P17" s="1550"/>
      <c r="Q17" s="1550"/>
      <c r="R17" s="1550"/>
      <c r="S17" s="1550"/>
      <c r="T17" s="1550"/>
      <c r="U17" s="1550"/>
      <c r="V17" s="1550"/>
      <c r="W17" s="209" t="s">
        <v>1388</v>
      </c>
      <c r="X17" s="209"/>
      <c r="Y17" s="115"/>
      <c r="Z17" s="681" t="s">
        <v>303</v>
      </c>
      <c r="AA17" s="271" t="s">
        <v>1365</v>
      </c>
      <c r="AB17" s="80"/>
      <c r="AC17" s="68"/>
      <c r="AF17" s="85" t="s">
        <v>1290</v>
      </c>
      <c r="AG17" s="86" t="s">
        <v>1201</v>
      </c>
      <c r="AH17" s="86" t="s">
        <v>1291</v>
      </c>
      <c r="AI17" s="87" t="s">
        <v>922</v>
      </c>
    </row>
    <row r="18" spans="1:35" ht="15" customHeight="1" thickTop="1">
      <c r="A18" s="1554"/>
      <c r="B18" s="1571"/>
      <c r="C18" s="1572"/>
      <c r="D18" s="66"/>
      <c r="E18" s="66"/>
      <c r="F18" s="1559"/>
      <c r="G18" s="164"/>
      <c r="H18" s="209"/>
      <c r="I18" s="95"/>
      <c r="J18" s="95"/>
      <c r="K18" s="95"/>
      <c r="L18" s="95"/>
      <c r="M18" s="121"/>
      <c r="N18" s="1582"/>
      <c r="O18" s="1582"/>
      <c r="P18" s="119"/>
      <c r="Q18" s="119"/>
      <c r="R18" s="121"/>
      <c r="S18" s="121"/>
      <c r="T18" s="1532"/>
      <c r="U18" s="1532"/>
      <c r="V18" s="1532"/>
      <c r="W18" s="209"/>
      <c r="X18" s="209"/>
      <c r="Y18" s="115"/>
      <c r="Z18" s="681" t="s">
        <v>1194</v>
      </c>
      <c r="AA18" s="271" t="s">
        <v>424</v>
      </c>
      <c r="AB18" s="80"/>
      <c r="AC18" s="68"/>
    </row>
    <row r="19" spans="1:35" ht="15" customHeight="1">
      <c r="A19" s="1554"/>
      <c r="B19" s="1571"/>
      <c r="C19" s="1572"/>
      <c r="D19" s="66"/>
      <c r="E19" s="66"/>
      <c r="F19" s="1583"/>
      <c r="G19" s="166"/>
      <c r="H19" s="276"/>
      <c r="I19" s="112"/>
      <c r="J19" s="112"/>
      <c r="K19" s="112"/>
      <c r="L19" s="112"/>
      <c r="M19" s="162"/>
      <c r="N19" s="1556"/>
      <c r="O19" s="1556"/>
      <c r="P19" s="162"/>
      <c r="Q19" s="162"/>
      <c r="R19" s="162"/>
      <c r="S19" s="162"/>
      <c r="T19" s="162"/>
      <c r="U19" s="162"/>
      <c r="V19" s="162"/>
      <c r="W19" s="276"/>
      <c r="X19" s="276"/>
      <c r="Y19" s="117"/>
      <c r="Z19" s="684" t="s">
        <v>303</v>
      </c>
      <c r="AA19" s="272"/>
      <c r="AB19" s="211"/>
      <c r="AC19" s="68"/>
    </row>
    <row r="20" spans="1:35" ht="12" customHeight="1">
      <c r="A20" s="1554"/>
      <c r="B20" s="744"/>
      <c r="C20" s="311"/>
      <c r="D20" s="66"/>
      <c r="E20" s="66"/>
      <c r="F20" s="1560" t="s">
        <v>818</v>
      </c>
      <c r="G20" s="164" t="s">
        <v>470</v>
      </c>
      <c r="H20" s="209" t="s">
        <v>750</v>
      </c>
      <c r="I20" s="95"/>
      <c r="J20" s="95"/>
      <c r="K20" s="95"/>
      <c r="L20" s="95" t="s">
        <v>647</v>
      </c>
      <c r="M20" s="1547"/>
      <c r="N20" s="1547"/>
      <c r="O20" s="1547"/>
      <c r="P20" s="1547"/>
      <c r="Q20" s="1547"/>
      <c r="R20" s="1547"/>
      <c r="S20" s="1547"/>
      <c r="T20" s="1547"/>
      <c r="U20" s="1547"/>
      <c r="V20" s="1547"/>
      <c r="W20" s="209" t="s">
        <v>672</v>
      </c>
      <c r="X20" s="209"/>
      <c r="Y20" s="115"/>
      <c r="Z20" s="681" t="s">
        <v>303</v>
      </c>
      <c r="AA20" s="271" t="s">
        <v>1363</v>
      </c>
      <c r="AB20" s="80"/>
      <c r="AC20" s="68"/>
    </row>
    <row r="21" spans="1:35" ht="12.75" thickBot="1">
      <c r="A21" s="1554"/>
      <c r="B21" s="678" t="s">
        <v>303</v>
      </c>
      <c r="C21" s="55" t="s">
        <v>675</v>
      </c>
      <c r="D21" s="66"/>
      <c r="E21" s="66"/>
      <c r="F21" s="1559"/>
      <c r="G21" s="164" t="s">
        <v>1352</v>
      </c>
      <c r="H21" s="209" t="s">
        <v>1284</v>
      </c>
      <c r="I21" s="95"/>
      <c r="J21" s="95"/>
      <c r="K21" s="209"/>
      <c r="L21" s="95" t="s">
        <v>1186</v>
      </c>
      <c r="M21" s="1545"/>
      <c r="N21" s="1545"/>
      <c r="O21" s="1545"/>
      <c r="P21" s="1545"/>
      <c r="Q21" s="1545"/>
      <c r="R21" s="1545"/>
      <c r="S21" s="1545"/>
      <c r="T21" s="1545"/>
      <c r="U21" s="1545"/>
      <c r="V21" s="1545"/>
      <c r="W21" s="209" t="s">
        <v>1187</v>
      </c>
      <c r="X21" s="209"/>
      <c r="Y21" s="273"/>
      <c r="Z21" s="681" t="s">
        <v>303</v>
      </c>
      <c r="AA21" s="271" t="s">
        <v>1364</v>
      </c>
      <c r="AB21" s="80"/>
      <c r="AC21" s="68"/>
    </row>
    <row r="22" spans="1:35" ht="13.5" thickTop="1" thickBot="1">
      <c r="A22" s="1554"/>
      <c r="B22" s="678" t="s">
        <v>303</v>
      </c>
      <c r="C22" s="733" t="s">
        <v>1790</v>
      </c>
      <c r="D22" s="66"/>
      <c r="E22" s="66"/>
      <c r="F22" s="1559"/>
      <c r="G22" s="164" t="s">
        <v>1577</v>
      </c>
      <c r="H22" s="209" t="s">
        <v>1288</v>
      </c>
      <c r="I22" s="95"/>
      <c r="J22" s="95"/>
      <c r="K22" s="95"/>
      <c r="L22" s="95" t="s">
        <v>5</v>
      </c>
      <c r="M22" s="1550"/>
      <c r="N22" s="1550"/>
      <c r="O22" s="1550"/>
      <c r="P22" s="1550"/>
      <c r="Q22" s="1550"/>
      <c r="R22" s="1550"/>
      <c r="S22" s="1550"/>
      <c r="T22" s="1550"/>
      <c r="U22" s="1550"/>
      <c r="V22" s="1550"/>
      <c r="W22" s="209" t="s">
        <v>1388</v>
      </c>
      <c r="X22" s="209"/>
      <c r="Y22" s="115"/>
      <c r="Z22" s="681" t="s">
        <v>303</v>
      </c>
      <c r="AA22" s="271" t="s">
        <v>1365</v>
      </c>
      <c r="AB22" s="80"/>
      <c r="AC22" s="68"/>
      <c r="AF22" s="136" t="s">
        <v>757</v>
      </c>
      <c r="AG22" s="136" t="s">
        <v>1199</v>
      </c>
    </row>
    <row r="23" spans="1:35" ht="13.5" thickTop="1" thickBot="1">
      <c r="A23" s="1554"/>
      <c r="B23" s="678" t="s">
        <v>303</v>
      </c>
      <c r="C23" s="733" t="s">
        <v>1940</v>
      </c>
      <c r="D23" s="66"/>
      <c r="E23" s="66"/>
      <c r="F23" s="1559"/>
      <c r="G23" s="164"/>
      <c r="H23" s="209"/>
      <c r="I23" s="95"/>
      <c r="J23" s="95"/>
      <c r="K23" s="95"/>
      <c r="L23" s="95"/>
      <c r="M23" s="121"/>
      <c r="N23" s="121"/>
      <c r="O23" s="121"/>
      <c r="P23" s="121"/>
      <c r="Q23" s="121"/>
      <c r="R23" s="121"/>
      <c r="S23" s="121"/>
      <c r="T23" s="121"/>
      <c r="U23" s="121"/>
      <c r="V23" s="121"/>
      <c r="W23" s="209"/>
      <c r="X23" s="209"/>
      <c r="Y23" s="115"/>
      <c r="Z23" s="681" t="s">
        <v>303</v>
      </c>
      <c r="AA23" s="271"/>
      <c r="AB23" s="80"/>
      <c r="AC23" s="68"/>
      <c r="AE23" s="84"/>
      <c r="AF23" s="85" t="s">
        <v>1290</v>
      </c>
      <c r="AG23" s="86" t="s">
        <v>1201</v>
      </c>
      <c r="AH23" s="86" t="s">
        <v>1291</v>
      </c>
      <c r="AI23" s="87" t="s">
        <v>922</v>
      </c>
    </row>
    <row r="24" spans="1:35" ht="12.75" thickTop="1">
      <c r="A24" s="1555"/>
      <c r="B24" s="745"/>
      <c r="C24" s="117"/>
      <c r="D24" s="66"/>
      <c r="E24" s="66"/>
      <c r="F24" s="1559"/>
      <c r="G24" s="95"/>
      <c r="H24" s="209" t="s">
        <v>1120</v>
      </c>
      <c r="I24" s="95"/>
      <c r="J24" s="95"/>
      <c r="K24" s="95"/>
      <c r="L24" s="95"/>
      <c r="M24" s="121"/>
      <c r="N24" s="121"/>
      <c r="O24" s="121"/>
      <c r="P24" s="121"/>
      <c r="Q24" s="121"/>
      <c r="R24" s="121"/>
      <c r="S24" s="121"/>
      <c r="T24" s="121"/>
      <c r="U24" s="121"/>
      <c r="V24" s="121"/>
      <c r="W24" s="209"/>
      <c r="X24" s="209"/>
      <c r="Y24" s="115"/>
      <c r="Z24" s="681" t="s">
        <v>303</v>
      </c>
      <c r="AA24" s="271"/>
      <c r="AB24" s="213"/>
      <c r="AC24" s="68"/>
    </row>
    <row r="25" spans="1:35" ht="15" customHeight="1">
      <c r="A25" s="1563" t="s">
        <v>1206</v>
      </c>
      <c r="B25" s="747" t="s">
        <v>1207</v>
      </c>
      <c r="C25" s="748"/>
      <c r="D25" s="1111"/>
      <c r="E25" s="1020" t="s">
        <v>2050</v>
      </c>
      <c r="F25" s="122" t="s">
        <v>2043</v>
      </c>
      <c r="G25" s="1117" t="s">
        <v>303</v>
      </c>
      <c r="H25" s="1112" t="s">
        <v>1998</v>
      </c>
      <c r="I25" s="1113"/>
      <c r="J25" s="1113"/>
      <c r="K25" s="1091"/>
      <c r="L25" s="1098"/>
      <c r="M25" s="1114"/>
      <c r="N25" s="1113"/>
      <c r="O25" s="1113"/>
      <c r="P25" s="1115"/>
      <c r="Q25" s="1115"/>
      <c r="R25" s="1115"/>
      <c r="S25" s="1115"/>
      <c r="T25" s="1115"/>
      <c r="U25" s="1115"/>
      <c r="V25" s="1115"/>
      <c r="W25" s="1115"/>
      <c r="X25" s="1115"/>
      <c r="Y25" s="1118"/>
      <c r="Z25" s="683" t="s">
        <v>303</v>
      </c>
      <c r="AA25" s="1163" t="s">
        <v>2064</v>
      </c>
      <c r="AB25" s="75"/>
      <c r="AC25" s="1116"/>
    </row>
    <row r="26" spans="1:35" ht="15" customHeight="1">
      <c r="A26" s="1564"/>
      <c r="B26" s="1567" t="s">
        <v>2066</v>
      </c>
      <c r="C26" s="1568"/>
      <c r="D26" s="151"/>
      <c r="E26" s="131" t="s">
        <v>2051</v>
      </c>
      <c r="F26" s="1184" t="s">
        <v>2052</v>
      </c>
      <c r="G26" s="1070"/>
      <c r="H26" s="1145" t="s">
        <v>1999</v>
      </c>
      <c r="I26" s="1114"/>
      <c r="J26" s="1107" t="s">
        <v>303</v>
      </c>
      <c r="K26" s="1114" t="s">
        <v>2000</v>
      </c>
      <c r="L26" s="1112"/>
      <c r="M26" s="1112"/>
      <c r="N26" s="1098"/>
      <c r="O26" s="1112"/>
      <c r="P26" s="1098"/>
      <c r="Q26" s="1098"/>
      <c r="R26" s="1112"/>
      <c r="S26" s="1112"/>
      <c r="T26" s="1112"/>
      <c r="U26" s="1112"/>
      <c r="V26" s="1112"/>
      <c r="W26" s="1112"/>
      <c r="X26" s="1112"/>
      <c r="Y26" s="1146"/>
      <c r="Z26" s="681" t="s">
        <v>303</v>
      </c>
      <c r="AA26" s="840" t="s">
        <v>2065</v>
      </c>
      <c r="AB26" s="66"/>
      <c r="AC26" s="224"/>
    </row>
    <row r="27" spans="1:35" ht="15" customHeight="1">
      <c r="A27" s="1564"/>
      <c r="B27" s="1567" t="s">
        <v>2067</v>
      </c>
      <c r="C27" s="1568"/>
      <c r="D27" s="78"/>
      <c r="E27" s="66"/>
      <c r="F27" s="95"/>
      <c r="G27" s="1071"/>
      <c r="H27" s="1080"/>
      <c r="I27" s="1072"/>
      <c r="J27" s="1073" t="s">
        <v>303</v>
      </c>
      <c r="K27" s="1074" t="s">
        <v>2001</v>
      </c>
      <c r="L27" s="1075"/>
      <c r="M27" s="1075"/>
      <c r="N27" s="1076"/>
      <c r="O27" s="1077"/>
      <c r="P27" s="1078"/>
      <c r="Q27" s="1075"/>
      <c r="R27" s="1075"/>
      <c r="S27" s="1075"/>
      <c r="T27" s="1075"/>
      <c r="U27" s="1075"/>
      <c r="V27" s="1078"/>
      <c r="W27" s="1078"/>
      <c r="X27" s="1078"/>
      <c r="Y27" s="1079"/>
      <c r="Z27" s="681" t="s">
        <v>303</v>
      </c>
      <c r="AA27" s="1164" t="s">
        <v>1963</v>
      </c>
      <c r="AB27" s="66"/>
      <c r="AC27" s="223"/>
    </row>
    <row r="28" spans="1:35" ht="15" customHeight="1">
      <c r="A28" s="1564"/>
      <c r="B28" s="1569" t="s">
        <v>2073</v>
      </c>
      <c r="C28" s="1570"/>
      <c r="D28" s="78"/>
      <c r="E28" s="66"/>
      <c r="F28" s="95"/>
      <c r="G28" s="1071"/>
      <c r="H28" s="1080"/>
      <c r="I28" s="1072"/>
      <c r="J28" s="1073" t="s">
        <v>303</v>
      </c>
      <c r="K28" s="1074" t="s">
        <v>2002</v>
      </c>
      <c r="L28" s="1075"/>
      <c r="M28" s="1075"/>
      <c r="N28" s="1076"/>
      <c r="O28" s="1077"/>
      <c r="P28" s="1078"/>
      <c r="Q28" s="1075"/>
      <c r="R28" s="1075"/>
      <c r="S28" s="1075"/>
      <c r="T28" s="1075"/>
      <c r="U28" s="1075"/>
      <c r="V28" s="1078"/>
      <c r="W28" s="1078"/>
      <c r="X28" s="1078"/>
      <c r="Y28" s="1079"/>
      <c r="Z28" s="681" t="s">
        <v>303</v>
      </c>
      <c r="AA28" s="1164" t="s">
        <v>296</v>
      </c>
      <c r="AB28" s="66"/>
      <c r="AC28" s="223"/>
    </row>
    <row r="29" spans="1:35" ht="15" customHeight="1">
      <c r="A29" s="1564"/>
      <c r="B29" s="1565" t="s">
        <v>1931</v>
      </c>
      <c r="C29" s="1566"/>
      <c r="D29" s="78"/>
      <c r="E29" s="66"/>
      <c r="F29" s="95"/>
      <c r="G29" s="1071"/>
      <c r="H29" s="1080"/>
      <c r="I29" s="1072"/>
      <c r="J29" s="1073" t="s">
        <v>303</v>
      </c>
      <c r="K29" s="1074" t="s">
        <v>2003</v>
      </c>
      <c r="L29" s="1075"/>
      <c r="M29" s="1075"/>
      <c r="N29" s="1076"/>
      <c r="O29" s="1078"/>
      <c r="P29" s="1075"/>
      <c r="Q29" s="1078"/>
      <c r="R29" s="1075"/>
      <c r="S29" s="1075"/>
      <c r="T29" s="1075"/>
      <c r="U29" s="1075"/>
      <c r="V29" s="1078"/>
      <c r="W29" s="1078"/>
      <c r="X29" s="1078"/>
      <c r="Y29" s="1079"/>
      <c r="Z29" s="681" t="s">
        <v>303</v>
      </c>
      <c r="AA29" s="946"/>
      <c r="AB29" s="66"/>
      <c r="AC29" s="223"/>
    </row>
    <row r="30" spans="1:35" ht="15" customHeight="1">
      <c r="A30" s="1564"/>
      <c r="B30" s="746"/>
      <c r="C30" s="67"/>
      <c r="D30" s="78"/>
      <c r="E30" s="287"/>
      <c r="F30" s="95"/>
      <c r="G30" s="1071"/>
      <c r="H30" s="1080"/>
      <c r="I30" s="1072"/>
      <c r="J30" s="1073" t="s">
        <v>303</v>
      </c>
      <c r="K30" s="1074" t="s">
        <v>2004</v>
      </c>
      <c r="L30" s="1075"/>
      <c r="M30" s="1075"/>
      <c r="N30" s="1076"/>
      <c r="O30" s="1078"/>
      <c r="P30" s="1075"/>
      <c r="Q30" s="1078"/>
      <c r="R30" s="1075"/>
      <c r="S30" s="1075"/>
      <c r="T30" s="1075"/>
      <c r="U30" s="1075"/>
      <c r="V30" s="1078"/>
      <c r="W30" s="1078"/>
      <c r="X30" s="1078"/>
      <c r="Y30" s="1079"/>
      <c r="Z30" s="681" t="s">
        <v>303</v>
      </c>
      <c r="AA30" s="946"/>
      <c r="AB30" s="66"/>
      <c r="AC30" s="223"/>
    </row>
    <row r="31" spans="1:35" ht="15" customHeight="1">
      <c r="A31" s="1564"/>
      <c r="B31" s="746"/>
      <c r="C31" s="67"/>
      <c r="D31" s="78"/>
      <c r="E31" s="66"/>
      <c r="F31" s="95"/>
      <c r="G31" s="1080"/>
      <c r="H31" s="1147"/>
      <c r="I31" s="1072"/>
      <c r="J31" s="1073" t="s">
        <v>303</v>
      </c>
      <c r="K31" s="1074" t="s">
        <v>2005</v>
      </c>
      <c r="L31" s="1075"/>
      <c r="M31" s="1075"/>
      <c r="N31" s="1076"/>
      <c r="O31" s="1078"/>
      <c r="P31" s="1075"/>
      <c r="Q31" s="1078"/>
      <c r="R31" s="1075"/>
      <c r="S31" s="1075"/>
      <c r="T31" s="1075"/>
      <c r="U31" s="1075"/>
      <c r="V31" s="1078"/>
      <c r="W31" s="1078"/>
      <c r="X31" s="1078"/>
      <c r="Y31" s="1079"/>
      <c r="Z31" s="1096"/>
      <c r="AA31" s="946"/>
      <c r="AB31" s="66"/>
      <c r="AC31" s="223"/>
      <c r="AF31" s="55">
        <v>50</v>
      </c>
      <c r="AG31" s="55">
        <v>55</v>
      </c>
      <c r="AH31" s="55">
        <v>60</v>
      </c>
      <c r="AI31" s="55">
        <v>65</v>
      </c>
    </row>
    <row r="32" spans="1:35" ht="15" customHeight="1">
      <c r="A32" s="1564"/>
      <c r="B32" s="746"/>
      <c r="C32" s="67"/>
      <c r="D32" s="78"/>
      <c r="E32" s="66"/>
      <c r="F32" s="95"/>
      <c r="G32" s="1084"/>
      <c r="H32" s="1584" t="s">
        <v>2006</v>
      </c>
      <c r="I32" s="1585"/>
      <c r="J32" s="1107" t="s">
        <v>303</v>
      </c>
      <c r="K32" s="1114" t="s">
        <v>2007</v>
      </c>
      <c r="L32" s="1098"/>
      <c r="M32" s="1112"/>
      <c r="N32" s="1091"/>
      <c r="O32" s="1098"/>
      <c r="P32" s="1112"/>
      <c r="Q32" s="1098"/>
      <c r="R32" s="1112"/>
      <c r="S32" s="1112"/>
      <c r="T32" s="1112"/>
      <c r="U32" s="1112"/>
      <c r="V32" s="1098"/>
      <c r="W32" s="1098"/>
      <c r="X32" s="1098"/>
      <c r="Y32" s="1095"/>
      <c r="Z32" s="1096"/>
      <c r="AA32" s="946"/>
      <c r="AB32" s="66"/>
      <c r="AC32" s="223"/>
    </row>
    <row r="33" spans="1:29" ht="15" customHeight="1">
      <c r="A33" s="1564"/>
      <c r="B33" s="746"/>
      <c r="C33" s="67"/>
      <c r="D33" s="78"/>
      <c r="E33" s="66"/>
      <c r="F33" s="95"/>
      <c r="G33" s="1084"/>
      <c r="H33" s="1586"/>
      <c r="I33" s="1587"/>
      <c r="J33" s="1150" t="s">
        <v>303</v>
      </c>
      <c r="K33" s="1151" t="s">
        <v>2005</v>
      </c>
      <c r="L33" s="1088"/>
      <c r="M33" s="1106"/>
      <c r="N33" s="1149"/>
      <c r="O33" s="1088"/>
      <c r="P33" s="1106"/>
      <c r="Q33" s="1088"/>
      <c r="R33" s="1106"/>
      <c r="S33" s="1106"/>
      <c r="T33" s="1106"/>
      <c r="U33" s="1106"/>
      <c r="V33" s="1088"/>
      <c r="W33" s="1088"/>
      <c r="X33" s="1088"/>
      <c r="Y33" s="1089"/>
      <c r="Z33" s="1096"/>
      <c r="AA33" s="946"/>
      <c r="AB33" s="66"/>
      <c r="AC33" s="223"/>
    </row>
    <row r="34" spans="1:29" ht="15" customHeight="1">
      <c r="A34" s="1564"/>
      <c r="B34" s="746"/>
      <c r="C34" s="67"/>
      <c r="D34" s="78"/>
      <c r="E34" s="66"/>
      <c r="F34" s="95"/>
      <c r="G34" s="1070"/>
      <c r="H34" s="1154" t="s">
        <v>2008</v>
      </c>
      <c r="I34" s="1155"/>
      <c r="J34" s="1156" t="s">
        <v>303</v>
      </c>
      <c r="K34" s="1155" t="s">
        <v>2009</v>
      </c>
      <c r="L34" s="1103"/>
      <c r="M34" s="1157"/>
      <c r="N34" s="1102"/>
      <c r="O34" s="1103"/>
      <c r="P34" s="1157"/>
      <c r="Q34" s="1103"/>
      <c r="R34" s="1157"/>
      <c r="S34" s="1157"/>
      <c r="T34" s="1157"/>
      <c r="U34" s="1157"/>
      <c r="V34" s="1103"/>
      <c r="W34" s="1103"/>
      <c r="X34" s="1103"/>
      <c r="Y34" s="1104"/>
      <c r="Z34" s="1096"/>
      <c r="AA34" s="946"/>
      <c r="AB34" s="66"/>
      <c r="AC34" s="223"/>
    </row>
    <row r="35" spans="1:29" ht="15" customHeight="1">
      <c r="A35" s="1564"/>
      <c r="B35" s="746"/>
      <c r="C35" s="67"/>
      <c r="D35" s="78"/>
      <c r="E35" s="66"/>
      <c r="F35" s="95"/>
      <c r="G35" s="1148"/>
      <c r="H35" s="1142"/>
      <c r="I35" s="1142"/>
      <c r="J35" s="1153"/>
      <c r="K35" s="1142"/>
      <c r="L35" s="1083"/>
      <c r="M35" s="1081"/>
      <c r="N35" s="1082"/>
      <c r="O35" s="1083"/>
      <c r="P35" s="1081"/>
      <c r="Q35" s="1083"/>
      <c r="R35" s="1081"/>
      <c r="S35" s="1081"/>
      <c r="T35" s="1081"/>
      <c r="U35" s="1081"/>
      <c r="V35" s="1083"/>
      <c r="W35" s="1083"/>
      <c r="X35" s="1083"/>
      <c r="Y35" s="1085"/>
      <c r="Z35" s="1096"/>
      <c r="AA35" s="946"/>
      <c r="AB35" s="66"/>
      <c r="AC35" s="223"/>
    </row>
    <row r="36" spans="1:29" ht="15" customHeight="1">
      <c r="A36" s="1564"/>
      <c r="B36" s="746"/>
      <c r="C36" s="67"/>
      <c r="D36" s="78"/>
      <c r="E36" s="66"/>
      <c r="F36" s="95"/>
      <c r="G36" s="1152" t="s">
        <v>303</v>
      </c>
      <c r="H36" s="1082" t="s">
        <v>2010</v>
      </c>
      <c r="I36" s="1081"/>
      <c r="J36" s="1081"/>
      <c r="K36" s="1081"/>
      <c r="L36" s="1083"/>
      <c r="M36" s="1081"/>
      <c r="N36" s="1082"/>
      <c r="O36" s="1083"/>
      <c r="P36" s="1081"/>
      <c r="Q36" s="1083"/>
      <c r="R36" s="1081"/>
      <c r="S36" s="1081"/>
      <c r="T36" s="1081"/>
      <c r="U36" s="1081"/>
      <c r="V36" s="1083"/>
      <c r="W36" s="1083"/>
      <c r="X36" s="1083"/>
      <c r="Y36" s="1085"/>
      <c r="Z36" s="1096"/>
      <c r="AA36" s="946"/>
      <c r="AB36" s="66"/>
      <c r="AC36" s="223"/>
    </row>
    <row r="37" spans="1:29" ht="15" customHeight="1">
      <c r="A37" s="1564"/>
      <c r="B37" s="746"/>
      <c r="C37" s="67"/>
      <c r="D37" s="78"/>
      <c r="E37" s="66"/>
      <c r="F37" s="95"/>
      <c r="G37" s="1087" t="s">
        <v>303</v>
      </c>
      <c r="H37" s="1076" t="s">
        <v>1450</v>
      </c>
      <c r="I37" s="1075"/>
      <c r="J37" s="1078"/>
      <c r="K37" s="1078"/>
      <c r="L37" s="1078"/>
      <c r="M37" s="1078"/>
      <c r="N37" s="1078"/>
      <c r="O37" s="1078"/>
      <c r="P37" s="1078"/>
      <c r="Q37" s="1078"/>
      <c r="R37" s="1078"/>
      <c r="S37" s="1078"/>
      <c r="T37" s="1078"/>
      <c r="U37" s="1078"/>
      <c r="V37" s="1078"/>
      <c r="W37" s="1078"/>
      <c r="X37" s="1078"/>
      <c r="Y37" s="1079"/>
      <c r="Z37" s="1096"/>
      <c r="AA37" s="946"/>
      <c r="AB37" s="66"/>
      <c r="AC37" s="223"/>
    </row>
    <row r="38" spans="1:29" ht="15" customHeight="1">
      <c r="A38" s="1564"/>
      <c r="B38" s="746"/>
      <c r="C38" s="67"/>
      <c r="D38" s="78"/>
      <c r="E38" s="230" t="s">
        <v>2053</v>
      </c>
      <c r="F38" s="122" t="s">
        <v>2054</v>
      </c>
      <c r="G38" s="1117" t="s">
        <v>303</v>
      </c>
      <c r="H38" s="1112" t="s">
        <v>2011</v>
      </c>
      <c r="I38" s="1112"/>
      <c r="J38" s="1112"/>
      <c r="K38" s="1112"/>
      <c r="L38" s="1098"/>
      <c r="M38" s="1098"/>
      <c r="N38" s="1098"/>
      <c r="O38" s="1112"/>
      <c r="P38" s="1098"/>
      <c r="Q38" s="1098"/>
      <c r="R38" s="1098"/>
      <c r="S38" s="1098"/>
      <c r="T38" s="1094"/>
      <c r="U38" s="1098"/>
      <c r="V38" s="1098"/>
      <c r="W38" s="1098"/>
      <c r="X38" s="1098"/>
      <c r="Y38" s="1095"/>
      <c r="Z38" s="1096"/>
      <c r="AA38" s="946"/>
      <c r="AB38" s="66"/>
      <c r="AC38" s="223"/>
    </row>
    <row r="39" spans="1:29" ht="15" customHeight="1">
      <c r="A39" s="1564"/>
      <c r="B39" s="746"/>
      <c r="C39" s="67"/>
      <c r="D39" s="78"/>
      <c r="E39" s="66"/>
      <c r="F39" s="95"/>
      <c r="G39" s="1117" t="s">
        <v>303</v>
      </c>
      <c r="H39" s="1091" t="s">
        <v>2010</v>
      </c>
      <c r="I39" s="1112"/>
      <c r="J39" s="1112"/>
      <c r="K39" s="1092"/>
      <c r="L39" s="1091"/>
      <c r="M39" s="1091"/>
      <c r="N39" s="1098"/>
      <c r="O39" s="1112"/>
      <c r="P39" s="1098"/>
      <c r="Q39" s="1112"/>
      <c r="R39" s="1112"/>
      <c r="S39" s="1112"/>
      <c r="T39" s="1112"/>
      <c r="U39" s="1098"/>
      <c r="V39" s="1098"/>
      <c r="W39" s="1098"/>
      <c r="X39" s="1098"/>
      <c r="Y39" s="1095"/>
      <c r="Z39" s="1096"/>
      <c r="AA39" s="946"/>
      <c r="AB39" s="66"/>
      <c r="AC39" s="223"/>
    </row>
    <row r="40" spans="1:29" ht="15" customHeight="1">
      <c r="A40" s="1564"/>
      <c r="B40" s="746"/>
      <c r="C40" s="67"/>
      <c r="D40" s="78"/>
      <c r="E40" s="66"/>
      <c r="F40" s="95"/>
      <c r="G40" s="1087" t="s">
        <v>303</v>
      </c>
      <c r="H40" s="1075" t="s">
        <v>2012</v>
      </c>
      <c r="I40" s="1076"/>
      <c r="J40" s="1075"/>
      <c r="K40" s="1078"/>
      <c r="L40" s="1076"/>
      <c r="M40" s="1076"/>
      <c r="N40" s="1078"/>
      <c r="O40" s="1078"/>
      <c r="P40" s="1078"/>
      <c r="Q40" s="1078"/>
      <c r="R40" s="1078"/>
      <c r="S40" s="1078"/>
      <c r="T40" s="1078"/>
      <c r="U40" s="1078"/>
      <c r="V40" s="1078"/>
      <c r="W40" s="1078"/>
      <c r="X40" s="1078"/>
      <c r="Y40" s="1079"/>
      <c r="Z40" s="1096"/>
      <c r="AA40" s="946"/>
      <c r="AB40" s="66"/>
      <c r="AC40" s="223"/>
    </row>
    <row r="41" spans="1:29" ht="15" customHeight="1">
      <c r="A41" s="1564"/>
      <c r="B41" s="746"/>
      <c r="C41" s="67"/>
      <c r="D41" s="78"/>
      <c r="E41" s="66"/>
      <c r="F41" s="95"/>
      <c r="G41" s="1087" t="s">
        <v>303</v>
      </c>
      <c r="H41" s="1076" t="s">
        <v>1450</v>
      </c>
      <c r="I41" s="1075"/>
      <c r="J41" s="1086" t="s">
        <v>5</v>
      </c>
      <c r="K41" s="1581" t="s">
        <v>2013</v>
      </c>
      <c r="L41" s="1581"/>
      <c r="M41" s="1581"/>
      <c r="N41" s="1581"/>
      <c r="O41" s="1581"/>
      <c r="P41" s="1581"/>
      <c r="Q41" s="1581"/>
      <c r="R41" s="1581"/>
      <c r="S41" s="1581"/>
      <c r="T41" s="1581"/>
      <c r="U41" s="1581"/>
      <c r="V41" s="1581"/>
      <c r="W41" s="1581"/>
      <c r="X41" s="1097"/>
      <c r="Y41" s="1079" t="s">
        <v>23</v>
      </c>
      <c r="Z41" s="1096"/>
      <c r="AA41" s="946"/>
      <c r="AB41" s="66"/>
      <c r="AC41" s="223"/>
    </row>
    <row r="42" spans="1:29" ht="15" customHeight="1">
      <c r="A42" s="1564"/>
      <c r="B42" s="746"/>
      <c r="C42" s="67"/>
      <c r="D42" s="78"/>
      <c r="E42" s="1139" t="s">
        <v>2055</v>
      </c>
      <c r="F42" s="122" t="s">
        <v>2044</v>
      </c>
      <c r="G42" s="1090" t="s">
        <v>22</v>
      </c>
      <c r="H42" s="1091" t="s">
        <v>2014</v>
      </c>
      <c r="I42" s="1091"/>
      <c r="J42" s="1092"/>
      <c r="K42" s="1093" t="s">
        <v>303</v>
      </c>
      <c r="L42" s="1091" t="s">
        <v>2015</v>
      </c>
      <c r="M42" s="1094"/>
      <c r="N42" s="1094"/>
      <c r="O42" s="1091"/>
      <c r="P42" s="1091"/>
      <c r="Q42" s="1094"/>
      <c r="R42" s="1094"/>
      <c r="S42" s="1094"/>
      <c r="T42" s="1094"/>
      <c r="U42" s="1094"/>
      <c r="V42" s="1091"/>
      <c r="W42" s="1091"/>
      <c r="X42" s="1091"/>
      <c r="Y42" s="1122"/>
      <c r="Z42" s="1108"/>
      <c r="AA42" s="946"/>
      <c r="AB42" s="66"/>
      <c r="AC42" s="223"/>
    </row>
    <row r="43" spans="1:29" ht="15" customHeight="1">
      <c r="A43" s="1564"/>
      <c r="B43" s="746"/>
      <c r="C43" s="67"/>
      <c r="D43" s="78"/>
      <c r="E43" s="1056" t="s">
        <v>2063</v>
      </c>
      <c r="F43" s="95"/>
      <c r="G43" s="1096"/>
      <c r="H43" s="1076"/>
      <c r="I43" s="1076"/>
      <c r="J43" s="1076"/>
      <c r="K43" s="1073" t="s">
        <v>303</v>
      </c>
      <c r="L43" s="1076" t="s">
        <v>2016</v>
      </c>
      <c r="M43" s="817"/>
      <c r="N43" s="817"/>
      <c r="O43" s="1076"/>
      <c r="P43" s="817"/>
      <c r="Q43" s="1076"/>
      <c r="R43" s="817"/>
      <c r="S43" s="817"/>
      <c r="T43" s="817"/>
      <c r="U43" s="1073" t="s">
        <v>303</v>
      </c>
      <c r="V43" s="1105" t="s">
        <v>20</v>
      </c>
      <c r="W43" s="1076"/>
      <c r="X43" s="1076"/>
      <c r="Y43" s="1119"/>
      <c r="Z43" s="1108"/>
      <c r="AA43" s="946"/>
      <c r="AB43" s="66"/>
      <c r="AC43" s="223"/>
    </row>
    <row r="44" spans="1:29" ht="15" customHeight="1">
      <c r="A44" s="1564"/>
      <c r="B44" s="746"/>
      <c r="C44" s="67"/>
      <c r="D44" s="78"/>
      <c r="E44" s="1124"/>
      <c r="F44" s="95"/>
      <c r="G44" s="1096"/>
      <c r="H44" s="1076" t="s">
        <v>2017</v>
      </c>
      <c r="I44" s="1076"/>
      <c r="J44" s="1086" t="s">
        <v>5</v>
      </c>
      <c r="K44" s="1581" t="s">
        <v>2013</v>
      </c>
      <c r="L44" s="1581"/>
      <c r="M44" s="1581"/>
      <c r="N44" s="1581"/>
      <c r="O44" s="1581"/>
      <c r="P44" s="1581"/>
      <c r="Q44" s="1581"/>
      <c r="R44" s="1581"/>
      <c r="S44" s="1581"/>
      <c r="T44" s="1581"/>
      <c r="U44" s="1581"/>
      <c r="V44" s="1581"/>
      <c r="W44" s="1581"/>
      <c r="X44" s="1097"/>
      <c r="Y44" s="1079" t="s">
        <v>23</v>
      </c>
      <c r="Z44" s="1096"/>
      <c r="AA44" s="946"/>
      <c r="AB44" s="66"/>
      <c r="AC44" s="223"/>
    </row>
    <row r="45" spans="1:29" ht="15" customHeight="1">
      <c r="A45" s="1564"/>
      <c r="B45" s="746"/>
      <c r="C45" s="67"/>
      <c r="D45" s="78"/>
      <c r="E45" s="943"/>
      <c r="F45" s="982"/>
      <c r="G45" s="1090" t="s">
        <v>22</v>
      </c>
      <c r="H45" s="1091" t="s">
        <v>2018</v>
      </c>
      <c r="I45" s="1091"/>
      <c r="J45" s="1092"/>
      <c r="K45" s="1093" t="s">
        <v>303</v>
      </c>
      <c r="L45" s="1112" t="s">
        <v>2019</v>
      </c>
      <c r="M45" s="1143"/>
      <c r="N45" s="1143"/>
      <c r="O45" s="1143"/>
      <c r="P45" s="1143"/>
      <c r="Q45" s="1143"/>
      <c r="R45" s="1091"/>
      <c r="S45" s="1144"/>
      <c r="T45" s="1094"/>
      <c r="U45" s="1091"/>
      <c r="V45" s="1091"/>
      <c r="W45" s="1091"/>
      <c r="X45" s="1091"/>
      <c r="Y45" s="1122"/>
      <c r="Z45" s="1108"/>
      <c r="AA45" s="946"/>
      <c r="AB45" s="66"/>
      <c r="AC45" s="223"/>
    </row>
    <row r="46" spans="1:29" ht="15" customHeight="1">
      <c r="A46" s="1564"/>
      <c r="B46" s="746"/>
      <c r="C46" s="67"/>
      <c r="D46" s="78"/>
      <c r="E46" s="943"/>
      <c r="F46" s="982"/>
      <c r="G46" s="1096"/>
      <c r="H46" s="1076"/>
      <c r="I46" s="1076"/>
      <c r="J46" s="1076"/>
      <c r="K46" s="1073" t="s">
        <v>303</v>
      </c>
      <c r="L46" s="1076" t="s">
        <v>2016</v>
      </c>
      <c r="M46" s="817"/>
      <c r="N46" s="817"/>
      <c r="O46" s="1076"/>
      <c r="P46" s="817"/>
      <c r="Q46" s="1076"/>
      <c r="R46" s="817"/>
      <c r="S46" s="817"/>
      <c r="T46" s="817"/>
      <c r="U46" s="1073" t="s">
        <v>303</v>
      </c>
      <c r="V46" s="1105" t="s">
        <v>20</v>
      </c>
      <c r="W46" s="1076"/>
      <c r="X46" s="1076"/>
      <c r="Y46" s="1119"/>
      <c r="Z46" s="1108"/>
      <c r="AA46" s="946"/>
      <c r="AB46" s="66"/>
      <c r="AC46" s="223"/>
    </row>
    <row r="47" spans="1:29" ht="15" customHeight="1">
      <c r="A47" s="1564"/>
      <c r="B47" s="746"/>
      <c r="C47" s="67"/>
      <c r="D47" s="78"/>
      <c r="E47" s="943"/>
      <c r="F47" s="288"/>
      <c r="G47" s="1108"/>
      <c r="H47" s="1076" t="s">
        <v>2017</v>
      </c>
      <c r="I47" s="1076"/>
      <c r="J47" s="1086" t="s">
        <v>5</v>
      </c>
      <c r="K47" s="1581" t="s">
        <v>2013</v>
      </c>
      <c r="L47" s="1581"/>
      <c r="M47" s="1581"/>
      <c r="N47" s="1581"/>
      <c r="O47" s="1581"/>
      <c r="P47" s="1581"/>
      <c r="Q47" s="1581"/>
      <c r="R47" s="1581"/>
      <c r="S47" s="1581"/>
      <c r="T47" s="1581"/>
      <c r="U47" s="1581"/>
      <c r="V47" s="1581"/>
      <c r="W47" s="1581"/>
      <c r="X47" s="1097"/>
      <c r="Y47" s="1079" t="s">
        <v>23</v>
      </c>
      <c r="Z47" s="1096"/>
      <c r="AA47" s="946"/>
      <c r="AB47" s="66"/>
      <c r="AC47" s="223"/>
    </row>
    <row r="48" spans="1:29" ht="15" customHeight="1">
      <c r="A48" s="1564"/>
      <c r="B48" s="746"/>
      <c r="C48" s="67"/>
      <c r="D48" s="78"/>
      <c r="E48" s="1125" t="s">
        <v>2056</v>
      </c>
      <c r="F48" s="122" t="s">
        <v>2057</v>
      </c>
      <c r="G48" s="1090" t="s">
        <v>22</v>
      </c>
      <c r="H48" s="1091" t="s">
        <v>2020</v>
      </c>
      <c r="I48" s="1091"/>
      <c r="J48" s="1091"/>
      <c r="K48" s="1093" t="s">
        <v>303</v>
      </c>
      <c r="L48" s="1098" t="s">
        <v>2021</v>
      </c>
      <c r="M48" s="1098"/>
      <c r="N48" s="1098"/>
      <c r="O48" s="1098"/>
      <c r="P48" s="1107" t="s">
        <v>303</v>
      </c>
      <c r="Q48" s="1091" t="s">
        <v>2022</v>
      </c>
      <c r="R48" s="1091"/>
      <c r="S48" s="1098"/>
      <c r="T48" s="1099"/>
      <c r="U48" s="1099"/>
      <c r="V48" s="1099"/>
      <c r="W48" s="1099"/>
      <c r="X48" s="1099"/>
      <c r="Y48" s="1123"/>
      <c r="Z48" s="1140"/>
      <c r="AA48" s="946"/>
      <c r="AB48" s="66"/>
      <c r="AC48" s="223"/>
    </row>
    <row r="49" spans="1:32" ht="15" customHeight="1">
      <c r="A49" s="1564"/>
      <c r="B49" s="746"/>
      <c r="C49" s="67"/>
      <c r="D49" s="78"/>
      <c r="E49" s="943"/>
      <c r="F49" s="95"/>
      <c r="G49" s="1096"/>
      <c r="H49" s="1076"/>
      <c r="I49" s="1076"/>
      <c r="J49" s="1076"/>
      <c r="K49" s="1073" t="s">
        <v>303</v>
      </c>
      <c r="L49" s="1076" t="s">
        <v>2023</v>
      </c>
      <c r="M49" s="1076"/>
      <c r="N49" s="1076"/>
      <c r="O49" s="1076"/>
      <c r="P49" s="1073" t="s">
        <v>303</v>
      </c>
      <c r="Q49" s="1076" t="s">
        <v>2024</v>
      </c>
      <c r="R49" s="1100"/>
      <c r="S49" s="1100"/>
      <c r="T49" s="1100"/>
      <c r="U49" s="1073" t="s">
        <v>303</v>
      </c>
      <c r="V49" s="1076" t="s">
        <v>1450</v>
      </c>
      <c r="W49" s="1100"/>
      <c r="X49" s="1100"/>
      <c r="Y49" s="1120"/>
      <c r="Z49" s="1109"/>
      <c r="AA49" s="946"/>
      <c r="AB49" s="66"/>
      <c r="AC49" s="223"/>
    </row>
    <row r="50" spans="1:32" ht="15" customHeight="1">
      <c r="A50" s="1564"/>
      <c r="B50" s="746"/>
      <c r="C50" s="67"/>
      <c r="D50" s="78"/>
      <c r="E50" s="943"/>
      <c r="F50" s="95"/>
      <c r="G50" s="1096"/>
      <c r="H50" s="1076" t="s">
        <v>2025</v>
      </c>
      <c r="I50" s="1076"/>
      <c r="J50" s="1086" t="s">
        <v>2026</v>
      </c>
      <c r="K50" s="1581" t="s">
        <v>2027</v>
      </c>
      <c r="L50" s="1581"/>
      <c r="M50" s="1581"/>
      <c r="N50" s="1581"/>
      <c r="O50" s="1581"/>
      <c r="P50" s="1581"/>
      <c r="Q50" s="1581"/>
      <c r="R50" s="1581"/>
      <c r="S50" s="1581"/>
      <c r="T50" s="1581"/>
      <c r="U50" s="1581"/>
      <c r="V50" s="1581"/>
      <c r="W50" s="1581"/>
      <c r="X50" s="1097"/>
      <c r="Y50" s="1079" t="s">
        <v>2028</v>
      </c>
      <c r="Z50" s="1096"/>
      <c r="AA50" s="946"/>
      <c r="AB50" s="66"/>
      <c r="AC50" s="223"/>
    </row>
    <row r="51" spans="1:32" ht="15" customHeight="1">
      <c r="A51" s="1564"/>
      <c r="B51" s="746"/>
      <c r="C51" s="67"/>
      <c r="D51" s="78"/>
      <c r="E51" s="1125" t="s">
        <v>2045</v>
      </c>
      <c r="F51" s="122" t="s">
        <v>2045</v>
      </c>
      <c r="G51" s="1117" t="s">
        <v>303</v>
      </c>
      <c r="H51" s="1091" t="s">
        <v>2029</v>
      </c>
      <c r="I51" s="1091"/>
      <c r="J51" s="1091"/>
      <c r="K51" s="1091"/>
      <c r="L51" s="1091"/>
      <c r="M51" s="1091"/>
      <c r="N51" s="1091"/>
      <c r="O51" s="1091"/>
      <c r="P51" s="1098"/>
      <c r="Q51" s="1099"/>
      <c r="R51" s="1099"/>
      <c r="S51" s="1099"/>
      <c r="T51" s="1099"/>
      <c r="U51" s="1099"/>
      <c r="V51" s="1091"/>
      <c r="W51" s="1091"/>
      <c r="X51" s="1091"/>
      <c r="Y51" s="1122"/>
      <c r="Z51" s="1108"/>
      <c r="AA51" s="946"/>
      <c r="AB51" s="66"/>
      <c r="AC51" s="223"/>
    </row>
    <row r="52" spans="1:32" ht="15" customHeight="1">
      <c r="A52" s="1564"/>
      <c r="B52" s="746"/>
      <c r="C52" s="67"/>
      <c r="D52" s="78"/>
      <c r="E52" s="1129" t="s">
        <v>2058</v>
      </c>
      <c r="F52" s="1125" t="s">
        <v>2046</v>
      </c>
      <c r="G52" s="1117" t="s">
        <v>303</v>
      </c>
      <c r="H52" s="1091" t="s">
        <v>2030</v>
      </c>
      <c r="I52" s="1091"/>
      <c r="J52" s="1091"/>
      <c r="K52" s="1091"/>
      <c r="L52" s="1107" t="s">
        <v>303</v>
      </c>
      <c r="M52" s="1091" t="s">
        <v>2031</v>
      </c>
      <c r="N52" s="1091"/>
      <c r="O52" s="1091"/>
      <c r="P52" s="1098"/>
      <c r="Q52" s="1099"/>
      <c r="R52" s="1099"/>
      <c r="S52" s="1099"/>
      <c r="T52" s="1099"/>
      <c r="U52" s="1099"/>
      <c r="V52" s="1091"/>
      <c r="W52" s="1091"/>
      <c r="X52" s="1091"/>
      <c r="Y52" s="1122"/>
      <c r="Z52" s="1108"/>
      <c r="AA52" s="946"/>
      <c r="AB52" s="66"/>
      <c r="AC52" s="223"/>
    </row>
    <row r="53" spans="1:32" ht="15" customHeight="1">
      <c r="A53" s="1564"/>
      <c r="B53" s="746"/>
      <c r="C53" s="67"/>
      <c r="D53" s="78"/>
      <c r="E53" s="1130" t="s">
        <v>2059</v>
      </c>
      <c r="F53" s="1126" t="s">
        <v>2047</v>
      </c>
      <c r="G53" s="1101" t="s">
        <v>303</v>
      </c>
      <c r="H53" s="1157" t="s">
        <v>2032</v>
      </c>
      <c r="I53" s="1157"/>
      <c r="J53" s="1158"/>
      <c r="K53" s="1158" t="s">
        <v>2033</v>
      </c>
      <c r="L53" s="1156" t="s">
        <v>303</v>
      </c>
      <c r="M53" s="1102" t="s">
        <v>2034</v>
      </c>
      <c r="N53" s="1102"/>
      <c r="O53" s="1102"/>
      <c r="P53" s="1156" t="s">
        <v>303</v>
      </c>
      <c r="Q53" s="1102" t="s">
        <v>2035</v>
      </c>
      <c r="R53" s="1159"/>
      <c r="S53" s="1102"/>
      <c r="T53" s="1159"/>
      <c r="U53" s="1156" t="s">
        <v>303</v>
      </c>
      <c r="V53" s="1160" t="s">
        <v>1450</v>
      </c>
      <c r="W53" s="1161"/>
      <c r="X53" s="1161"/>
      <c r="Y53" s="1162" t="s">
        <v>2036</v>
      </c>
      <c r="Z53" s="1110"/>
      <c r="AA53" s="946"/>
      <c r="AB53" s="66"/>
      <c r="AC53" s="223"/>
      <c r="AE53" s="113" t="s">
        <v>1575</v>
      </c>
      <c r="AF53" s="55" t="s">
        <v>1450</v>
      </c>
    </row>
    <row r="54" spans="1:32" ht="15" customHeight="1">
      <c r="A54" s="1564"/>
      <c r="B54" s="746"/>
      <c r="C54" s="67"/>
      <c r="D54" s="78"/>
      <c r="E54" s="981"/>
      <c r="F54" s="1126" t="s">
        <v>2048</v>
      </c>
      <c r="G54" s="1087" t="s">
        <v>303</v>
      </c>
      <c r="H54" s="1075" t="s">
        <v>2037</v>
      </c>
      <c r="I54" s="1075"/>
      <c r="J54" s="1075"/>
      <c r="K54" s="1086" t="s">
        <v>2033</v>
      </c>
      <c r="L54" s="1073" t="s">
        <v>303</v>
      </c>
      <c r="M54" s="1076" t="s">
        <v>2038</v>
      </c>
      <c r="N54" s="817"/>
      <c r="O54" s="817"/>
      <c r="P54" s="1073" t="s">
        <v>303</v>
      </c>
      <c r="Q54" s="1076" t="s">
        <v>2039</v>
      </c>
      <c r="R54" s="1076"/>
      <c r="S54" s="817"/>
      <c r="T54" s="817"/>
      <c r="U54" s="1073" t="s">
        <v>303</v>
      </c>
      <c r="V54" s="1105" t="s">
        <v>1450</v>
      </c>
      <c r="W54" s="817"/>
      <c r="X54" s="817"/>
      <c r="Y54" s="1121" t="s">
        <v>2036</v>
      </c>
      <c r="Z54" s="1110"/>
      <c r="AA54" s="946"/>
      <c r="AB54" s="66"/>
      <c r="AC54" s="223"/>
    </row>
    <row r="55" spans="1:32" ht="15" customHeight="1">
      <c r="A55" s="1564"/>
      <c r="B55" s="746"/>
      <c r="C55" s="67"/>
      <c r="D55" s="78"/>
      <c r="E55" s="981"/>
      <c r="F55" s="943"/>
      <c r="G55" s="1087" t="s">
        <v>303</v>
      </c>
      <c r="H55" s="1075" t="s">
        <v>2040</v>
      </c>
      <c r="I55" s="817"/>
      <c r="J55" s="817"/>
      <c r="K55" s="817"/>
      <c r="L55" s="817"/>
      <c r="M55" s="817"/>
      <c r="N55" s="817"/>
      <c r="O55" s="817"/>
      <c r="P55" s="817"/>
      <c r="Q55" s="817"/>
      <c r="R55" s="817"/>
      <c r="S55" s="817"/>
      <c r="T55" s="817"/>
      <c r="U55" s="817"/>
      <c r="V55" s="817"/>
      <c r="W55" s="817"/>
      <c r="X55" s="817"/>
      <c r="Y55" s="948"/>
      <c r="Z55" s="947"/>
      <c r="AA55" s="1165"/>
      <c r="AB55" s="66"/>
      <c r="AC55" s="223"/>
      <c r="AE55" s="113" t="s">
        <v>1575</v>
      </c>
      <c r="AF55" s="55" t="s">
        <v>1450</v>
      </c>
    </row>
    <row r="56" spans="1:32" ht="15" customHeight="1">
      <c r="A56" s="1564"/>
      <c r="B56" s="746"/>
      <c r="C56" s="67"/>
      <c r="D56" s="78"/>
      <c r="E56" s="1127" t="s">
        <v>2060</v>
      </c>
      <c r="F56" s="1125" t="s">
        <v>2049</v>
      </c>
      <c r="G56" s="1117" t="s">
        <v>303</v>
      </c>
      <c r="H56" s="1091" t="s">
        <v>2041</v>
      </c>
      <c r="I56" s="1091"/>
      <c r="J56" s="1091"/>
      <c r="K56" s="1091"/>
      <c r="L56" s="1092"/>
      <c r="M56" s="1112"/>
      <c r="N56" s="1112"/>
      <c r="O56" s="1098"/>
      <c r="P56" s="1098"/>
      <c r="Q56" s="1098"/>
      <c r="R56" s="1098"/>
      <c r="S56" s="1098"/>
      <c r="T56" s="1098"/>
      <c r="U56" s="1098"/>
      <c r="V56" s="1098"/>
      <c r="W56" s="1098"/>
      <c r="X56" s="1098"/>
      <c r="Y56" s="1095"/>
      <c r="Z56" s="1096"/>
      <c r="AA56" s="946"/>
      <c r="AB56" s="66"/>
      <c r="AC56" s="223"/>
    </row>
    <row r="57" spans="1:32" ht="15" customHeight="1">
      <c r="A57" s="1564"/>
      <c r="B57" s="746"/>
      <c r="C57" s="67"/>
      <c r="D57" s="78"/>
      <c r="E57" s="1128" t="s">
        <v>2061</v>
      </c>
      <c r="F57" s="1126" t="s">
        <v>84</v>
      </c>
      <c r="G57" s="1087" t="s">
        <v>303</v>
      </c>
      <c r="H57" s="1076" t="s">
        <v>2042</v>
      </c>
      <c r="I57" s="1076"/>
      <c r="J57" s="1076"/>
      <c r="K57" s="1076"/>
      <c r="L57" s="1086"/>
      <c r="M57" s="1075"/>
      <c r="N57" s="1075"/>
      <c r="O57" s="1078"/>
      <c r="P57" s="1078"/>
      <c r="Q57" s="1078"/>
      <c r="R57" s="1078"/>
      <c r="S57" s="1078"/>
      <c r="T57" s="1078"/>
      <c r="U57" s="1078"/>
      <c r="V57" s="1078"/>
      <c r="W57" s="1078"/>
      <c r="X57" s="1078"/>
      <c r="Y57" s="1079"/>
      <c r="Z57" s="1096"/>
      <c r="AA57" s="946"/>
      <c r="AB57" s="66"/>
      <c r="AC57" s="223"/>
      <c r="AE57" s="113" t="s">
        <v>781</v>
      </c>
      <c r="AF57" s="55" t="s">
        <v>1450</v>
      </c>
    </row>
    <row r="58" spans="1:32" ht="12.75" thickBot="1">
      <c r="A58" s="1131"/>
      <c r="B58" s="1131"/>
      <c r="C58" s="64"/>
      <c r="D58" s="62"/>
      <c r="E58" s="207" t="s">
        <v>2062</v>
      </c>
      <c r="F58" s="1132" t="s">
        <v>1966</v>
      </c>
      <c r="G58" s="1133" t="s">
        <v>303</v>
      </c>
      <c r="H58" s="1134" t="s">
        <v>2074</v>
      </c>
      <c r="I58" s="1135"/>
      <c r="J58" s="1135"/>
      <c r="K58" s="1135"/>
      <c r="L58" s="1135"/>
      <c r="M58" s="1135"/>
      <c r="N58" s="1135"/>
      <c r="O58" s="1135"/>
      <c r="P58" s="1135"/>
      <c r="Q58" s="1135"/>
      <c r="R58" s="1135"/>
      <c r="S58" s="1136"/>
      <c r="T58" s="1136"/>
      <c r="U58" s="1136"/>
      <c r="V58" s="1136"/>
      <c r="W58" s="1136"/>
      <c r="X58" s="1136"/>
      <c r="Y58" s="1137"/>
      <c r="Z58" s="1141"/>
      <c r="AA58" s="1166"/>
      <c r="AB58" s="62"/>
      <c r="AC58" s="1138"/>
    </row>
    <row r="61" spans="1:32">
      <c r="W61" s="55"/>
      <c r="X61" s="55"/>
    </row>
  </sheetData>
  <mergeCells count="43">
    <mergeCell ref="F15:F19"/>
    <mergeCell ref="H32:I33"/>
    <mergeCell ref="K41:W41"/>
    <mergeCell ref="K44:W44"/>
    <mergeCell ref="K47:W47"/>
    <mergeCell ref="M20:V20"/>
    <mergeCell ref="M21:V21"/>
    <mergeCell ref="K50:W50"/>
    <mergeCell ref="T18:V18"/>
    <mergeCell ref="T11:V11"/>
    <mergeCell ref="N18:O18"/>
    <mergeCell ref="N12:O12"/>
    <mergeCell ref="N11:O11"/>
    <mergeCell ref="M17:V17"/>
    <mergeCell ref="A25:A57"/>
    <mergeCell ref="B29:C29"/>
    <mergeCell ref="B5:C5"/>
    <mergeCell ref="B6:C6"/>
    <mergeCell ref="B26:C26"/>
    <mergeCell ref="B27:C27"/>
    <mergeCell ref="B28:C28"/>
    <mergeCell ref="B17:C19"/>
    <mergeCell ref="B9:C11"/>
    <mergeCell ref="B15:C15"/>
    <mergeCell ref="B16:C16"/>
    <mergeCell ref="B7:C7"/>
    <mergeCell ref="B8:C8"/>
    <mergeCell ref="A2:M2"/>
    <mergeCell ref="M8:V8"/>
    <mergeCell ref="M16:V16"/>
    <mergeCell ref="M9:V9"/>
    <mergeCell ref="M15:V15"/>
    <mergeCell ref="D5:D6"/>
    <mergeCell ref="M10:V10"/>
    <mergeCell ref="F5:AA5"/>
    <mergeCell ref="A7:A24"/>
    <mergeCell ref="N19:O19"/>
    <mergeCell ref="M22:V22"/>
    <mergeCell ref="M7:V7"/>
    <mergeCell ref="F7:F12"/>
    <mergeCell ref="F20:F24"/>
    <mergeCell ref="A5:A6"/>
    <mergeCell ref="E5:E6"/>
  </mergeCells>
  <phoneticPr fontId="3"/>
  <dataValidations count="17">
    <dataValidation type="list" showInputMessage="1" showErrorMessage="1" sqref="B21:B23 B12:B14" xr:uid="{00000000-0002-0000-0900-000000000000}">
      <formula1>"　,■,□"</formula1>
    </dataValidation>
    <dataValidation type="list" allowBlank="1" showInputMessage="1" showErrorMessage="1" sqref="Z7:Z30" xr:uid="{00000000-0002-0000-0900-000001000000}">
      <formula1>"■,□"</formula1>
    </dataValidation>
    <dataValidation type="list" allowBlank="1" showInputMessage="1" sqref="D7" xr:uid="{00000000-0002-0000-0900-000002000000}">
      <formula1>"３,２,１,なし"</formula1>
    </dataValidation>
    <dataValidation allowBlank="1" showInputMessage="1" sqref="D8 M13:M14 T12:V14 N11:S14 W11:Y14 N18:S19 W18:Y19 T19:V19 G23:Y24 M18 M19 T18:V18" xr:uid="{00000000-0002-0000-0900-000003000000}"/>
    <dataValidation type="list" allowBlank="1" showInputMessage="1" sqref="M7:V7" xr:uid="{00000000-0002-0000-0900-000004000000}">
      <formula1>$AE$7:$AI$7</formula1>
    </dataValidation>
    <dataValidation type="list" allowBlank="1" showInputMessage="1" sqref="M8:V8" xr:uid="{00000000-0002-0000-0900-000005000000}">
      <formula1>$AE$8:$AK$8</formula1>
    </dataValidation>
    <dataValidation type="list" allowBlank="1" showInputMessage="1" sqref="M22:V22" xr:uid="{00000000-0002-0000-0900-000006000000}">
      <formula1>$AE$23:$AI$23</formula1>
    </dataValidation>
    <dataValidation type="list" allowBlank="1" showInputMessage="1" sqref="M10:V10" xr:uid="{00000000-0002-0000-0900-000007000000}">
      <formula1>$AE$10:$AH$10</formula1>
    </dataValidation>
    <dataValidation type="list" allowBlank="1" showInputMessage="1" sqref="D15" xr:uid="{00000000-0002-0000-0900-000008000000}">
      <formula1>"４,３,２,１,なし"</formula1>
    </dataValidation>
    <dataValidation type="list" allowBlank="1" showInputMessage="1" sqref="M17:V17" xr:uid="{00000000-0002-0000-0900-000009000000}">
      <formula1>$AF$17:$AI$17</formula1>
    </dataValidation>
    <dataValidation type="list" allowBlank="1" showInputMessage="1" sqref="M9:V9" xr:uid="{00000000-0002-0000-0900-00000A000000}">
      <formula1>$AF$9:$AI$9</formula1>
    </dataValidation>
    <dataValidation type="list" allowBlank="1" showInputMessage="1" sqref="M15:V15 M20:V20" xr:uid="{00000000-0002-0000-0900-00000B000000}">
      <formula1>$AF$15:$AG$15</formula1>
    </dataValidation>
    <dataValidation type="list" allowBlank="1" showInputMessage="1" sqref="M11:M12" xr:uid="{00000000-0002-0000-0900-00000C000000}">
      <formula1>"■,□"</formula1>
    </dataValidation>
    <dataValidation type="list" allowBlank="1" showInputMessage="1" sqref="T11:V11" xr:uid="{00000000-0002-0000-0900-00000D000000}">
      <formula1>$AF$10:$AH$10</formula1>
    </dataValidation>
    <dataValidation type="list" allowBlank="1" showInputMessage="1" sqref="D25" xr:uid="{00000000-0002-0000-0900-00000E000000}">
      <formula1>"３,２,１"</formula1>
    </dataValidation>
    <dataValidation type="list" allowBlank="1" showInputMessage="1" sqref="M16:V16 M21:V21" xr:uid="{00000000-0002-0000-0900-00000F000000}">
      <formula1>$AF$16:$AJ$16</formula1>
    </dataValidation>
    <dataValidation type="list" allowBlank="1" showInputMessage="1" showErrorMessage="1" sqref="P48:P49 K42:K43 G51:G58 G36:G41 J26:J35 U49 U46 U43 G25 L52:L54 P53:P54 K45:K46 K48:K49 U53:U54" xr:uid="{00000000-0002-0000-0900-000010000000}">
      <formula1>"□,■"</formula1>
    </dataValidation>
  </dataValidations>
  <pageMargins left="0.78740157480314965" right="0.19685039370078741" top="0.59055118110236227" bottom="0.43307086614173229" header="0.31496062992125984" footer="0.51181102362204722"/>
  <pageSetup paperSize="9" scale="83" orientation="portrait" verticalDpi="96"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P791"/>
  <sheetViews>
    <sheetView view="pageBreakPreview" topLeftCell="A7" zoomScale="115" zoomScaleNormal="100" zoomScaleSheetLayoutView="85" workbookViewId="0">
      <selection activeCell="B18" sqref="B18"/>
    </sheetView>
  </sheetViews>
  <sheetFormatPr defaultColWidth="8.875" defaultRowHeight="12"/>
  <cols>
    <col min="1" max="1" width="2.625" style="54" customWidth="1"/>
    <col min="2" max="2" width="8.625" style="54" customWidth="1"/>
    <col min="3" max="3" width="4.625" style="54" customWidth="1"/>
    <col min="4" max="4" width="8.625" style="54" customWidth="1"/>
    <col min="5" max="5" width="12.625" style="54" customWidth="1"/>
    <col min="6" max="24" width="2.625" style="54" customWidth="1"/>
    <col min="25" max="25" width="8.625" style="125" customWidth="1"/>
    <col min="26" max="26" width="7" style="54" customWidth="1"/>
    <col min="27" max="27" width="4.625" style="54" customWidth="1"/>
    <col min="28" max="28" width="8.875" style="54" customWidth="1"/>
    <col min="29" max="41" width="9.125" style="55" hidden="1" customWidth="1"/>
    <col min="42" max="42" width="8.875" style="54" hidden="1" customWidth="1"/>
    <col min="43" max="16384" width="8.875" style="54"/>
  </cols>
  <sheetData>
    <row r="1" spans="1:27">
      <c r="A1" s="1589" t="s">
        <v>2069</v>
      </c>
      <c r="B1" s="1589"/>
      <c r="C1" s="1589"/>
      <c r="D1" s="1589"/>
      <c r="E1" s="1589"/>
      <c r="F1" s="1589"/>
      <c r="G1" s="1589"/>
      <c r="H1" s="1589"/>
      <c r="I1" s="1589"/>
      <c r="J1" s="1589"/>
      <c r="K1" s="1589"/>
      <c r="L1" s="1589"/>
      <c r="M1" s="1589"/>
      <c r="N1" s="1589"/>
      <c r="O1" s="1589"/>
      <c r="P1" s="1589"/>
      <c r="Q1" s="1589"/>
      <c r="R1" s="1589"/>
      <c r="S1" s="52"/>
      <c r="T1" s="52"/>
      <c r="U1" s="52"/>
      <c r="V1" s="52"/>
      <c r="W1" s="52"/>
      <c r="X1" s="52"/>
      <c r="Y1" s="74"/>
      <c r="Z1" s="52"/>
      <c r="AA1" s="53" t="s">
        <v>792</v>
      </c>
    </row>
    <row r="2" spans="1:27" ht="12.75" thickBot="1">
      <c r="A2" s="52" t="s">
        <v>742</v>
      </c>
      <c r="B2" s="52"/>
      <c r="C2" s="52"/>
      <c r="D2" s="52"/>
      <c r="E2" s="52"/>
      <c r="F2" s="52"/>
      <c r="G2" s="52"/>
      <c r="H2" s="52"/>
      <c r="I2" s="52"/>
      <c r="J2" s="52"/>
      <c r="K2" s="52"/>
      <c r="L2" s="52"/>
      <c r="M2" s="52"/>
      <c r="N2" s="52"/>
      <c r="O2" s="52"/>
      <c r="P2" s="52"/>
      <c r="Q2" s="52"/>
      <c r="R2" s="52"/>
      <c r="S2" s="52"/>
      <c r="T2" s="52"/>
      <c r="U2" s="52"/>
      <c r="V2" s="52" t="s">
        <v>616</v>
      </c>
      <c r="W2" s="52"/>
      <c r="X2" s="52"/>
      <c r="Y2" s="74"/>
      <c r="Z2" s="52"/>
      <c r="AA2" s="52"/>
    </row>
    <row r="3" spans="1:27" ht="13.5">
      <c r="A3" s="138"/>
      <c r="B3" s="221" t="s">
        <v>617</v>
      </c>
      <c r="C3" s="1548" t="s">
        <v>618</v>
      </c>
      <c r="D3" s="1591" t="s">
        <v>619</v>
      </c>
      <c r="E3" s="1592" t="s">
        <v>620</v>
      </c>
      <c r="F3" s="1593"/>
      <c r="G3" s="1593"/>
      <c r="H3" s="1593"/>
      <c r="I3" s="1593"/>
      <c r="J3" s="1593"/>
      <c r="K3" s="1593"/>
      <c r="L3" s="1593"/>
      <c r="M3" s="1593"/>
      <c r="N3" s="1593"/>
      <c r="O3" s="1593"/>
      <c r="P3" s="1593"/>
      <c r="Q3" s="1593"/>
      <c r="R3" s="1593"/>
      <c r="S3" s="1593"/>
      <c r="T3" s="1593"/>
      <c r="U3" s="1593"/>
      <c r="V3" s="1593"/>
      <c r="W3" s="1593"/>
      <c r="X3" s="1593"/>
      <c r="Y3" s="1593"/>
      <c r="Z3" s="59" t="s">
        <v>465</v>
      </c>
      <c r="AA3" s="60" t="s">
        <v>622</v>
      </c>
    </row>
    <row r="4" spans="1:27" ht="12.75" thickBot="1">
      <c r="A4" s="140"/>
      <c r="B4" s="222" t="s">
        <v>623</v>
      </c>
      <c r="C4" s="1590"/>
      <c r="D4" s="1590"/>
      <c r="E4" s="207" t="s">
        <v>624</v>
      </c>
      <c r="F4" s="64"/>
      <c r="G4" s="64"/>
      <c r="H4" s="64"/>
      <c r="I4" s="64"/>
      <c r="J4" s="64"/>
      <c r="K4" s="64"/>
      <c r="L4" s="64"/>
      <c r="M4" s="64" t="s">
        <v>625</v>
      </c>
      <c r="N4" s="64"/>
      <c r="O4" s="64"/>
      <c r="P4" s="64"/>
      <c r="Q4" s="64"/>
      <c r="R4" s="64"/>
      <c r="S4" s="64"/>
      <c r="T4" s="64"/>
      <c r="U4" s="64"/>
      <c r="V4" s="64"/>
      <c r="W4" s="64"/>
      <c r="X4" s="141"/>
      <c r="Y4" s="106" t="s">
        <v>1451</v>
      </c>
      <c r="Z4" s="105" t="s">
        <v>626</v>
      </c>
      <c r="AA4" s="65" t="s">
        <v>627</v>
      </c>
    </row>
    <row r="5" spans="1:27" ht="12" customHeight="1">
      <c r="A5" s="1597" t="s">
        <v>1036</v>
      </c>
      <c r="B5" s="143" t="s">
        <v>793</v>
      </c>
      <c r="C5" s="689"/>
      <c r="D5" s="58" t="s">
        <v>575</v>
      </c>
      <c r="E5" s="290" t="s">
        <v>291</v>
      </c>
      <c r="F5" s="144" t="s">
        <v>576</v>
      </c>
      <c r="G5" s="108" t="s">
        <v>293</v>
      </c>
      <c r="H5" s="108"/>
      <c r="I5" s="108"/>
      <c r="J5" s="690" t="s">
        <v>303</v>
      </c>
      <c r="K5" s="108" t="s">
        <v>1344</v>
      </c>
      <c r="L5" s="108"/>
      <c r="M5" s="690" t="s">
        <v>303</v>
      </c>
      <c r="N5" s="108" t="s">
        <v>1345</v>
      </c>
      <c r="O5" s="108"/>
      <c r="P5" s="108"/>
      <c r="Q5" s="108"/>
      <c r="R5" s="108"/>
      <c r="S5" s="108"/>
      <c r="T5" s="108"/>
      <c r="U5" s="108"/>
      <c r="V5" s="108"/>
      <c r="W5" s="108"/>
      <c r="X5" s="692" t="s">
        <v>303</v>
      </c>
      <c r="Y5" s="231" t="s">
        <v>296</v>
      </c>
      <c r="Z5" s="227"/>
      <c r="AA5" s="60"/>
    </row>
    <row r="6" spans="1:27">
      <c r="A6" s="1598"/>
      <c r="B6" s="66" t="s">
        <v>297</v>
      </c>
      <c r="C6" s="131"/>
      <c r="D6" s="66"/>
      <c r="E6" s="163" t="s">
        <v>298</v>
      </c>
      <c r="F6" s="52" t="s">
        <v>1495</v>
      </c>
      <c r="G6" s="95" t="s">
        <v>554</v>
      </c>
      <c r="H6" s="95"/>
      <c r="I6" s="95"/>
      <c r="J6" s="678" t="s">
        <v>303</v>
      </c>
      <c r="K6" s="95" t="s">
        <v>1346</v>
      </c>
      <c r="L6" s="95"/>
      <c r="M6" s="678" t="s">
        <v>303</v>
      </c>
      <c r="N6" s="95" t="s">
        <v>1646</v>
      </c>
      <c r="O6" s="95"/>
      <c r="P6" s="95"/>
      <c r="Q6" s="95"/>
      <c r="R6" s="95"/>
      <c r="S6" s="95"/>
      <c r="T6" s="95"/>
      <c r="U6" s="95"/>
      <c r="V6" s="95"/>
      <c r="W6" s="115"/>
      <c r="X6" s="678" t="s">
        <v>303</v>
      </c>
      <c r="Y6" s="232" t="s">
        <v>979</v>
      </c>
      <c r="Z6" s="213"/>
      <c r="AA6" s="68"/>
    </row>
    <row r="7" spans="1:27">
      <c r="A7" s="1598"/>
      <c r="B7" s="67" t="s">
        <v>1529</v>
      </c>
      <c r="C7" s="151"/>
      <c r="D7" s="66"/>
      <c r="E7" s="163" t="s">
        <v>1530</v>
      </c>
      <c r="F7" s="52" t="s">
        <v>24</v>
      </c>
      <c r="G7" s="95" t="s">
        <v>1531</v>
      </c>
      <c r="H7" s="95"/>
      <c r="I7" s="95"/>
      <c r="J7" s="678" t="s">
        <v>303</v>
      </c>
      <c r="K7" s="95" t="s">
        <v>1346</v>
      </c>
      <c r="L7" s="95"/>
      <c r="M7" s="678" t="s">
        <v>303</v>
      </c>
      <c r="N7" s="95" t="s">
        <v>1646</v>
      </c>
      <c r="O7" s="95"/>
      <c r="P7" s="678" t="s">
        <v>303</v>
      </c>
      <c r="Q7" s="95" t="s">
        <v>675</v>
      </c>
      <c r="R7" s="95"/>
      <c r="S7" s="95"/>
      <c r="T7" s="95"/>
      <c r="U7" s="95"/>
      <c r="V7" s="95"/>
      <c r="W7" s="115"/>
      <c r="X7" s="678" t="s">
        <v>303</v>
      </c>
      <c r="Y7" s="232" t="s">
        <v>673</v>
      </c>
      <c r="Z7" s="213"/>
      <c r="AA7" s="68"/>
    </row>
    <row r="8" spans="1:27">
      <c r="A8" s="1598"/>
      <c r="B8" s="208" t="s">
        <v>551</v>
      </c>
      <c r="C8" s="151"/>
      <c r="D8" s="66"/>
      <c r="E8" s="163"/>
      <c r="F8" s="52" t="s">
        <v>577</v>
      </c>
      <c r="G8" s="95" t="s">
        <v>674</v>
      </c>
      <c r="H8" s="95"/>
      <c r="I8" s="95"/>
      <c r="J8" s="678" t="s">
        <v>303</v>
      </c>
      <c r="K8" s="95" t="s">
        <v>415</v>
      </c>
      <c r="L8" s="95"/>
      <c r="M8" s="678" t="s">
        <v>303</v>
      </c>
      <c r="N8" s="95" t="s">
        <v>307</v>
      </c>
      <c r="O8" s="95"/>
      <c r="P8" s="678" t="s">
        <v>303</v>
      </c>
      <c r="Q8" s="95" t="s">
        <v>675</v>
      </c>
      <c r="R8" s="95"/>
      <c r="S8" s="95"/>
      <c r="T8" s="95"/>
      <c r="U8" s="95"/>
      <c r="V8" s="95"/>
      <c r="W8" s="115"/>
      <c r="X8" s="681" t="s">
        <v>303</v>
      </c>
      <c r="Y8" s="232" t="s">
        <v>827</v>
      </c>
      <c r="Z8" s="213"/>
      <c r="AA8" s="68"/>
    </row>
    <row r="9" spans="1:27">
      <c r="A9" s="1598"/>
      <c r="B9" s="67"/>
      <c r="C9" s="78"/>
      <c r="D9" s="75" t="s">
        <v>823</v>
      </c>
      <c r="E9" s="279" t="s">
        <v>39</v>
      </c>
      <c r="F9" s="76" t="s">
        <v>40</v>
      </c>
      <c r="G9" s="110" t="s">
        <v>293</v>
      </c>
      <c r="H9" s="110"/>
      <c r="I9" s="110"/>
      <c r="J9" s="691" t="s">
        <v>303</v>
      </c>
      <c r="K9" s="110" t="s">
        <v>1344</v>
      </c>
      <c r="L9" s="110"/>
      <c r="M9" s="691" t="s">
        <v>303</v>
      </c>
      <c r="N9" s="110" t="s">
        <v>1345</v>
      </c>
      <c r="O9" s="110"/>
      <c r="P9" s="110"/>
      <c r="Q9" s="110"/>
      <c r="R9" s="110"/>
      <c r="S9" s="110"/>
      <c r="T9" s="110"/>
      <c r="U9" s="110"/>
      <c r="V9" s="110"/>
      <c r="W9" s="110"/>
      <c r="X9" s="683" t="s">
        <v>303</v>
      </c>
      <c r="Y9" s="233" t="s">
        <v>296</v>
      </c>
      <c r="Z9" s="212"/>
      <c r="AA9" s="90"/>
    </row>
    <row r="10" spans="1:27">
      <c r="A10" s="1598"/>
      <c r="B10" s="935" t="s">
        <v>1931</v>
      </c>
      <c r="C10" s="78"/>
      <c r="D10" s="66" t="s">
        <v>43</v>
      </c>
      <c r="E10" s="163" t="s">
        <v>684</v>
      </c>
      <c r="F10" s="52" t="s">
        <v>24</v>
      </c>
      <c r="G10" s="95" t="s">
        <v>554</v>
      </c>
      <c r="H10" s="95"/>
      <c r="I10" s="95"/>
      <c r="J10" s="678" t="s">
        <v>303</v>
      </c>
      <c r="K10" s="95" t="s">
        <v>1346</v>
      </c>
      <c r="L10" s="95"/>
      <c r="M10" s="678" t="s">
        <v>303</v>
      </c>
      <c r="N10" s="95" t="s">
        <v>1646</v>
      </c>
      <c r="O10" s="95"/>
      <c r="P10" s="95"/>
      <c r="Q10" s="95"/>
      <c r="R10" s="95"/>
      <c r="S10" s="95"/>
      <c r="T10" s="95"/>
      <c r="U10" s="95"/>
      <c r="V10" s="95"/>
      <c r="W10" s="115"/>
      <c r="X10" s="681" t="s">
        <v>303</v>
      </c>
      <c r="Y10" s="232" t="s">
        <v>979</v>
      </c>
      <c r="Z10" s="213"/>
      <c r="AA10" s="68"/>
    </row>
    <row r="11" spans="1:27">
      <c r="A11" s="1598"/>
      <c r="B11" s="67"/>
      <c r="C11" s="78"/>
      <c r="D11" s="66"/>
      <c r="E11" s="163" t="s">
        <v>825</v>
      </c>
      <c r="F11" s="52" t="s">
        <v>826</v>
      </c>
      <c r="G11" s="95" t="s">
        <v>1531</v>
      </c>
      <c r="H11" s="95"/>
      <c r="I11" s="95"/>
      <c r="J11" s="678" t="s">
        <v>303</v>
      </c>
      <c r="K11" s="95" t="s">
        <v>1346</v>
      </c>
      <c r="L11" s="95"/>
      <c r="M11" s="678" t="s">
        <v>303</v>
      </c>
      <c r="N11" s="95" t="s">
        <v>1646</v>
      </c>
      <c r="O11" s="95"/>
      <c r="P11" s="678" t="s">
        <v>303</v>
      </c>
      <c r="Q11" s="95" t="s">
        <v>675</v>
      </c>
      <c r="R11" s="95"/>
      <c r="S11" s="95"/>
      <c r="T11" s="95"/>
      <c r="U11" s="95"/>
      <c r="V11" s="95"/>
      <c r="W11" s="115"/>
      <c r="X11" s="678" t="s">
        <v>303</v>
      </c>
      <c r="Y11" s="232" t="s">
        <v>673</v>
      </c>
      <c r="Z11" s="213"/>
      <c r="AA11" s="68"/>
    </row>
    <row r="12" spans="1:27">
      <c r="A12" s="1598"/>
      <c r="B12" s="678" t="s">
        <v>303</v>
      </c>
      <c r="C12" s="78"/>
      <c r="D12" s="225"/>
      <c r="E12" s="286"/>
      <c r="F12" s="79" t="s">
        <v>24</v>
      </c>
      <c r="G12" s="112" t="s">
        <v>674</v>
      </c>
      <c r="H12" s="112"/>
      <c r="I12" s="112"/>
      <c r="J12" s="682" t="s">
        <v>303</v>
      </c>
      <c r="K12" s="112" t="s">
        <v>415</v>
      </c>
      <c r="L12" s="112"/>
      <c r="M12" s="682" t="s">
        <v>303</v>
      </c>
      <c r="N12" s="112" t="s">
        <v>307</v>
      </c>
      <c r="O12" s="112"/>
      <c r="P12" s="682" t="s">
        <v>303</v>
      </c>
      <c r="Q12" s="112" t="s">
        <v>675</v>
      </c>
      <c r="R12" s="112"/>
      <c r="S12" s="112"/>
      <c r="T12" s="112"/>
      <c r="U12" s="112"/>
      <c r="V12" s="112"/>
      <c r="W12" s="117"/>
      <c r="X12" s="684" t="s">
        <v>303</v>
      </c>
      <c r="Y12" s="232" t="s">
        <v>827</v>
      </c>
      <c r="Z12" s="214"/>
      <c r="AA12" s="73"/>
    </row>
    <row r="13" spans="1:27">
      <c r="A13" s="1598"/>
      <c r="B13" s="67" t="s">
        <v>675</v>
      </c>
      <c r="C13" s="78"/>
      <c r="D13" s="66" t="s">
        <v>578</v>
      </c>
      <c r="E13" s="163" t="s">
        <v>1276</v>
      </c>
      <c r="F13" s="78" t="s">
        <v>40</v>
      </c>
      <c r="G13" s="95" t="s">
        <v>579</v>
      </c>
      <c r="H13" s="95"/>
      <c r="I13" s="95"/>
      <c r="J13" s="95"/>
      <c r="K13" s="95"/>
      <c r="L13" s="95"/>
      <c r="M13" s="95"/>
      <c r="N13" s="95"/>
      <c r="O13" s="95"/>
      <c r="P13" s="95"/>
      <c r="Q13" s="95"/>
      <c r="R13" s="95"/>
      <c r="S13" s="95"/>
      <c r="T13" s="95"/>
      <c r="U13" s="95"/>
      <c r="V13" s="95"/>
      <c r="W13" s="115"/>
      <c r="X13" s="681" t="s">
        <v>303</v>
      </c>
      <c r="Y13" s="233" t="s">
        <v>894</v>
      </c>
      <c r="Z13" s="213"/>
      <c r="AA13" s="68"/>
    </row>
    <row r="14" spans="1:27">
      <c r="A14" s="1598"/>
      <c r="B14" s="67"/>
      <c r="C14" s="78"/>
      <c r="D14" s="66" t="s">
        <v>43</v>
      </c>
      <c r="E14" s="163" t="s">
        <v>895</v>
      </c>
      <c r="F14" s="91" t="s">
        <v>580</v>
      </c>
      <c r="G14" s="95" t="s">
        <v>581</v>
      </c>
      <c r="H14" s="95"/>
      <c r="I14" s="95"/>
      <c r="J14" s="95"/>
      <c r="K14" s="95"/>
      <c r="L14" s="121"/>
      <c r="M14" s="121"/>
      <c r="N14" s="121"/>
      <c r="O14" s="121"/>
      <c r="P14" s="121"/>
      <c r="Q14" s="121"/>
      <c r="R14" s="121"/>
      <c r="S14" s="121"/>
      <c r="T14" s="121"/>
      <c r="U14" s="121"/>
      <c r="V14" s="95"/>
      <c r="W14" s="115"/>
      <c r="X14" s="681" t="s">
        <v>303</v>
      </c>
      <c r="Y14" s="232" t="s">
        <v>979</v>
      </c>
      <c r="Z14" s="213"/>
      <c r="AA14" s="68"/>
    </row>
    <row r="15" spans="1:27">
      <c r="A15" s="1598"/>
      <c r="B15" s="67"/>
      <c r="C15" s="78"/>
      <c r="D15" s="66"/>
      <c r="E15" s="163" t="s">
        <v>900</v>
      </c>
      <c r="F15" s="52"/>
      <c r="G15" s="95"/>
      <c r="H15" s="678" t="s">
        <v>303</v>
      </c>
      <c r="I15" s="95" t="s">
        <v>582</v>
      </c>
      <c r="J15" s="95"/>
      <c r="K15" s="95"/>
      <c r="L15" s="95"/>
      <c r="M15" s="95"/>
      <c r="N15" s="121"/>
      <c r="O15" s="121"/>
      <c r="P15" s="121"/>
      <c r="Q15" s="121"/>
      <c r="R15" s="121"/>
      <c r="S15" s="121"/>
      <c r="T15" s="121"/>
      <c r="U15" s="121"/>
      <c r="V15" s="95"/>
      <c r="W15" s="95"/>
      <c r="X15" s="681" t="s">
        <v>303</v>
      </c>
      <c r="Y15" s="232" t="s">
        <v>903</v>
      </c>
      <c r="Z15" s="213"/>
      <c r="AA15" s="68"/>
    </row>
    <row r="16" spans="1:27">
      <c r="A16" s="1598"/>
      <c r="B16" s="67"/>
      <c r="C16" s="78"/>
      <c r="D16" s="66"/>
      <c r="E16" s="66"/>
      <c r="F16" s="52"/>
      <c r="G16" s="95"/>
      <c r="H16" s="95"/>
      <c r="I16" s="98" t="s">
        <v>503</v>
      </c>
      <c r="J16" s="1588"/>
      <c r="K16" s="1588"/>
      <c r="L16" s="95" t="s">
        <v>1493</v>
      </c>
      <c r="M16" s="98" t="s">
        <v>1492</v>
      </c>
      <c r="N16" s="1588"/>
      <c r="O16" s="1588"/>
      <c r="P16" s="1588"/>
      <c r="Q16" s="1588"/>
      <c r="R16" s="121" t="s">
        <v>1552</v>
      </c>
      <c r="S16" s="121"/>
      <c r="T16" s="121"/>
      <c r="U16" s="121"/>
      <c r="V16" s="95"/>
      <c r="W16" s="95"/>
      <c r="X16" s="681" t="s">
        <v>303</v>
      </c>
      <c r="Y16" s="232" t="s">
        <v>673</v>
      </c>
      <c r="Z16" s="213"/>
      <c r="AA16" s="68"/>
    </row>
    <row r="17" spans="1:34">
      <c r="A17" s="1598"/>
      <c r="B17" s="67"/>
      <c r="C17" s="78"/>
      <c r="D17" s="66"/>
      <c r="E17" s="66"/>
      <c r="F17" s="52"/>
      <c r="G17" s="95"/>
      <c r="H17" s="95"/>
      <c r="I17" s="98" t="s">
        <v>775</v>
      </c>
      <c r="J17" s="1588"/>
      <c r="K17" s="1588"/>
      <c r="L17" s="95" t="s">
        <v>304</v>
      </c>
      <c r="M17" s="98" t="s">
        <v>775</v>
      </c>
      <c r="N17" s="1588"/>
      <c r="O17" s="1588"/>
      <c r="P17" s="1588"/>
      <c r="Q17" s="1588"/>
      <c r="R17" s="121" t="s">
        <v>304</v>
      </c>
      <c r="S17" s="121"/>
      <c r="T17" s="121"/>
      <c r="U17" s="121"/>
      <c r="V17" s="95"/>
      <c r="W17" s="95"/>
      <c r="X17" s="681" t="s">
        <v>303</v>
      </c>
      <c r="Y17" s="232" t="s">
        <v>1675</v>
      </c>
      <c r="Z17" s="213"/>
      <c r="AA17" s="68"/>
    </row>
    <row r="18" spans="1:34">
      <c r="A18" s="1598"/>
      <c r="B18" s="67"/>
      <c r="C18" s="78"/>
      <c r="D18" s="66"/>
      <c r="E18" s="66"/>
      <c r="F18" s="52"/>
      <c r="G18" s="95"/>
      <c r="H18" s="95"/>
      <c r="I18" s="98" t="s">
        <v>1437</v>
      </c>
      <c r="J18" s="1588"/>
      <c r="K18" s="1588"/>
      <c r="L18" s="95" t="s">
        <v>1191</v>
      </c>
      <c r="M18" s="98" t="s">
        <v>1437</v>
      </c>
      <c r="N18" s="1588"/>
      <c r="O18" s="1588"/>
      <c r="P18" s="1588"/>
      <c r="Q18" s="1588"/>
      <c r="R18" s="121" t="s">
        <v>1191</v>
      </c>
      <c r="S18" s="121"/>
      <c r="T18" s="121"/>
      <c r="U18" s="121"/>
      <c r="V18" s="95"/>
      <c r="W18" s="95"/>
      <c r="X18" s="681" t="s">
        <v>303</v>
      </c>
      <c r="Y18" s="232" t="s">
        <v>827</v>
      </c>
      <c r="Z18" s="213"/>
      <c r="AA18" s="68"/>
    </row>
    <row r="19" spans="1:34">
      <c r="A19" s="1598"/>
      <c r="B19" s="67"/>
      <c r="C19" s="78"/>
      <c r="D19" s="66"/>
      <c r="E19" s="66"/>
      <c r="F19" s="52"/>
      <c r="G19" s="95"/>
      <c r="H19" s="95"/>
      <c r="I19" s="98" t="s">
        <v>1647</v>
      </c>
      <c r="J19" s="1588"/>
      <c r="K19" s="1588"/>
      <c r="L19" s="95" t="s">
        <v>1648</v>
      </c>
      <c r="M19" s="98" t="s">
        <v>1647</v>
      </c>
      <c r="N19" s="1588"/>
      <c r="O19" s="1588"/>
      <c r="P19" s="1588"/>
      <c r="Q19" s="1588"/>
      <c r="R19" s="121" t="s">
        <v>1648</v>
      </c>
      <c r="S19" s="121"/>
      <c r="T19" s="121"/>
      <c r="U19" s="121"/>
      <c r="V19" s="95"/>
      <c r="W19" s="95"/>
      <c r="X19" s="681" t="s">
        <v>303</v>
      </c>
      <c r="Y19" s="232"/>
      <c r="Z19" s="213"/>
      <c r="AA19" s="68"/>
    </row>
    <row r="20" spans="1:34">
      <c r="A20" s="1598"/>
      <c r="B20" s="67"/>
      <c r="C20" s="78"/>
      <c r="D20" s="66"/>
      <c r="E20" s="66"/>
      <c r="F20" s="52"/>
      <c r="G20" s="95"/>
      <c r="H20" s="95"/>
      <c r="I20" s="98" t="s">
        <v>1647</v>
      </c>
      <c r="J20" s="1588"/>
      <c r="K20" s="1588"/>
      <c r="L20" s="95" t="s">
        <v>1648</v>
      </c>
      <c r="M20" s="98" t="s">
        <v>1647</v>
      </c>
      <c r="N20" s="1588"/>
      <c r="O20" s="1588"/>
      <c r="P20" s="1588"/>
      <c r="Q20" s="1588"/>
      <c r="R20" s="121" t="s">
        <v>1648</v>
      </c>
      <c r="S20" s="121"/>
      <c r="T20" s="121"/>
      <c r="U20" s="121"/>
      <c r="V20" s="95"/>
      <c r="W20" s="95"/>
      <c r="X20" s="681" t="s">
        <v>303</v>
      </c>
      <c r="Y20" s="232"/>
      <c r="Z20" s="213"/>
      <c r="AA20" s="68"/>
    </row>
    <row r="21" spans="1:34">
      <c r="A21" s="1598"/>
      <c r="B21" s="67"/>
      <c r="C21" s="78"/>
      <c r="D21" s="66"/>
      <c r="E21" s="66"/>
      <c r="F21" s="52"/>
      <c r="G21" s="95"/>
      <c r="H21" s="678" t="s">
        <v>303</v>
      </c>
      <c r="I21" s="95" t="s">
        <v>1450</v>
      </c>
      <c r="J21" s="95"/>
      <c r="K21" s="95"/>
      <c r="L21" s="95"/>
      <c r="M21" s="95"/>
      <c r="N21" s="121"/>
      <c r="O21" s="121"/>
      <c r="P21" s="121"/>
      <c r="Q21" s="121"/>
      <c r="R21" s="121"/>
      <c r="S21" s="121"/>
      <c r="T21" s="121"/>
      <c r="U21" s="121"/>
      <c r="V21" s="95"/>
      <c r="W21" s="95"/>
      <c r="X21" s="681" t="s">
        <v>303</v>
      </c>
      <c r="Y21" s="232"/>
      <c r="Z21" s="213"/>
      <c r="AA21" s="68"/>
    </row>
    <row r="22" spans="1:34">
      <c r="A22" s="1598"/>
      <c r="B22" s="52"/>
      <c r="C22" s="66"/>
      <c r="D22" s="66"/>
      <c r="E22" s="66"/>
      <c r="F22" s="53" t="s">
        <v>576</v>
      </c>
      <c r="G22" s="95" t="s">
        <v>583</v>
      </c>
      <c r="H22" s="95"/>
      <c r="I22" s="95"/>
      <c r="J22" s="95" t="s">
        <v>1649</v>
      </c>
      <c r="K22" s="678" t="s">
        <v>303</v>
      </c>
      <c r="L22" s="95" t="s">
        <v>1549</v>
      </c>
      <c r="M22" s="95"/>
      <c r="N22" s="95"/>
      <c r="O22" s="95"/>
      <c r="P22" s="678" t="s">
        <v>303</v>
      </c>
      <c r="Q22" s="95" t="s">
        <v>1550</v>
      </c>
      <c r="R22" s="95"/>
      <c r="S22" s="95"/>
      <c r="T22" s="95"/>
      <c r="U22" s="95"/>
      <c r="V22" s="95"/>
      <c r="W22" s="95"/>
      <c r="X22" s="681" t="s">
        <v>303</v>
      </c>
      <c r="Y22" s="232"/>
      <c r="Z22" s="213"/>
      <c r="AA22" s="68"/>
    </row>
    <row r="23" spans="1:34">
      <c r="A23" s="1598"/>
      <c r="B23" s="52"/>
      <c r="C23" s="66"/>
      <c r="D23" s="66"/>
      <c r="E23" s="78"/>
      <c r="F23" s="91"/>
      <c r="G23" s="95"/>
      <c r="H23" s="95"/>
      <c r="I23" s="95"/>
      <c r="J23" s="95"/>
      <c r="K23" s="678" t="s">
        <v>303</v>
      </c>
      <c r="L23" s="95" t="s">
        <v>1551</v>
      </c>
      <c r="M23" s="95"/>
      <c r="N23" s="95"/>
      <c r="O23" s="95"/>
      <c r="P23" s="678" t="s">
        <v>303</v>
      </c>
      <c r="Q23" s="95"/>
      <c r="R23" s="95"/>
      <c r="S23" s="95"/>
      <c r="T23" s="95" t="s">
        <v>1650</v>
      </c>
      <c r="U23" s="95"/>
      <c r="V23" s="95"/>
      <c r="W23" s="95"/>
      <c r="X23" s="681" t="s">
        <v>303</v>
      </c>
      <c r="Y23" s="232"/>
      <c r="Z23" s="213"/>
      <c r="AA23" s="68"/>
    </row>
    <row r="24" spans="1:34">
      <c r="A24" s="1598"/>
      <c r="B24" s="52"/>
      <c r="C24" s="66"/>
      <c r="D24" s="66"/>
      <c r="E24" s="78"/>
      <c r="F24" s="135" t="s">
        <v>1381</v>
      </c>
      <c r="G24" s="110" t="s">
        <v>1553</v>
      </c>
      <c r="H24" s="110"/>
      <c r="I24" s="110"/>
      <c r="J24" s="110"/>
      <c r="K24" s="110"/>
      <c r="L24" s="110"/>
      <c r="M24" s="110"/>
      <c r="N24" s="110"/>
      <c r="O24" s="110"/>
      <c r="P24" s="110"/>
      <c r="Q24" s="110"/>
      <c r="R24" s="110"/>
      <c r="S24" s="110"/>
      <c r="T24" s="110"/>
      <c r="U24" s="110"/>
      <c r="V24" s="110"/>
      <c r="W24" s="243"/>
      <c r="X24" s="681" t="s">
        <v>303</v>
      </c>
      <c r="Y24" s="232"/>
      <c r="Z24" s="213"/>
      <c r="AA24" s="68"/>
    </row>
    <row r="25" spans="1:34">
      <c r="A25" s="1598"/>
      <c r="B25" s="52"/>
      <c r="C25" s="66"/>
      <c r="D25" s="66"/>
      <c r="E25" s="78"/>
      <c r="F25" s="91" t="s">
        <v>1495</v>
      </c>
      <c r="G25" s="95" t="s">
        <v>1554</v>
      </c>
      <c r="H25" s="95"/>
      <c r="I25" s="95"/>
      <c r="J25" s="95"/>
      <c r="K25" s="95"/>
      <c r="L25" s="161" t="s">
        <v>1189</v>
      </c>
      <c r="M25" s="678" t="s">
        <v>303</v>
      </c>
      <c r="N25" s="209" t="s">
        <v>1758</v>
      </c>
      <c r="O25" s="161"/>
      <c r="P25" s="161"/>
      <c r="Q25" s="161"/>
      <c r="R25" s="678" t="s">
        <v>303</v>
      </c>
      <c r="S25" s="95" t="s">
        <v>1450</v>
      </c>
      <c r="T25" s="161"/>
      <c r="U25" s="161"/>
      <c r="V25" s="95" t="s">
        <v>1388</v>
      </c>
      <c r="W25" s="115"/>
      <c r="X25" s="681" t="s">
        <v>303</v>
      </c>
      <c r="Y25" s="232"/>
      <c r="Z25" s="213"/>
      <c r="AA25" s="68"/>
    </row>
    <row r="26" spans="1:34">
      <c r="A26" s="1598"/>
      <c r="B26" s="52"/>
      <c r="C26" s="66"/>
      <c r="D26" s="66"/>
      <c r="E26" s="78"/>
      <c r="F26" s="91"/>
      <c r="G26" s="95"/>
      <c r="H26" s="95"/>
      <c r="I26" s="95"/>
      <c r="J26" s="95"/>
      <c r="K26" s="95"/>
      <c r="L26" s="161"/>
      <c r="M26" s="161"/>
      <c r="N26" s="209" t="s">
        <v>1759</v>
      </c>
      <c r="O26" s="161"/>
      <c r="P26" s="161"/>
      <c r="Q26" s="161"/>
      <c r="R26" s="161"/>
      <c r="S26" s="95"/>
      <c r="T26" s="161"/>
      <c r="U26" s="161"/>
      <c r="V26" s="95"/>
      <c r="W26" s="95"/>
      <c r="X26" s="681"/>
      <c r="Y26" s="232"/>
      <c r="Z26" s="213"/>
      <c r="AA26" s="68"/>
    </row>
    <row r="27" spans="1:34">
      <c r="A27" s="1598"/>
      <c r="B27" s="52"/>
      <c r="C27" s="66"/>
      <c r="D27" s="66"/>
      <c r="E27" s="78"/>
      <c r="F27" s="91" t="s">
        <v>576</v>
      </c>
      <c r="G27" s="95" t="s">
        <v>583</v>
      </c>
      <c r="H27" s="95"/>
      <c r="I27" s="95"/>
      <c r="J27" s="95" t="s">
        <v>1649</v>
      </c>
      <c r="K27" s="678" t="s">
        <v>303</v>
      </c>
      <c r="L27" s="95" t="s">
        <v>1556</v>
      </c>
      <c r="M27" s="95"/>
      <c r="N27" s="95"/>
      <c r="O27" s="95"/>
      <c r="P27" s="678" t="s">
        <v>303</v>
      </c>
      <c r="Q27" s="95" t="s">
        <v>1360</v>
      </c>
      <c r="R27" s="95"/>
      <c r="S27" s="95"/>
      <c r="T27" s="161"/>
      <c r="U27" s="161"/>
      <c r="V27" s="95"/>
      <c r="W27" s="95"/>
      <c r="X27" s="681" t="s">
        <v>303</v>
      </c>
      <c r="Y27" s="232"/>
      <c r="Z27" s="213"/>
      <c r="AA27" s="68"/>
    </row>
    <row r="28" spans="1:34">
      <c r="A28" s="1598"/>
      <c r="B28" s="52"/>
      <c r="C28" s="66"/>
      <c r="D28" s="66"/>
      <c r="E28" s="78"/>
      <c r="F28" s="78"/>
      <c r="G28" s="95"/>
      <c r="H28" s="95"/>
      <c r="I28" s="95"/>
      <c r="J28" s="95"/>
      <c r="K28" s="678" t="s">
        <v>303</v>
      </c>
      <c r="L28" s="95" t="s">
        <v>1557</v>
      </c>
      <c r="M28" s="95"/>
      <c r="N28" s="95"/>
      <c r="O28" s="161"/>
      <c r="P28" s="678" t="s">
        <v>303</v>
      </c>
      <c r="Q28" s="95"/>
      <c r="R28" s="161"/>
      <c r="S28" s="161"/>
      <c r="T28" s="161"/>
      <c r="U28" s="161" t="s">
        <v>638</v>
      </c>
      <c r="V28" s="687"/>
      <c r="W28" s="95"/>
      <c r="X28" s="681" t="s">
        <v>303</v>
      </c>
      <c r="Y28" s="232"/>
      <c r="Z28" s="213"/>
      <c r="AA28" s="68"/>
    </row>
    <row r="29" spans="1:34">
      <c r="A29" s="1598"/>
      <c r="B29" s="52"/>
      <c r="C29" s="66"/>
      <c r="D29" s="75" t="s">
        <v>830</v>
      </c>
      <c r="E29" s="292" t="s">
        <v>831</v>
      </c>
      <c r="F29" s="135" t="s">
        <v>832</v>
      </c>
      <c r="G29" s="110" t="s">
        <v>833</v>
      </c>
      <c r="H29" s="110"/>
      <c r="I29" s="110"/>
      <c r="J29" s="110"/>
      <c r="K29" s="110"/>
      <c r="L29" s="110"/>
      <c r="M29" s="110"/>
      <c r="N29" s="110"/>
      <c r="O29" s="110"/>
      <c r="P29" s="110"/>
      <c r="Q29" s="110"/>
      <c r="R29" s="110"/>
      <c r="S29" s="110"/>
      <c r="T29" s="110"/>
      <c r="U29" s="110"/>
      <c r="V29" s="110"/>
      <c r="W29" s="243"/>
      <c r="X29" s="683" t="s">
        <v>303</v>
      </c>
      <c r="Y29" s="233" t="s">
        <v>296</v>
      </c>
      <c r="Z29" s="212"/>
      <c r="AA29" s="90"/>
    </row>
    <row r="30" spans="1:34">
      <c r="A30" s="1598"/>
      <c r="B30" s="52"/>
      <c r="C30" s="66"/>
      <c r="D30" s="66" t="s">
        <v>834</v>
      </c>
      <c r="E30" s="287" t="s">
        <v>835</v>
      </c>
      <c r="F30" s="52"/>
      <c r="G30" s="678" t="s">
        <v>303</v>
      </c>
      <c r="H30" s="95" t="s">
        <v>837</v>
      </c>
      <c r="I30" s="95"/>
      <c r="J30" s="95" t="s">
        <v>838</v>
      </c>
      <c r="K30" s="95"/>
      <c r="L30" s="1545"/>
      <c r="M30" s="1545"/>
      <c r="N30" s="1545"/>
      <c r="O30" s="1545"/>
      <c r="P30" s="1545"/>
      <c r="Q30" s="1545"/>
      <c r="R30" s="1545"/>
      <c r="S30" s="1545"/>
      <c r="T30" s="1545"/>
      <c r="U30" s="1545"/>
      <c r="V30" s="95" t="s">
        <v>1271</v>
      </c>
      <c r="W30" s="95"/>
      <c r="X30" s="681" t="s">
        <v>303</v>
      </c>
      <c r="Y30" s="232" t="s">
        <v>979</v>
      </c>
      <c r="Z30" s="213"/>
      <c r="AA30" s="68"/>
      <c r="AC30" s="113"/>
      <c r="AD30" s="113" t="s">
        <v>840</v>
      </c>
      <c r="AE30" s="113" t="s">
        <v>841</v>
      </c>
      <c r="AF30" s="113" t="s">
        <v>842</v>
      </c>
      <c r="AG30" s="113" t="s">
        <v>843</v>
      </c>
      <c r="AH30" s="113" t="s">
        <v>844</v>
      </c>
    </row>
    <row r="31" spans="1:34">
      <c r="A31" s="1598"/>
      <c r="B31" s="52"/>
      <c r="C31" s="66"/>
      <c r="D31" s="66" t="s">
        <v>845</v>
      </c>
      <c r="E31" s="287" t="s">
        <v>1257</v>
      </c>
      <c r="F31" s="52"/>
      <c r="G31" s="114"/>
      <c r="H31" s="95"/>
      <c r="I31" s="95"/>
      <c r="J31" s="95" t="s">
        <v>838</v>
      </c>
      <c r="K31" s="95"/>
      <c r="L31" s="1545"/>
      <c r="M31" s="1545"/>
      <c r="N31" s="1545"/>
      <c r="O31" s="1545"/>
      <c r="P31" s="1545"/>
      <c r="Q31" s="1545"/>
      <c r="R31" s="1545"/>
      <c r="S31" s="1545"/>
      <c r="T31" s="1545"/>
      <c r="U31" s="1545"/>
      <c r="V31" s="95" t="s">
        <v>1271</v>
      </c>
      <c r="W31" s="95"/>
      <c r="X31" s="681" t="s">
        <v>303</v>
      </c>
      <c r="Y31" s="232" t="s">
        <v>673</v>
      </c>
      <c r="Z31" s="213"/>
      <c r="AA31" s="68"/>
    </row>
    <row r="32" spans="1:34">
      <c r="A32" s="1598"/>
      <c r="B32" s="52"/>
      <c r="C32" s="66"/>
      <c r="D32" s="66" t="s">
        <v>1258</v>
      </c>
      <c r="E32" s="287"/>
      <c r="F32" s="52"/>
      <c r="G32" s="678" t="s">
        <v>303</v>
      </c>
      <c r="H32" s="95" t="s">
        <v>1259</v>
      </c>
      <c r="I32" s="95"/>
      <c r="J32" s="95"/>
      <c r="K32" s="95"/>
      <c r="L32" s="95"/>
      <c r="M32" s="95"/>
      <c r="N32" s="95"/>
      <c r="O32" s="95"/>
      <c r="P32" s="95"/>
      <c r="Q32" s="95"/>
      <c r="R32" s="95"/>
      <c r="S32" s="95"/>
      <c r="T32" s="95"/>
      <c r="U32" s="95"/>
      <c r="V32" s="95"/>
      <c r="W32" s="95"/>
      <c r="X32" s="681" t="s">
        <v>303</v>
      </c>
      <c r="Y32" s="232"/>
      <c r="Z32" s="213"/>
      <c r="AA32" s="68"/>
    </row>
    <row r="33" spans="1:32">
      <c r="A33" s="1598"/>
      <c r="B33" s="52"/>
      <c r="C33" s="66"/>
      <c r="D33" s="66" t="s">
        <v>1260</v>
      </c>
      <c r="E33" s="66"/>
      <c r="F33" s="52"/>
      <c r="G33" s="678" t="s">
        <v>303</v>
      </c>
      <c r="H33" s="95" t="s">
        <v>1261</v>
      </c>
      <c r="I33" s="95"/>
      <c r="J33" s="95"/>
      <c r="K33" s="95"/>
      <c r="L33" s="95"/>
      <c r="M33" s="95"/>
      <c r="N33" s="95"/>
      <c r="O33" s="95"/>
      <c r="P33" s="95"/>
      <c r="Q33" s="95"/>
      <c r="R33" s="95"/>
      <c r="S33" s="95"/>
      <c r="T33" s="95"/>
      <c r="U33" s="95"/>
      <c r="V33" s="95"/>
      <c r="W33" s="95"/>
      <c r="X33" s="681" t="s">
        <v>303</v>
      </c>
      <c r="Y33" s="232"/>
      <c r="Z33" s="213"/>
      <c r="AA33" s="68"/>
    </row>
    <row r="34" spans="1:32">
      <c r="A34" s="1598"/>
      <c r="B34" s="52"/>
      <c r="C34" s="66"/>
      <c r="D34" s="52"/>
      <c r="E34" s="66"/>
      <c r="F34" s="52" t="s">
        <v>1262</v>
      </c>
      <c r="G34" s="95" t="s">
        <v>1263</v>
      </c>
      <c r="H34" s="95"/>
      <c r="I34" s="95"/>
      <c r="J34" s="95"/>
      <c r="K34" s="95"/>
      <c r="L34" s="95"/>
      <c r="M34" s="95"/>
      <c r="N34" s="95"/>
      <c r="O34" s="95"/>
      <c r="P34" s="95"/>
      <c r="Q34" s="95"/>
      <c r="R34" s="95"/>
      <c r="S34" s="95"/>
      <c r="T34" s="95"/>
      <c r="U34" s="95"/>
      <c r="V34" s="95"/>
      <c r="W34" s="115"/>
      <c r="X34" s="681" t="s">
        <v>303</v>
      </c>
      <c r="Y34" s="232"/>
      <c r="Z34" s="213"/>
      <c r="AA34" s="68"/>
    </row>
    <row r="35" spans="1:32">
      <c r="A35" s="1598"/>
      <c r="B35" s="52"/>
      <c r="C35" s="66"/>
      <c r="D35" s="52"/>
      <c r="E35" s="66"/>
      <c r="F35" s="52"/>
      <c r="G35" s="678" t="s">
        <v>303</v>
      </c>
      <c r="H35" s="95" t="s">
        <v>1651</v>
      </c>
      <c r="I35" s="95"/>
      <c r="J35" s="95"/>
      <c r="K35" s="95"/>
      <c r="L35" s="95" t="s">
        <v>1265</v>
      </c>
      <c r="M35" s="95"/>
      <c r="N35" s="1545"/>
      <c r="O35" s="1545"/>
      <c r="P35" s="1545"/>
      <c r="Q35" s="1545"/>
      <c r="R35" s="1545"/>
      <c r="S35" s="1545"/>
      <c r="T35" s="1545"/>
      <c r="U35" s="1545"/>
      <c r="V35" s="95" t="s">
        <v>1190</v>
      </c>
      <c r="W35" s="95"/>
      <c r="X35" s="681" t="s">
        <v>303</v>
      </c>
      <c r="Y35" s="232"/>
      <c r="Z35" s="213"/>
      <c r="AA35" s="68"/>
      <c r="AC35" s="113"/>
      <c r="AD35" s="113" t="s">
        <v>1266</v>
      </c>
      <c r="AE35" s="113" t="s">
        <v>1267</v>
      </c>
    </row>
    <row r="36" spans="1:32" ht="12.75" thickBot="1">
      <c r="A36" s="1598"/>
      <c r="B36" s="52"/>
      <c r="C36" s="66"/>
      <c r="D36" s="66"/>
      <c r="E36" s="66"/>
      <c r="F36" s="52" t="s">
        <v>1495</v>
      </c>
      <c r="G36" s="114" t="s">
        <v>1257</v>
      </c>
      <c r="H36" s="95"/>
      <c r="I36" s="95"/>
      <c r="J36" s="95"/>
      <c r="K36" s="95"/>
      <c r="L36" s="95"/>
      <c r="M36" s="95"/>
      <c r="N36" s="95"/>
      <c r="O36" s="95"/>
      <c r="P36" s="95"/>
      <c r="Q36" s="95"/>
      <c r="R36" s="95"/>
      <c r="S36" s="95"/>
      <c r="T36" s="95"/>
      <c r="U36" s="95"/>
      <c r="V36" s="95"/>
      <c r="W36" s="95"/>
      <c r="X36" s="681" t="s">
        <v>303</v>
      </c>
      <c r="Y36" s="232"/>
      <c r="Z36" s="213"/>
      <c r="AA36" s="68"/>
    </row>
    <row r="37" spans="1:32" ht="13.5" thickTop="1" thickBot="1">
      <c r="A37" s="1598"/>
      <c r="B37" s="52"/>
      <c r="C37" s="66"/>
      <c r="D37" s="66"/>
      <c r="E37" s="66"/>
      <c r="F37" s="89"/>
      <c r="G37" s="682" t="s">
        <v>303</v>
      </c>
      <c r="H37" s="112" t="s">
        <v>1269</v>
      </c>
      <c r="I37" s="112"/>
      <c r="J37" s="112"/>
      <c r="K37" s="112"/>
      <c r="L37" s="112"/>
      <c r="M37" s="112"/>
      <c r="N37" s="112" t="s">
        <v>1270</v>
      </c>
      <c r="O37" s="112"/>
      <c r="P37" s="112"/>
      <c r="Q37" s="112"/>
      <c r="R37" s="1596"/>
      <c r="S37" s="1596"/>
      <c r="T37" s="1596"/>
      <c r="U37" s="1596"/>
      <c r="V37" s="112" t="s">
        <v>304</v>
      </c>
      <c r="W37" s="95"/>
      <c r="X37" s="681" t="s">
        <v>303</v>
      </c>
      <c r="Y37" s="232"/>
      <c r="Z37" s="213"/>
      <c r="AA37" s="68"/>
      <c r="AC37" s="84"/>
      <c r="AD37" s="85" t="s">
        <v>1272</v>
      </c>
      <c r="AE37" s="86" t="s">
        <v>1273</v>
      </c>
      <c r="AF37" s="86" t="s">
        <v>1274</v>
      </c>
    </row>
    <row r="38" spans="1:32" ht="12.75" thickTop="1">
      <c r="A38" s="1598"/>
      <c r="B38" s="52"/>
      <c r="C38" s="66"/>
      <c r="D38" s="75" t="s">
        <v>1683</v>
      </c>
      <c r="E38" s="75" t="s">
        <v>1303</v>
      </c>
      <c r="F38" s="135" t="s">
        <v>40</v>
      </c>
      <c r="G38" s="110" t="s">
        <v>1304</v>
      </c>
      <c r="H38" s="110"/>
      <c r="I38" s="110"/>
      <c r="J38" s="110"/>
      <c r="K38" s="110"/>
      <c r="L38" s="110"/>
      <c r="M38" s="285"/>
      <c r="N38" s="95"/>
      <c r="O38" s="95"/>
      <c r="P38" s="95"/>
      <c r="Q38" s="95"/>
      <c r="R38" s="95"/>
      <c r="S38" s="95"/>
      <c r="T38" s="95"/>
      <c r="U38" s="95"/>
      <c r="V38" s="110"/>
      <c r="W38" s="243"/>
      <c r="X38" s="683" t="s">
        <v>303</v>
      </c>
      <c r="Y38" s="233" t="s">
        <v>979</v>
      </c>
      <c r="Z38" s="212"/>
      <c r="AA38" s="90"/>
    </row>
    <row r="39" spans="1:32">
      <c r="A39" s="1598"/>
      <c r="B39" s="52"/>
      <c r="C39" s="66"/>
      <c r="D39" s="66" t="s">
        <v>1305</v>
      </c>
      <c r="E39" s="66" t="s">
        <v>1306</v>
      </c>
      <c r="F39" s="78"/>
      <c r="G39" s="95" t="s">
        <v>1437</v>
      </c>
      <c r="H39" s="678" t="s">
        <v>303</v>
      </c>
      <c r="I39" s="95" t="s">
        <v>1307</v>
      </c>
      <c r="J39" s="95"/>
      <c r="K39" s="678" t="s">
        <v>303</v>
      </c>
      <c r="L39" s="95" t="s">
        <v>1549</v>
      </c>
      <c r="M39" s="95"/>
      <c r="N39" s="95"/>
      <c r="O39" s="678" t="s">
        <v>303</v>
      </c>
      <c r="P39" s="95" t="s">
        <v>1550</v>
      </c>
      <c r="Q39" s="95"/>
      <c r="R39" s="95"/>
      <c r="S39" s="678" t="s">
        <v>303</v>
      </c>
      <c r="T39" s="95"/>
      <c r="U39" s="95"/>
      <c r="V39" s="95"/>
      <c r="W39" s="115"/>
      <c r="X39" s="681" t="s">
        <v>303</v>
      </c>
      <c r="Y39" s="232" t="s">
        <v>903</v>
      </c>
      <c r="Z39" s="213"/>
      <c r="AA39" s="68"/>
    </row>
    <row r="40" spans="1:32">
      <c r="A40" s="1598"/>
      <c r="B40" s="52"/>
      <c r="C40" s="66"/>
      <c r="D40" s="66"/>
      <c r="E40" s="225"/>
      <c r="F40" s="89"/>
      <c r="G40" s="112"/>
      <c r="H40" s="682" t="s">
        <v>303</v>
      </c>
      <c r="I40" s="112" t="s">
        <v>1360</v>
      </c>
      <c r="J40" s="112"/>
      <c r="K40" s="112"/>
      <c r="L40" s="112"/>
      <c r="M40" s="682" t="s">
        <v>303</v>
      </c>
      <c r="N40" s="112" t="s">
        <v>1557</v>
      </c>
      <c r="O40" s="112"/>
      <c r="P40" s="112"/>
      <c r="Q40" s="682" t="s">
        <v>303</v>
      </c>
      <c r="R40" s="112" t="s">
        <v>1556</v>
      </c>
      <c r="S40" s="112"/>
      <c r="T40" s="112"/>
      <c r="U40" s="112"/>
      <c r="V40" s="112" t="s">
        <v>1652</v>
      </c>
      <c r="W40" s="117"/>
      <c r="X40" s="681" t="s">
        <v>303</v>
      </c>
      <c r="Y40" s="232" t="s">
        <v>673</v>
      </c>
      <c r="Z40" s="213"/>
      <c r="AA40" s="68"/>
    </row>
    <row r="41" spans="1:32">
      <c r="A41" s="1598"/>
      <c r="B41" s="52"/>
      <c r="C41" s="66"/>
      <c r="D41" s="66"/>
      <c r="E41" s="66" t="s">
        <v>611</v>
      </c>
      <c r="F41" s="78" t="s">
        <v>612</v>
      </c>
      <c r="G41" s="95" t="s">
        <v>1304</v>
      </c>
      <c r="H41" s="95"/>
      <c r="I41" s="95"/>
      <c r="J41" s="95"/>
      <c r="K41" s="95"/>
      <c r="L41" s="95"/>
      <c r="M41" s="95"/>
      <c r="N41" s="95"/>
      <c r="O41" s="98"/>
      <c r="P41" s="95"/>
      <c r="Q41" s="95"/>
      <c r="R41" s="95"/>
      <c r="S41" s="95"/>
      <c r="T41" s="95"/>
      <c r="U41" s="95"/>
      <c r="V41" s="95"/>
      <c r="W41" s="115"/>
      <c r="X41" s="681" t="s">
        <v>303</v>
      </c>
      <c r="Y41" s="232" t="s">
        <v>908</v>
      </c>
      <c r="Z41" s="213"/>
      <c r="AA41" s="68"/>
    </row>
    <row r="42" spans="1:32">
      <c r="A42" s="1598"/>
      <c r="B42" s="52"/>
      <c r="C42" s="66"/>
      <c r="D42" s="66"/>
      <c r="E42" s="66" t="s">
        <v>1306</v>
      </c>
      <c r="F42" s="78"/>
      <c r="G42" s="95" t="s">
        <v>1492</v>
      </c>
      <c r="H42" s="678" t="s">
        <v>303</v>
      </c>
      <c r="I42" s="95" t="s">
        <v>1307</v>
      </c>
      <c r="J42" s="95"/>
      <c r="K42" s="678" t="s">
        <v>303</v>
      </c>
      <c r="L42" s="95" t="s">
        <v>1549</v>
      </c>
      <c r="M42" s="95"/>
      <c r="N42" s="95"/>
      <c r="O42" s="678" t="s">
        <v>303</v>
      </c>
      <c r="P42" s="95" t="s">
        <v>1550</v>
      </c>
      <c r="Q42" s="95"/>
      <c r="R42" s="95"/>
      <c r="S42" s="678" t="s">
        <v>303</v>
      </c>
      <c r="T42" s="95"/>
      <c r="U42" s="95"/>
      <c r="V42" s="95" t="s">
        <v>1652</v>
      </c>
      <c r="W42" s="115"/>
      <c r="X42" s="681" t="s">
        <v>303</v>
      </c>
      <c r="Y42" s="232" t="s">
        <v>1677</v>
      </c>
      <c r="Z42" s="213"/>
      <c r="AA42" s="68"/>
    </row>
    <row r="43" spans="1:32">
      <c r="A43" s="1598"/>
      <c r="B43" s="52"/>
      <c r="C43" s="66"/>
      <c r="D43" s="66"/>
      <c r="E43" s="52"/>
      <c r="F43" s="78" t="s">
        <v>1497</v>
      </c>
      <c r="G43" s="95" t="s">
        <v>1142</v>
      </c>
      <c r="H43" s="95"/>
      <c r="I43" s="95"/>
      <c r="J43" s="95"/>
      <c r="K43" s="95"/>
      <c r="L43" s="95"/>
      <c r="M43" s="95"/>
      <c r="N43" s="95"/>
      <c r="O43" s="98"/>
      <c r="P43" s="95"/>
      <c r="Q43" s="95"/>
      <c r="R43" s="95"/>
      <c r="S43" s="95"/>
      <c r="T43" s="95"/>
      <c r="U43" s="95"/>
      <c r="V43" s="95"/>
      <c r="W43" s="115"/>
      <c r="X43" s="681" t="s">
        <v>303</v>
      </c>
      <c r="Y43" s="97"/>
      <c r="Z43" s="213"/>
      <c r="AA43" s="68"/>
    </row>
    <row r="44" spans="1:32">
      <c r="A44" s="1598"/>
      <c r="B44" s="52"/>
      <c r="C44" s="66"/>
      <c r="D44" s="66"/>
      <c r="E44" s="66"/>
      <c r="F44" s="89"/>
      <c r="G44" s="112" t="s">
        <v>1649</v>
      </c>
      <c r="H44" s="682" t="s">
        <v>303</v>
      </c>
      <c r="I44" s="112" t="s">
        <v>1307</v>
      </c>
      <c r="J44" s="112"/>
      <c r="K44" s="682" t="s">
        <v>303</v>
      </c>
      <c r="L44" s="112" t="s">
        <v>1549</v>
      </c>
      <c r="M44" s="112"/>
      <c r="N44" s="112"/>
      <c r="O44" s="682" t="s">
        <v>303</v>
      </c>
      <c r="P44" s="112" t="s">
        <v>1550</v>
      </c>
      <c r="Q44" s="112"/>
      <c r="R44" s="112"/>
      <c r="S44" s="682" t="s">
        <v>303</v>
      </c>
      <c r="T44" s="112"/>
      <c r="U44" s="112"/>
      <c r="V44" s="688" t="s">
        <v>1652</v>
      </c>
      <c r="W44" s="117"/>
      <c r="X44" s="681" t="s">
        <v>303</v>
      </c>
      <c r="Y44" s="232"/>
      <c r="Z44" s="213"/>
      <c r="AA44" s="68"/>
    </row>
    <row r="45" spans="1:32">
      <c r="A45" s="1598"/>
      <c r="B45" s="52"/>
      <c r="C45" s="66"/>
      <c r="D45" s="66"/>
      <c r="E45" s="75" t="s">
        <v>1143</v>
      </c>
      <c r="F45" s="78" t="s">
        <v>612</v>
      </c>
      <c r="G45" s="95" t="s">
        <v>1304</v>
      </c>
      <c r="H45" s="95"/>
      <c r="I45" s="95"/>
      <c r="J45" s="95"/>
      <c r="K45" s="95"/>
      <c r="L45" s="95"/>
      <c r="M45" s="95"/>
      <c r="N45" s="95"/>
      <c r="O45" s="98"/>
      <c r="P45" s="95"/>
      <c r="Q45" s="95"/>
      <c r="R45" s="95"/>
      <c r="S45" s="95"/>
      <c r="T45" s="95"/>
      <c r="U45" s="95"/>
      <c r="V45" s="95"/>
      <c r="W45" s="115"/>
      <c r="X45" s="681" t="s">
        <v>303</v>
      </c>
      <c r="Y45" s="232"/>
      <c r="Z45" s="213"/>
      <c r="AA45" s="68"/>
    </row>
    <row r="46" spans="1:32">
      <c r="A46" s="1598"/>
      <c r="B46" s="52"/>
      <c r="C46" s="66"/>
      <c r="D46" s="66"/>
      <c r="E46" s="66" t="s">
        <v>1306</v>
      </c>
      <c r="F46" s="78"/>
      <c r="G46" s="95" t="s">
        <v>775</v>
      </c>
      <c r="H46" s="678" t="s">
        <v>303</v>
      </c>
      <c r="I46" s="95" t="s">
        <v>1307</v>
      </c>
      <c r="J46" s="95"/>
      <c r="K46" s="678" t="s">
        <v>303</v>
      </c>
      <c r="L46" s="95" t="s">
        <v>1549</v>
      </c>
      <c r="M46" s="95"/>
      <c r="N46" s="95"/>
      <c r="O46" s="678" t="s">
        <v>303</v>
      </c>
      <c r="P46" s="95" t="s">
        <v>1550</v>
      </c>
      <c r="Q46" s="95"/>
      <c r="R46" s="95"/>
      <c r="S46" s="678" t="s">
        <v>303</v>
      </c>
      <c r="T46" s="95"/>
      <c r="U46" s="95"/>
      <c r="V46" s="95" t="s">
        <v>1652</v>
      </c>
      <c r="W46" s="115"/>
      <c r="X46" s="681" t="s">
        <v>303</v>
      </c>
      <c r="Y46" s="232"/>
      <c r="Z46" s="213"/>
      <c r="AA46" s="68"/>
    </row>
    <row r="47" spans="1:32">
      <c r="A47" s="1598"/>
      <c r="B47" s="52"/>
      <c r="C47" s="66"/>
      <c r="D47" s="66"/>
      <c r="E47" s="66"/>
      <c r="F47" s="78" t="s">
        <v>1381</v>
      </c>
      <c r="G47" s="95" t="s">
        <v>1142</v>
      </c>
      <c r="H47" s="95"/>
      <c r="I47" s="95"/>
      <c r="J47" s="95"/>
      <c r="K47" s="95"/>
      <c r="L47" s="95"/>
      <c r="M47" s="95"/>
      <c r="N47" s="95"/>
      <c r="O47" s="98"/>
      <c r="P47" s="95"/>
      <c r="Q47" s="95"/>
      <c r="R47" s="95"/>
      <c r="S47" s="95"/>
      <c r="T47" s="95"/>
      <c r="U47" s="95"/>
      <c r="V47" s="95"/>
      <c r="W47" s="115"/>
      <c r="X47" s="681" t="s">
        <v>303</v>
      </c>
      <c r="Y47" s="232"/>
      <c r="Z47" s="213"/>
      <c r="AA47" s="68"/>
    </row>
    <row r="48" spans="1:32">
      <c r="A48" s="1598"/>
      <c r="B48" s="52"/>
      <c r="C48" s="66"/>
      <c r="D48" s="66"/>
      <c r="E48" s="694" t="s">
        <v>782</v>
      </c>
      <c r="F48" s="89"/>
      <c r="G48" s="112" t="s">
        <v>1649</v>
      </c>
      <c r="H48" s="682" t="s">
        <v>303</v>
      </c>
      <c r="I48" s="112" t="s">
        <v>1307</v>
      </c>
      <c r="J48" s="112"/>
      <c r="K48" s="682" t="s">
        <v>303</v>
      </c>
      <c r="L48" s="112" t="s">
        <v>1549</v>
      </c>
      <c r="M48" s="112"/>
      <c r="N48" s="112"/>
      <c r="O48" s="682" t="s">
        <v>303</v>
      </c>
      <c r="P48" s="112" t="s">
        <v>1550</v>
      </c>
      <c r="Q48" s="112"/>
      <c r="R48" s="112"/>
      <c r="S48" s="682" t="s">
        <v>303</v>
      </c>
      <c r="T48" s="112"/>
      <c r="U48" s="112"/>
      <c r="V48" s="112" t="s">
        <v>1652</v>
      </c>
      <c r="W48" s="117"/>
      <c r="X48" s="681" t="s">
        <v>303</v>
      </c>
      <c r="Y48" s="232"/>
      <c r="Z48" s="213"/>
      <c r="AA48" s="68"/>
    </row>
    <row r="49" spans="1:27">
      <c r="A49" s="1598"/>
      <c r="B49" s="52"/>
      <c r="C49" s="66"/>
      <c r="D49" s="66"/>
      <c r="E49" s="75" t="s">
        <v>1144</v>
      </c>
      <c r="F49" s="78" t="s">
        <v>1495</v>
      </c>
      <c r="G49" s="95" t="s">
        <v>1304</v>
      </c>
      <c r="H49" s="95"/>
      <c r="I49" s="95"/>
      <c r="J49" s="95"/>
      <c r="K49" s="95"/>
      <c r="L49" s="95"/>
      <c r="M49" s="95"/>
      <c r="N49" s="95"/>
      <c r="O49" s="98"/>
      <c r="P49" s="95"/>
      <c r="Q49" s="95"/>
      <c r="R49" s="95"/>
      <c r="S49" s="95"/>
      <c r="T49" s="95"/>
      <c r="U49" s="95"/>
      <c r="V49" s="95"/>
      <c r="W49" s="115"/>
      <c r="X49" s="681" t="s">
        <v>303</v>
      </c>
      <c r="Y49" s="232"/>
      <c r="Z49" s="213"/>
      <c r="AA49" s="68"/>
    </row>
    <row r="50" spans="1:27">
      <c r="A50" s="1598"/>
      <c r="B50" s="52"/>
      <c r="C50" s="66"/>
      <c r="D50" s="66"/>
      <c r="E50" s="66" t="s">
        <v>1306</v>
      </c>
      <c r="F50" s="78"/>
      <c r="G50" s="95" t="s">
        <v>775</v>
      </c>
      <c r="H50" s="678" t="s">
        <v>303</v>
      </c>
      <c r="I50" s="95" t="s">
        <v>1307</v>
      </c>
      <c r="J50" s="95"/>
      <c r="K50" s="678" t="s">
        <v>303</v>
      </c>
      <c r="L50" s="95" t="s">
        <v>1549</v>
      </c>
      <c r="M50" s="95"/>
      <c r="N50" s="95"/>
      <c r="O50" s="678" t="s">
        <v>303</v>
      </c>
      <c r="P50" s="95" t="s">
        <v>1550</v>
      </c>
      <c r="Q50" s="95"/>
      <c r="R50" s="95"/>
      <c r="S50" s="678" t="s">
        <v>303</v>
      </c>
      <c r="T50" s="95"/>
      <c r="U50" s="95"/>
      <c r="V50" s="95" t="s">
        <v>1652</v>
      </c>
      <c r="W50" s="115"/>
      <c r="X50" s="681" t="s">
        <v>303</v>
      </c>
      <c r="Y50" s="232"/>
      <c r="Z50" s="213"/>
      <c r="AA50" s="68"/>
    </row>
    <row r="51" spans="1:27" ht="13.5" customHeight="1">
      <c r="A51" s="1598"/>
      <c r="B51" s="52"/>
      <c r="C51" s="66"/>
      <c r="D51" s="66"/>
      <c r="E51" s="66"/>
      <c r="F51" s="78" t="s">
        <v>1381</v>
      </c>
      <c r="G51" s="95" t="s">
        <v>1142</v>
      </c>
      <c r="H51" s="95"/>
      <c r="I51" s="95"/>
      <c r="J51" s="95"/>
      <c r="K51" s="95"/>
      <c r="L51" s="95"/>
      <c r="M51" s="95"/>
      <c r="N51" s="95"/>
      <c r="O51" s="98"/>
      <c r="P51" s="95"/>
      <c r="Q51" s="95"/>
      <c r="R51" s="95"/>
      <c r="S51" s="95"/>
      <c r="T51" s="95"/>
      <c r="U51" s="95"/>
      <c r="V51" s="95"/>
      <c r="W51" s="115"/>
      <c r="X51" s="681" t="s">
        <v>303</v>
      </c>
      <c r="Y51" s="232"/>
      <c r="Z51" s="213"/>
      <c r="AA51" s="68"/>
    </row>
    <row r="52" spans="1:27">
      <c r="A52" s="1598"/>
      <c r="B52" s="52"/>
      <c r="C52" s="66"/>
      <c r="D52" s="66"/>
      <c r="E52" s="694" t="s">
        <v>782</v>
      </c>
      <c r="F52" s="78"/>
      <c r="G52" s="95" t="s">
        <v>1649</v>
      </c>
      <c r="H52" s="678" t="s">
        <v>303</v>
      </c>
      <c r="I52" s="95" t="s">
        <v>1307</v>
      </c>
      <c r="J52" s="95"/>
      <c r="K52" s="678" t="s">
        <v>303</v>
      </c>
      <c r="L52" s="95" t="s">
        <v>1549</v>
      </c>
      <c r="M52" s="95"/>
      <c r="N52" s="95"/>
      <c r="O52" s="678" t="s">
        <v>303</v>
      </c>
      <c r="P52" s="95" t="s">
        <v>1550</v>
      </c>
      <c r="Q52" s="95"/>
      <c r="R52" s="95"/>
      <c r="S52" s="678" t="s">
        <v>303</v>
      </c>
      <c r="T52" s="112"/>
      <c r="U52" s="112"/>
      <c r="V52" s="95" t="s">
        <v>1652</v>
      </c>
      <c r="W52" s="115"/>
      <c r="X52" s="681" t="s">
        <v>303</v>
      </c>
      <c r="Y52" s="232"/>
      <c r="Z52" s="213"/>
      <c r="AA52" s="68"/>
    </row>
    <row r="53" spans="1:27">
      <c r="A53" s="1598"/>
      <c r="B53" s="52"/>
      <c r="C53" s="66"/>
      <c r="D53" s="75" t="s">
        <v>1145</v>
      </c>
      <c r="E53" s="75" t="s">
        <v>1146</v>
      </c>
      <c r="F53" s="76"/>
      <c r="G53" s="691" t="s">
        <v>303</v>
      </c>
      <c r="H53" s="110" t="s">
        <v>1147</v>
      </c>
      <c r="I53" s="110"/>
      <c r="J53" s="110"/>
      <c r="K53" s="110"/>
      <c r="L53" s="110"/>
      <c r="M53" s="110"/>
      <c r="N53" s="110"/>
      <c r="O53" s="110"/>
      <c r="P53" s="110"/>
      <c r="Q53" s="110"/>
      <c r="R53" s="110"/>
      <c r="S53" s="110"/>
      <c r="T53" s="110"/>
      <c r="U53" s="110"/>
      <c r="V53" s="110"/>
      <c r="W53" s="110"/>
      <c r="X53" s="683" t="s">
        <v>303</v>
      </c>
      <c r="Y53" s="233" t="s">
        <v>979</v>
      </c>
      <c r="Z53" s="212"/>
      <c r="AA53" s="90"/>
    </row>
    <row r="54" spans="1:27">
      <c r="A54" s="1598"/>
      <c r="B54" s="52"/>
      <c r="C54" s="66"/>
      <c r="D54" s="66" t="s">
        <v>1148</v>
      </c>
      <c r="E54" s="66"/>
      <c r="F54" s="52"/>
      <c r="G54" s="678" t="s">
        <v>303</v>
      </c>
      <c r="H54" s="95" t="s">
        <v>1149</v>
      </c>
      <c r="I54" s="95"/>
      <c r="J54" s="95"/>
      <c r="K54" s="95"/>
      <c r="L54" s="95"/>
      <c r="M54" s="95"/>
      <c r="N54" s="95"/>
      <c r="O54" s="678" t="s">
        <v>303</v>
      </c>
      <c r="P54" s="95" t="s">
        <v>1150</v>
      </c>
      <c r="Q54" s="95"/>
      <c r="R54" s="95"/>
      <c r="S54" s="95"/>
      <c r="T54" s="678" t="s">
        <v>303</v>
      </c>
      <c r="U54" s="95"/>
      <c r="V54" s="95"/>
      <c r="W54" s="95" t="s">
        <v>738</v>
      </c>
      <c r="X54" s="681" t="s">
        <v>303</v>
      </c>
      <c r="Y54" s="232" t="s">
        <v>673</v>
      </c>
      <c r="Z54" s="213"/>
      <c r="AA54" s="68"/>
    </row>
    <row r="55" spans="1:27">
      <c r="A55" s="1598"/>
      <c r="B55" s="52"/>
      <c r="C55" s="66"/>
      <c r="D55" s="66" t="s">
        <v>78</v>
      </c>
      <c r="E55" s="75" t="s">
        <v>79</v>
      </c>
      <c r="F55" s="76"/>
      <c r="G55" s="691" t="s">
        <v>303</v>
      </c>
      <c r="H55" s="110" t="s">
        <v>1147</v>
      </c>
      <c r="I55" s="110"/>
      <c r="J55" s="110"/>
      <c r="K55" s="110"/>
      <c r="L55" s="110"/>
      <c r="M55" s="110"/>
      <c r="N55" s="110"/>
      <c r="O55" s="110"/>
      <c r="P55" s="110"/>
      <c r="Q55" s="110"/>
      <c r="R55" s="110"/>
      <c r="S55" s="110"/>
      <c r="T55" s="110"/>
      <c r="U55" s="110"/>
      <c r="V55" s="110"/>
      <c r="W55" s="110"/>
      <c r="X55" s="681" t="s">
        <v>303</v>
      </c>
      <c r="Y55" s="232" t="s">
        <v>908</v>
      </c>
      <c r="Z55" s="213"/>
      <c r="AA55" s="68"/>
    </row>
    <row r="56" spans="1:27" ht="12" customHeight="1">
      <c r="A56" s="1598"/>
      <c r="B56" s="52"/>
      <c r="C56" s="66"/>
      <c r="D56" s="1594" t="s">
        <v>80</v>
      </c>
      <c r="E56" s="66"/>
      <c r="F56" s="52"/>
      <c r="G56" s="678" t="s">
        <v>303</v>
      </c>
      <c r="H56" s="95" t="s">
        <v>1149</v>
      </c>
      <c r="I56" s="95"/>
      <c r="J56" s="95"/>
      <c r="K56" s="95"/>
      <c r="L56" s="95"/>
      <c r="M56" s="95"/>
      <c r="N56" s="95"/>
      <c r="O56" s="678" t="s">
        <v>303</v>
      </c>
      <c r="P56" s="95" t="s">
        <v>1150</v>
      </c>
      <c r="Q56" s="95"/>
      <c r="R56" s="95"/>
      <c r="S56" s="95"/>
      <c r="T56" s="678" t="s">
        <v>303</v>
      </c>
      <c r="U56" s="95"/>
      <c r="V56" s="95"/>
      <c r="W56" s="95" t="s">
        <v>738</v>
      </c>
      <c r="X56" s="681" t="s">
        <v>303</v>
      </c>
      <c r="Y56" s="232" t="s">
        <v>827</v>
      </c>
      <c r="Z56" s="213"/>
      <c r="AA56" s="68"/>
    </row>
    <row r="57" spans="1:27">
      <c r="A57" s="1598"/>
      <c r="B57" s="52"/>
      <c r="C57" s="66"/>
      <c r="D57" s="1594"/>
      <c r="E57" s="75" t="s">
        <v>81</v>
      </c>
      <c r="F57" s="76"/>
      <c r="G57" s="691" t="s">
        <v>303</v>
      </c>
      <c r="H57" s="110" t="s">
        <v>1147</v>
      </c>
      <c r="I57" s="110"/>
      <c r="J57" s="110"/>
      <c r="K57" s="110"/>
      <c r="L57" s="110"/>
      <c r="M57" s="110"/>
      <c r="N57" s="110"/>
      <c r="O57" s="110"/>
      <c r="P57" s="110"/>
      <c r="Q57" s="110"/>
      <c r="R57" s="110"/>
      <c r="S57" s="110"/>
      <c r="T57" s="110"/>
      <c r="U57" s="110"/>
      <c r="V57" s="110"/>
      <c r="W57" s="110"/>
      <c r="X57" s="681" t="s">
        <v>303</v>
      </c>
      <c r="Y57" s="232"/>
      <c r="Z57" s="213"/>
      <c r="AA57" s="68"/>
    </row>
    <row r="58" spans="1:27" ht="12" customHeight="1">
      <c r="A58" s="1598"/>
      <c r="B58" s="52"/>
      <c r="C58" s="66"/>
      <c r="D58" s="1594"/>
      <c r="E58" s="685" t="s">
        <v>782</v>
      </c>
      <c r="F58" s="52"/>
      <c r="G58" s="678" t="s">
        <v>303</v>
      </c>
      <c r="H58" s="95" t="s">
        <v>1149</v>
      </c>
      <c r="I58" s="95"/>
      <c r="J58" s="95"/>
      <c r="K58" s="95"/>
      <c r="L58" s="95"/>
      <c r="M58" s="95"/>
      <c r="N58" s="95"/>
      <c r="O58" s="678" t="s">
        <v>303</v>
      </c>
      <c r="P58" s="95" t="s">
        <v>1150</v>
      </c>
      <c r="Q58" s="95"/>
      <c r="R58" s="95"/>
      <c r="S58" s="95"/>
      <c r="T58" s="678" t="s">
        <v>303</v>
      </c>
      <c r="U58" s="95"/>
      <c r="V58" s="95"/>
      <c r="W58" s="95" t="s">
        <v>738</v>
      </c>
      <c r="X58" s="681" t="s">
        <v>303</v>
      </c>
      <c r="Y58" s="232"/>
      <c r="Z58" s="213"/>
      <c r="AA58" s="68"/>
    </row>
    <row r="59" spans="1:27">
      <c r="A59" s="1598"/>
      <c r="B59" s="52"/>
      <c r="C59" s="66"/>
      <c r="D59" s="1594"/>
      <c r="E59" s="66" t="s">
        <v>82</v>
      </c>
      <c r="F59" s="76"/>
      <c r="G59" s="691" t="s">
        <v>303</v>
      </c>
      <c r="H59" s="110" t="s">
        <v>1147</v>
      </c>
      <c r="I59" s="110"/>
      <c r="J59" s="110"/>
      <c r="K59" s="110"/>
      <c r="L59" s="110"/>
      <c r="M59" s="110"/>
      <c r="N59" s="110"/>
      <c r="O59" s="110"/>
      <c r="P59" s="110"/>
      <c r="Q59" s="110"/>
      <c r="R59" s="110"/>
      <c r="S59" s="110"/>
      <c r="T59" s="110"/>
      <c r="U59" s="110"/>
      <c r="V59" s="110"/>
      <c r="W59" s="110"/>
      <c r="X59" s="681" t="s">
        <v>303</v>
      </c>
      <c r="Y59" s="232"/>
      <c r="Z59" s="213"/>
      <c r="AA59" s="68"/>
    </row>
    <row r="60" spans="1:27">
      <c r="A60" s="1598"/>
      <c r="B60" s="52"/>
      <c r="C60" s="66"/>
      <c r="D60" s="1595"/>
      <c r="E60" s="694" t="s">
        <v>782</v>
      </c>
      <c r="F60" s="89"/>
      <c r="G60" s="682" t="s">
        <v>303</v>
      </c>
      <c r="H60" s="112" t="s">
        <v>1149</v>
      </c>
      <c r="I60" s="112"/>
      <c r="J60" s="112"/>
      <c r="K60" s="112"/>
      <c r="L60" s="112"/>
      <c r="M60" s="112"/>
      <c r="N60" s="112"/>
      <c r="O60" s="682" t="s">
        <v>303</v>
      </c>
      <c r="P60" s="112" t="s">
        <v>1150</v>
      </c>
      <c r="Q60" s="112"/>
      <c r="R60" s="112"/>
      <c r="S60" s="112"/>
      <c r="T60" s="682" t="s">
        <v>303</v>
      </c>
      <c r="U60" s="112"/>
      <c r="V60" s="112"/>
      <c r="W60" s="117" t="s">
        <v>738</v>
      </c>
      <c r="X60" s="681" t="s">
        <v>303</v>
      </c>
      <c r="Y60" s="232"/>
      <c r="Z60" s="213"/>
      <c r="AA60" s="68"/>
    </row>
    <row r="61" spans="1:27">
      <c r="A61" s="1598"/>
      <c r="B61" s="52"/>
      <c r="C61" s="66"/>
      <c r="D61" s="75" t="s">
        <v>83</v>
      </c>
      <c r="E61" s="75" t="s">
        <v>1146</v>
      </c>
      <c r="F61" s="52"/>
      <c r="G61" s="678" t="s">
        <v>303</v>
      </c>
      <c r="H61" s="95" t="s">
        <v>898</v>
      </c>
      <c r="I61" s="95"/>
      <c r="J61" s="95"/>
      <c r="K61" s="95"/>
      <c r="L61" s="95"/>
      <c r="M61" s="95"/>
      <c r="N61" s="95"/>
      <c r="O61" s="95"/>
      <c r="P61" s="95"/>
      <c r="Q61" s="95"/>
      <c r="R61" s="95"/>
      <c r="S61" s="95"/>
      <c r="T61" s="95"/>
      <c r="U61" s="95"/>
      <c r="V61" s="95"/>
      <c r="W61" s="95"/>
      <c r="X61" s="683" t="s">
        <v>303</v>
      </c>
      <c r="Y61" s="233" t="s">
        <v>979</v>
      </c>
      <c r="Z61" s="212"/>
      <c r="AA61" s="90"/>
    </row>
    <row r="62" spans="1:27">
      <c r="A62" s="1598"/>
      <c r="B62" s="52"/>
      <c r="C62" s="66"/>
      <c r="D62" s="66" t="s">
        <v>84</v>
      </c>
      <c r="E62" s="66"/>
      <c r="F62" s="52"/>
      <c r="G62" s="95"/>
      <c r="H62" s="95" t="s">
        <v>1437</v>
      </c>
      <c r="I62" s="678" t="s">
        <v>303</v>
      </c>
      <c r="J62" s="95" t="s">
        <v>977</v>
      </c>
      <c r="K62" s="95"/>
      <c r="L62" s="95"/>
      <c r="M62" s="678" t="s">
        <v>303</v>
      </c>
      <c r="N62" s="95" t="s">
        <v>526</v>
      </c>
      <c r="O62" s="95"/>
      <c r="P62" s="95"/>
      <c r="Q62" s="95"/>
      <c r="R62" s="678" t="s">
        <v>990</v>
      </c>
      <c r="S62" s="95" t="s">
        <v>739</v>
      </c>
      <c r="T62" s="95"/>
      <c r="U62" s="95"/>
      <c r="V62" s="95"/>
      <c r="W62" s="95"/>
      <c r="X62" s="681" t="s">
        <v>303</v>
      </c>
      <c r="Y62" s="232" t="s">
        <v>673</v>
      </c>
      <c r="Z62" s="213"/>
      <c r="AA62" s="68"/>
    </row>
    <row r="63" spans="1:27">
      <c r="A63" s="1598"/>
      <c r="B63" s="52"/>
      <c r="C63" s="66"/>
      <c r="D63" s="52"/>
      <c r="E63" s="66"/>
      <c r="F63" s="89"/>
      <c r="G63" s="682" t="s">
        <v>303</v>
      </c>
      <c r="H63" s="112" t="s">
        <v>528</v>
      </c>
      <c r="I63" s="112"/>
      <c r="J63" s="112"/>
      <c r="K63" s="112" t="s">
        <v>461</v>
      </c>
      <c r="L63" s="682" t="s">
        <v>303</v>
      </c>
      <c r="M63" s="112" t="s">
        <v>668</v>
      </c>
      <c r="N63" s="112"/>
      <c r="O63" s="112"/>
      <c r="P63" s="112"/>
      <c r="Q63" s="112"/>
      <c r="R63" s="112"/>
      <c r="S63" s="112"/>
      <c r="T63" s="112"/>
      <c r="U63" s="112"/>
      <c r="V63" s="112"/>
      <c r="W63" s="117" t="s">
        <v>740</v>
      </c>
      <c r="X63" s="681" t="s">
        <v>303</v>
      </c>
      <c r="Y63" s="232" t="s">
        <v>908</v>
      </c>
      <c r="Z63" s="213"/>
      <c r="AA63" s="68"/>
    </row>
    <row r="64" spans="1:27">
      <c r="A64" s="1598"/>
      <c r="B64" s="52"/>
      <c r="C64" s="66"/>
      <c r="D64" s="66"/>
      <c r="E64" s="75" t="s">
        <v>554</v>
      </c>
      <c r="F64" s="52"/>
      <c r="G64" s="678" t="s">
        <v>303</v>
      </c>
      <c r="H64" s="95" t="s">
        <v>898</v>
      </c>
      <c r="I64" s="95"/>
      <c r="J64" s="95"/>
      <c r="K64" s="95"/>
      <c r="L64" s="95"/>
      <c r="M64" s="95"/>
      <c r="N64" s="95"/>
      <c r="O64" s="95"/>
      <c r="P64" s="95"/>
      <c r="Q64" s="95"/>
      <c r="R64" s="95"/>
      <c r="S64" s="95"/>
      <c r="T64" s="95"/>
      <c r="U64" s="95"/>
      <c r="V64" s="95"/>
      <c r="W64" s="95"/>
      <c r="X64" s="681" t="s">
        <v>303</v>
      </c>
      <c r="Y64" s="232"/>
      <c r="Z64" s="213"/>
      <c r="AA64" s="68"/>
    </row>
    <row r="65" spans="1:27">
      <c r="A65" s="1598"/>
      <c r="B65" s="52"/>
      <c r="C65" s="66"/>
      <c r="D65" s="66"/>
      <c r="E65" s="66"/>
      <c r="F65" s="52"/>
      <c r="G65" s="95"/>
      <c r="H65" s="95" t="s">
        <v>741</v>
      </c>
      <c r="I65" s="678" t="s">
        <v>303</v>
      </c>
      <c r="J65" s="95" t="s">
        <v>977</v>
      </c>
      <c r="K65" s="95"/>
      <c r="L65" s="95"/>
      <c r="M65" s="678" t="s">
        <v>303</v>
      </c>
      <c r="N65" s="95" t="s">
        <v>526</v>
      </c>
      <c r="O65" s="95"/>
      <c r="P65" s="95"/>
      <c r="Q65" s="95"/>
      <c r="R65" s="678" t="s">
        <v>990</v>
      </c>
      <c r="S65" s="95" t="s">
        <v>739</v>
      </c>
      <c r="T65" s="95"/>
      <c r="U65" s="95"/>
      <c r="V65" s="95"/>
      <c r="W65" s="95"/>
      <c r="X65" s="681" t="s">
        <v>303</v>
      </c>
      <c r="Y65" s="232"/>
      <c r="Z65" s="213"/>
      <c r="AA65" s="68"/>
    </row>
    <row r="66" spans="1:27">
      <c r="A66" s="1598"/>
      <c r="B66" s="52"/>
      <c r="C66" s="66"/>
      <c r="D66" s="66"/>
      <c r="E66" s="225"/>
      <c r="F66" s="89"/>
      <c r="G66" s="682" t="s">
        <v>303</v>
      </c>
      <c r="H66" s="112" t="s">
        <v>528</v>
      </c>
      <c r="I66" s="112"/>
      <c r="J66" s="112"/>
      <c r="K66" s="112" t="s">
        <v>461</v>
      </c>
      <c r="L66" s="682" t="s">
        <v>303</v>
      </c>
      <c r="M66" s="112" t="s">
        <v>668</v>
      </c>
      <c r="N66" s="112"/>
      <c r="O66" s="112"/>
      <c r="P66" s="112"/>
      <c r="Q66" s="112"/>
      <c r="R66" s="112"/>
      <c r="S66" s="112"/>
      <c r="T66" s="112"/>
      <c r="U66" s="112"/>
      <c r="V66" s="112"/>
      <c r="W66" s="117" t="s">
        <v>740</v>
      </c>
      <c r="X66" s="681" t="s">
        <v>303</v>
      </c>
      <c r="Y66" s="232"/>
      <c r="Z66" s="213"/>
      <c r="AA66" s="68"/>
    </row>
    <row r="67" spans="1:27">
      <c r="A67" s="1598"/>
      <c r="B67" s="52"/>
      <c r="C67" s="66"/>
      <c r="D67" s="66"/>
      <c r="E67" s="75" t="s">
        <v>1531</v>
      </c>
      <c r="F67" s="52"/>
      <c r="G67" s="678" t="s">
        <v>303</v>
      </c>
      <c r="H67" s="95" t="s">
        <v>898</v>
      </c>
      <c r="I67" s="95"/>
      <c r="J67" s="95"/>
      <c r="K67" s="95"/>
      <c r="L67" s="95"/>
      <c r="M67" s="95"/>
      <c r="N67" s="95"/>
      <c r="O67" s="95"/>
      <c r="P67" s="95"/>
      <c r="Q67" s="95"/>
      <c r="R67" s="95"/>
      <c r="S67" s="95"/>
      <c r="T67" s="95"/>
      <c r="U67" s="95"/>
      <c r="V67" s="95"/>
      <c r="W67" s="95"/>
      <c r="X67" s="681" t="s">
        <v>303</v>
      </c>
      <c r="Y67" s="232"/>
      <c r="Z67" s="213"/>
      <c r="AA67" s="68"/>
    </row>
    <row r="68" spans="1:27">
      <c r="A68" s="1598"/>
      <c r="B68" s="52"/>
      <c r="C68" s="66"/>
      <c r="D68" s="52"/>
      <c r="E68" s="66"/>
      <c r="F68" s="52"/>
      <c r="G68" s="687"/>
      <c r="H68" s="95" t="s">
        <v>741</v>
      </c>
      <c r="I68" s="678" t="s">
        <v>303</v>
      </c>
      <c r="J68" s="95" t="s">
        <v>977</v>
      </c>
      <c r="K68" s="95"/>
      <c r="L68" s="95"/>
      <c r="M68" s="678" t="s">
        <v>303</v>
      </c>
      <c r="N68" s="95" t="s">
        <v>526</v>
      </c>
      <c r="O68" s="95"/>
      <c r="P68" s="95"/>
      <c r="Q68" s="95"/>
      <c r="R68" s="678" t="s">
        <v>990</v>
      </c>
      <c r="S68" s="95" t="s">
        <v>739</v>
      </c>
      <c r="T68" s="95"/>
      <c r="U68" s="95"/>
      <c r="V68" s="95"/>
      <c r="W68" s="95"/>
      <c r="X68" s="681" t="s">
        <v>303</v>
      </c>
      <c r="Y68" s="232"/>
      <c r="Z68" s="213"/>
      <c r="AA68" s="68"/>
    </row>
    <row r="69" spans="1:27">
      <c r="A69" s="1598"/>
      <c r="B69" s="52"/>
      <c r="C69" s="66"/>
      <c r="D69" s="52"/>
      <c r="E69" s="694" t="s">
        <v>782</v>
      </c>
      <c r="F69" s="89"/>
      <c r="G69" s="682" t="s">
        <v>303</v>
      </c>
      <c r="H69" s="112" t="s">
        <v>528</v>
      </c>
      <c r="I69" s="112"/>
      <c r="J69" s="112"/>
      <c r="K69" s="112" t="s">
        <v>461</v>
      </c>
      <c r="L69" s="682" t="s">
        <v>303</v>
      </c>
      <c r="M69" s="112" t="s">
        <v>668</v>
      </c>
      <c r="N69" s="112"/>
      <c r="O69" s="112"/>
      <c r="P69" s="112"/>
      <c r="Q69" s="112"/>
      <c r="R69" s="112"/>
      <c r="S69" s="112"/>
      <c r="T69" s="112"/>
      <c r="U69" s="112"/>
      <c r="V69" s="112"/>
      <c r="W69" s="117" t="s">
        <v>740</v>
      </c>
      <c r="X69" s="681" t="s">
        <v>303</v>
      </c>
      <c r="Y69" s="232"/>
      <c r="Z69" s="213"/>
      <c r="AA69" s="68"/>
    </row>
    <row r="70" spans="1:27">
      <c r="A70" s="1598"/>
      <c r="B70" s="52"/>
      <c r="C70" s="66"/>
      <c r="D70" s="52"/>
      <c r="E70" s="75" t="s">
        <v>674</v>
      </c>
      <c r="F70" s="52"/>
      <c r="G70" s="678" t="s">
        <v>303</v>
      </c>
      <c r="H70" s="95" t="s">
        <v>898</v>
      </c>
      <c r="I70" s="95"/>
      <c r="J70" s="95"/>
      <c r="K70" s="95"/>
      <c r="L70" s="95"/>
      <c r="M70" s="95"/>
      <c r="N70" s="95"/>
      <c r="O70" s="95"/>
      <c r="P70" s="95"/>
      <c r="Q70" s="95"/>
      <c r="R70" s="95"/>
      <c r="S70" s="95"/>
      <c r="T70" s="95"/>
      <c r="U70" s="95"/>
      <c r="V70" s="95"/>
      <c r="W70" s="95"/>
      <c r="X70" s="681" t="s">
        <v>303</v>
      </c>
      <c r="Y70" s="232"/>
      <c r="Z70" s="213"/>
      <c r="AA70" s="68"/>
    </row>
    <row r="71" spans="1:27">
      <c r="A71" s="1598"/>
      <c r="B71" s="52"/>
      <c r="C71" s="66"/>
      <c r="D71" s="293" t="s">
        <v>1679</v>
      </c>
      <c r="E71" s="66"/>
      <c r="F71" s="52"/>
      <c r="G71" s="95"/>
      <c r="H71" s="95" t="s">
        <v>741</v>
      </c>
      <c r="I71" s="678" t="s">
        <v>303</v>
      </c>
      <c r="J71" s="95" t="s">
        <v>977</v>
      </c>
      <c r="K71" s="95"/>
      <c r="L71" s="95"/>
      <c r="M71" s="678" t="s">
        <v>303</v>
      </c>
      <c r="N71" s="95" t="s">
        <v>526</v>
      </c>
      <c r="O71" s="95"/>
      <c r="P71" s="95"/>
      <c r="Q71" s="95"/>
      <c r="R71" s="678" t="s">
        <v>990</v>
      </c>
      <c r="S71" s="95" t="s">
        <v>739</v>
      </c>
      <c r="T71" s="95"/>
      <c r="U71" s="95"/>
      <c r="V71" s="95"/>
      <c r="W71" s="95"/>
      <c r="X71" s="681" t="s">
        <v>303</v>
      </c>
      <c r="Y71" s="232"/>
      <c r="Z71" s="213"/>
      <c r="AA71" s="68"/>
    </row>
    <row r="72" spans="1:27" ht="12.75" thickBot="1">
      <c r="A72" s="1599"/>
      <c r="B72" s="127"/>
      <c r="C72" s="62"/>
      <c r="D72" s="294" t="s">
        <v>1681</v>
      </c>
      <c r="E72" s="696" t="s">
        <v>782</v>
      </c>
      <c r="F72" s="127"/>
      <c r="G72" s="695" t="s">
        <v>303</v>
      </c>
      <c r="H72" s="105" t="s">
        <v>528</v>
      </c>
      <c r="I72" s="105"/>
      <c r="J72" s="105"/>
      <c r="K72" s="105" t="s">
        <v>461</v>
      </c>
      <c r="L72" s="695" t="s">
        <v>303</v>
      </c>
      <c r="M72" s="105" t="s">
        <v>668</v>
      </c>
      <c r="N72" s="105"/>
      <c r="O72" s="105"/>
      <c r="P72" s="105"/>
      <c r="Q72" s="105"/>
      <c r="R72" s="105"/>
      <c r="S72" s="105"/>
      <c r="T72" s="105"/>
      <c r="U72" s="105"/>
      <c r="V72" s="105"/>
      <c r="W72" s="103" t="s">
        <v>740</v>
      </c>
      <c r="X72" s="693" t="s">
        <v>303</v>
      </c>
      <c r="Y72" s="238"/>
      <c r="Z72" s="215"/>
      <c r="AA72" s="65"/>
    </row>
    <row r="73" spans="1:27">
      <c r="Y73" s="124"/>
    </row>
    <row r="74" spans="1:27">
      <c r="Y74" s="124"/>
    </row>
    <row r="75" spans="1:27">
      <c r="Y75" s="124"/>
    </row>
    <row r="76" spans="1:27">
      <c r="Y76" s="124"/>
    </row>
    <row r="77" spans="1:27">
      <c r="Y77" s="124"/>
    </row>
    <row r="78" spans="1:27">
      <c r="Y78" s="124"/>
    </row>
    <row r="79" spans="1:27">
      <c r="Y79" s="124"/>
    </row>
    <row r="80" spans="1:27">
      <c r="Y80" s="124"/>
    </row>
    <row r="81" spans="25:27">
      <c r="Y81" s="124"/>
      <c r="AA81" s="146"/>
    </row>
    <row r="82" spans="25:27">
      <c r="Y82" s="124"/>
    </row>
    <row r="83" spans="25:27">
      <c r="Y83" s="124"/>
    </row>
    <row r="84" spans="25:27">
      <c r="Y84" s="124"/>
    </row>
    <row r="85" spans="25:27">
      <c r="Y85" s="124"/>
    </row>
    <row r="86" spans="25:27">
      <c r="Y86" s="124"/>
    </row>
    <row r="87" spans="25:27">
      <c r="Y87" s="124"/>
    </row>
    <row r="88" spans="25:27">
      <c r="Y88" s="124"/>
    </row>
    <row r="89" spans="25:27">
      <c r="Y89" s="124"/>
    </row>
    <row r="90" spans="25:27">
      <c r="Y90" s="124"/>
    </row>
    <row r="91" spans="25:27">
      <c r="Y91" s="124"/>
    </row>
    <row r="92" spans="25:27">
      <c r="Y92" s="124"/>
    </row>
    <row r="93" spans="25:27">
      <c r="Y93" s="124"/>
    </row>
    <row r="94" spans="25:27">
      <c r="Y94" s="124"/>
    </row>
    <row r="95" spans="25:27">
      <c r="Y95" s="124"/>
    </row>
    <row r="96" spans="25:27">
      <c r="Y96" s="124"/>
    </row>
    <row r="97" spans="25:25">
      <c r="Y97" s="124"/>
    </row>
    <row r="98" spans="25:25">
      <c r="Y98" s="124"/>
    </row>
    <row r="99" spans="25:25">
      <c r="Y99" s="124"/>
    </row>
    <row r="100" spans="25:25">
      <c r="Y100" s="124"/>
    </row>
    <row r="101" spans="25:25">
      <c r="Y101" s="124"/>
    </row>
    <row r="102" spans="25:25">
      <c r="Y102" s="124"/>
    </row>
    <row r="103" spans="25:25">
      <c r="Y103" s="124"/>
    </row>
    <row r="104" spans="25:25">
      <c r="Y104" s="124"/>
    </row>
    <row r="105" spans="25:25">
      <c r="Y105" s="124"/>
    </row>
    <row r="106" spans="25:25">
      <c r="Y106" s="124"/>
    </row>
    <row r="107" spans="25:25">
      <c r="Y107" s="124"/>
    </row>
    <row r="108" spans="25:25">
      <c r="Y108" s="124"/>
    </row>
    <row r="109" spans="25:25">
      <c r="Y109" s="124"/>
    </row>
    <row r="110" spans="25:25">
      <c r="Y110" s="124"/>
    </row>
    <row r="111" spans="25:25">
      <c r="Y111" s="124"/>
    </row>
    <row r="112" spans="25:25">
      <c r="Y112" s="124"/>
    </row>
    <row r="113" spans="25:25">
      <c r="Y113" s="124"/>
    </row>
    <row r="114" spans="25:25">
      <c r="Y114" s="124"/>
    </row>
    <row r="115" spans="25:25">
      <c r="Y115" s="124"/>
    </row>
    <row r="116" spans="25:25">
      <c r="Y116" s="124"/>
    </row>
    <row r="117" spans="25:25">
      <c r="Y117" s="124"/>
    </row>
    <row r="118" spans="25:25">
      <c r="Y118" s="124"/>
    </row>
    <row r="119" spans="25:25">
      <c r="Y119" s="124"/>
    </row>
    <row r="120" spans="25:25">
      <c r="Y120" s="124"/>
    </row>
    <row r="121" spans="25:25">
      <c r="Y121" s="124"/>
    </row>
    <row r="122" spans="25:25">
      <c r="Y122" s="124"/>
    </row>
    <row r="123" spans="25:25">
      <c r="Y123" s="124"/>
    </row>
    <row r="124" spans="25:25">
      <c r="Y124" s="124"/>
    </row>
    <row r="125" spans="25:25">
      <c r="Y125" s="124"/>
    </row>
    <row r="126" spans="25:25">
      <c r="Y126" s="124"/>
    </row>
    <row r="127" spans="25:25">
      <c r="Y127" s="124"/>
    </row>
    <row r="128" spans="25:25">
      <c r="Y128" s="124"/>
    </row>
    <row r="129" spans="25:25">
      <c r="Y129" s="124"/>
    </row>
    <row r="130" spans="25:25">
      <c r="Y130" s="124"/>
    </row>
    <row r="131" spans="25:25">
      <c r="Y131" s="124"/>
    </row>
    <row r="132" spans="25:25">
      <c r="Y132" s="124"/>
    </row>
    <row r="133" spans="25:25">
      <c r="Y133" s="124"/>
    </row>
    <row r="134" spans="25:25">
      <c r="Y134" s="124"/>
    </row>
    <row r="135" spans="25:25">
      <c r="Y135" s="124"/>
    </row>
    <row r="136" spans="25:25">
      <c r="Y136" s="124"/>
    </row>
    <row r="137" spans="25:25">
      <c r="Y137" s="124"/>
    </row>
    <row r="138" spans="25:25">
      <c r="Y138" s="124"/>
    </row>
    <row r="139" spans="25:25">
      <c r="Y139" s="124"/>
    </row>
    <row r="140" spans="25:25">
      <c r="Y140" s="124"/>
    </row>
    <row r="141" spans="25:25">
      <c r="Y141" s="124"/>
    </row>
    <row r="142" spans="25:25">
      <c r="Y142" s="124"/>
    </row>
    <row r="143" spans="25:25">
      <c r="Y143" s="124"/>
    </row>
    <row r="144" spans="25:25">
      <c r="Y144" s="124"/>
    </row>
    <row r="145" spans="25:25">
      <c r="Y145" s="124"/>
    </row>
    <row r="146" spans="25:25">
      <c r="Y146" s="124"/>
    </row>
    <row r="147" spans="25:25">
      <c r="Y147" s="124"/>
    </row>
    <row r="148" spans="25:25">
      <c r="Y148" s="124"/>
    </row>
    <row r="149" spans="25:25">
      <c r="Y149" s="124"/>
    </row>
    <row r="150" spans="25:25">
      <c r="Y150" s="124"/>
    </row>
    <row r="151" spans="25:25">
      <c r="Y151" s="124"/>
    </row>
    <row r="152" spans="25:25">
      <c r="Y152" s="124"/>
    </row>
    <row r="153" spans="25:25">
      <c r="Y153" s="124"/>
    </row>
    <row r="154" spans="25:25">
      <c r="Y154" s="124"/>
    </row>
    <row r="155" spans="25:25">
      <c r="Y155" s="124"/>
    </row>
    <row r="156" spans="25:25">
      <c r="Y156" s="124"/>
    </row>
    <row r="157" spans="25:25">
      <c r="Y157" s="124"/>
    </row>
    <row r="158" spans="25:25">
      <c r="Y158" s="124"/>
    </row>
    <row r="159" spans="25:25">
      <c r="Y159" s="124"/>
    </row>
    <row r="160" spans="25:25">
      <c r="Y160" s="124"/>
    </row>
    <row r="161" spans="25:25">
      <c r="Y161" s="124"/>
    </row>
    <row r="162" spans="25:25">
      <c r="Y162" s="124"/>
    </row>
    <row r="163" spans="25:25">
      <c r="Y163" s="124"/>
    </row>
    <row r="164" spans="25:25">
      <c r="Y164" s="124"/>
    </row>
    <row r="165" spans="25:25">
      <c r="Y165" s="124"/>
    </row>
    <row r="166" spans="25:25">
      <c r="Y166" s="124"/>
    </row>
    <row r="167" spans="25:25">
      <c r="Y167" s="124"/>
    </row>
    <row r="168" spans="25:25">
      <c r="Y168" s="124"/>
    </row>
    <row r="169" spans="25:25">
      <c r="Y169" s="124"/>
    </row>
    <row r="170" spans="25:25">
      <c r="Y170" s="124"/>
    </row>
    <row r="171" spans="25:25">
      <c r="Y171" s="124"/>
    </row>
    <row r="172" spans="25:25">
      <c r="Y172" s="124"/>
    </row>
    <row r="173" spans="25:25">
      <c r="Y173" s="124"/>
    </row>
    <row r="174" spans="25:25">
      <c r="Y174" s="124"/>
    </row>
    <row r="175" spans="25:25">
      <c r="Y175" s="124"/>
    </row>
    <row r="176" spans="25:25">
      <c r="Y176" s="124"/>
    </row>
    <row r="177" spans="25:25">
      <c r="Y177" s="124"/>
    </row>
    <row r="178" spans="25:25">
      <c r="Y178" s="124"/>
    </row>
    <row r="179" spans="25:25">
      <c r="Y179" s="124"/>
    </row>
    <row r="180" spans="25:25">
      <c r="Y180" s="124"/>
    </row>
    <row r="181" spans="25:25">
      <c r="Y181" s="124"/>
    </row>
    <row r="182" spans="25:25">
      <c r="Y182" s="124"/>
    </row>
    <row r="183" spans="25:25">
      <c r="Y183" s="124"/>
    </row>
    <row r="184" spans="25:25">
      <c r="Y184" s="124"/>
    </row>
    <row r="185" spans="25:25">
      <c r="Y185" s="124"/>
    </row>
    <row r="186" spans="25:25">
      <c r="Y186" s="124"/>
    </row>
    <row r="187" spans="25:25">
      <c r="Y187" s="124"/>
    </row>
    <row r="188" spans="25:25">
      <c r="Y188" s="124"/>
    </row>
    <row r="189" spans="25:25">
      <c r="Y189" s="124"/>
    </row>
    <row r="190" spans="25:25">
      <c r="Y190" s="124"/>
    </row>
    <row r="191" spans="25:25">
      <c r="Y191" s="124"/>
    </row>
    <row r="192" spans="25:25">
      <c r="Y192" s="124"/>
    </row>
    <row r="193" spans="25:25">
      <c r="Y193" s="124"/>
    </row>
    <row r="194" spans="25:25">
      <c r="Y194" s="124"/>
    </row>
    <row r="195" spans="25:25">
      <c r="Y195" s="124"/>
    </row>
    <row r="196" spans="25:25">
      <c r="Y196" s="124"/>
    </row>
    <row r="197" spans="25:25">
      <c r="Y197" s="124"/>
    </row>
    <row r="198" spans="25:25">
      <c r="Y198" s="124"/>
    </row>
    <row r="199" spans="25:25">
      <c r="Y199" s="124"/>
    </row>
    <row r="200" spans="25:25">
      <c r="Y200" s="124"/>
    </row>
    <row r="201" spans="25:25">
      <c r="Y201" s="124"/>
    </row>
    <row r="202" spans="25:25">
      <c r="Y202" s="124"/>
    </row>
    <row r="203" spans="25:25">
      <c r="Y203" s="124"/>
    </row>
    <row r="204" spans="25:25">
      <c r="Y204" s="124"/>
    </row>
    <row r="205" spans="25:25">
      <c r="Y205" s="124"/>
    </row>
    <row r="206" spans="25:25">
      <c r="Y206" s="124"/>
    </row>
    <row r="207" spans="25:25">
      <c r="Y207" s="124"/>
    </row>
    <row r="208" spans="25:25">
      <c r="Y208" s="124"/>
    </row>
    <row r="209" spans="25:25">
      <c r="Y209" s="124"/>
    </row>
    <row r="210" spans="25:25">
      <c r="Y210" s="124"/>
    </row>
    <row r="211" spans="25:25">
      <c r="Y211" s="124"/>
    </row>
    <row r="212" spans="25:25">
      <c r="Y212" s="124"/>
    </row>
    <row r="213" spans="25:25">
      <c r="Y213" s="124"/>
    </row>
    <row r="214" spans="25:25">
      <c r="Y214" s="124"/>
    </row>
    <row r="215" spans="25:25">
      <c r="Y215" s="124"/>
    </row>
    <row r="216" spans="25:25">
      <c r="Y216" s="124"/>
    </row>
    <row r="217" spans="25:25">
      <c r="Y217" s="124"/>
    </row>
    <row r="218" spans="25:25">
      <c r="Y218" s="124"/>
    </row>
    <row r="219" spans="25:25">
      <c r="Y219" s="124"/>
    </row>
    <row r="220" spans="25:25">
      <c r="Y220" s="124"/>
    </row>
    <row r="221" spans="25:25">
      <c r="Y221" s="124"/>
    </row>
    <row r="222" spans="25:25">
      <c r="Y222" s="124"/>
    </row>
    <row r="223" spans="25:25">
      <c r="Y223" s="124"/>
    </row>
    <row r="224" spans="25:25">
      <c r="Y224" s="124"/>
    </row>
    <row r="225" spans="25:25">
      <c r="Y225" s="124"/>
    </row>
    <row r="226" spans="25:25">
      <c r="Y226" s="124"/>
    </row>
    <row r="227" spans="25:25">
      <c r="Y227" s="124"/>
    </row>
    <row r="228" spans="25:25">
      <c r="Y228" s="124"/>
    </row>
    <row r="229" spans="25:25">
      <c r="Y229" s="124"/>
    </row>
    <row r="230" spans="25:25">
      <c r="Y230" s="124"/>
    </row>
    <row r="231" spans="25:25">
      <c r="Y231" s="124"/>
    </row>
    <row r="232" spans="25:25">
      <c r="Y232" s="124"/>
    </row>
    <row r="233" spans="25:25">
      <c r="Y233" s="124"/>
    </row>
    <row r="234" spans="25:25">
      <c r="Y234" s="124"/>
    </row>
    <row r="235" spans="25:25">
      <c r="Y235" s="124"/>
    </row>
    <row r="236" spans="25:25">
      <c r="Y236" s="124"/>
    </row>
    <row r="237" spans="25:25">
      <c r="Y237" s="124"/>
    </row>
    <row r="238" spans="25:25">
      <c r="Y238" s="124"/>
    </row>
    <row r="239" spans="25:25">
      <c r="Y239" s="124"/>
    </row>
    <row r="240" spans="25:25">
      <c r="Y240" s="124"/>
    </row>
    <row r="241" spans="25:25">
      <c r="Y241" s="124"/>
    </row>
    <row r="242" spans="25:25">
      <c r="Y242" s="124"/>
    </row>
    <row r="243" spans="25:25">
      <c r="Y243" s="124"/>
    </row>
    <row r="244" spans="25:25">
      <c r="Y244" s="124"/>
    </row>
    <row r="245" spans="25:25">
      <c r="Y245" s="124"/>
    </row>
    <row r="246" spans="25:25">
      <c r="Y246" s="124"/>
    </row>
    <row r="247" spans="25:25">
      <c r="Y247" s="124"/>
    </row>
    <row r="248" spans="25:25">
      <c r="Y248" s="124"/>
    </row>
    <row r="249" spans="25:25">
      <c r="Y249" s="124"/>
    </row>
    <row r="250" spans="25:25">
      <c r="Y250" s="124"/>
    </row>
    <row r="251" spans="25:25">
      <c r="Y251" s="124"/>
    </row>
    <row r="252" spans="25:25">
      <c r="Y252" s="124"/>
    </row>
    <row r="253" spans="25:25">
      <c r="Y253" s="124"/>
    </row>
    <row r="254" spans="25:25">
      <c r="Y254" s="124"/>
    </row>
    <row r="255" spans="25:25">
      <c r="Y255" s="124"/>
    </row>
    <row r="256" spans="25:25">
      <c r="Y256" s="124"/>
    </row>
    <row r="257" spans="25:25">
      <c r="Y257" s="124"/>
    </row>
    <row r="258" spans="25:25">
      <c r="Y258" s="124"/>
    </row>
    <row r="259" spans="25:25">
      <c r="Y259" s="124"/>
    </row>
    <row r="260" spans="25:25">
      <c r="Y260" s="124"/>
    </row>
    <row r="261" spans="25:25">
      <c r="Y261" s="124"/>
    </row>
    <row r="262" spans="25:25">
      <c r="Y262" s="124"/>
    </row>
    <row r="263" spans="25:25">
      <c r="Y263" s="124"/>
    </row>
    <row r="264" spans="25:25">
      <c r="Y264" s="124"/>
    </row>
    <row r="265" spans="25:25">
      <c r="Y265" s="124"/>
    </row>
    <row r="266" spans="25:25">
      <c r="Y266" s="124"/>
    </row>
    <row r="267" spans="25:25">
      <c r="Y267" s="124"/>
    </row>
    <row r="268" spans="25:25">
      <c r="Y268" s="124"/>
    </row>
    <row r="269" spans="25:25">
      <c r="Y269" s="124"/>
    </row>
    <row r="270" spans="25:25">
      <c r="Y270" s="124"/>
    </row>
    <row r="271" spans="25:25">
      <c r="Y271" s="124"/>
    </row>
    <row r="272" spans="25:25">
      <c r="Y272" s="124"/>
    </row>
    <row r="273" spans="25:25">
      <c r="Y273" s="124"/>
    </row>
    <row r="274" spans="25:25">
      <c r="Y274" s="124"/>
    </row>
    <row r="275" spans="25:25">
      <c r="Y275" s="124"/>
    </row>
    <row r="276" spans="25:25">
      <c r="Y276" s="124"/>
    </row>
    <row r="277" spans="25:25">
      <c r="Y277" s="124"/>
    </row>
    <row r="278" spans="25:25">
      <c r="Y278" s="124"/>
    </row>
    <row r="279" spans="25:25">
      <c r="Y279" s="124"/>
    </row>
    <row r="280" spans="25:25">
      <c r="Y280" s="124"/>
    </row>
    <row r="281" spans="25:25">
      <c r="Y281" s="124"/>
    </row>
    <row r="282" spans="25:25">
      <c r="Y282" s="124"/>
    </row>
    <row r="283" spans="25:25">
      <c r="Y283" s="124"/>
    </row>
    <row r="284" spans="25:25">
      <c r="Y284" s="124"/>
    </row>
    <row r="285" spans="25:25">
      <c r="Y285" s="124"/>
    </row>
    <row r="286" spans="25:25">
      <c r="Y286" s="124"/>
    </row>
    <row r="287" spans="25:25">
      <c r="Y287" s="124"/>
    </row>
    <row r="288" spans="25:25">
      <c r="Y288" s="124"/>
    </row>
    <row r="289" spans="25:25">
      <c r="Y289" s="124"/>
    </row>
    <row r="290" spans="25:25">
      <c r="Y290" s="124"/>
    </row>
    <row r="291" spans="25:25">
      <c r="Y291" s="124"/>
    </row>
    <row r="292" spans="25:25">
      <c r="Y292" s="124"/>
    </row>
    <row r="293" spans="25:25">
      <c r="Y293" s="124"/>
    </row>
    <row r="294" spans="25:25">
      <c r="Y294" s="124"/>
    </row>
    <row r="295" spans="25:25">
      <c r="Y295" s="124"/>
    </row>
    <row r="296" spans="25:25">
      <c r="Y296" s="124"/>
    </row>
    <row r="297" spans="25:25">
      <c r="Y297" s="124"/>
    </row>
    <row r="298" spans="25:25">
      <c r="Y298" s="124"/>
    </row>
    <row r="299" spans="25:25">
      <c r="Y299" s="124"/>
    </row>
    <row r="300" spans="25:25">
      <c r="Y300" s="124"/>
    </row>
    <row r="301" spans="25:25">
      <c r="Y301" s="124"/>
    </row>
    <row r="302" spans="25:25">
      <c r="Y302" s="124"/>
    </row>
    <row r="303" spans="25:25">
      <c r="Y303" s="124"/>
    </row>
    <row r="304" spans="25:25">
      <c r="Y304" s="124"/>
    </row>
    <row r="305" spans="25:25">
      <c r="Y305" s="124"/>
    </row>
    <row r="306" spans="25:25">
      <c r="Y306" s="124"/>
    </row>
    <row r="307" spans="25:25">
      <c r="Y307" s="124"/>
    </row>
    <row r="308" spans="25:25">
      <c r="Y308" s="124"/>
    </row>
    <row r="309" spans="25:25">
      <c r="Y309" s="124"/>
    </row>
    <row r="310" spans="25:25">
      <c r="Y310" s="124"/>
    </row>
    <row r="311" spans="25:25">
      <c r="Y311" s="124"/>
    </row>
    <row r="312" spans="25:25">
      <c r="Y312" s="124"/>
    </row>
    <row r="313" spans="25:25">
      <c r="Y313" s="124"/>
    </row>
    <row r="314" spans="25:25">
      <c r="Y314" s="124"/>
    </row>
    <row r="315" spans="25:25">
      <c r="Y315" s="124"/>
    </row>
    <row r="316" spans="25:25">
      <c r="Y316" s="124"/>
    </row>
    <row r="317" spans="25:25">
      <c r="Y317" s="124"/>
    </row>
    <row r="318" spans="25:25">
      <c r="Y318" s="124"/>
    </row>
    <row r="319" spans="25:25">
      <c r="Y319" s="124"/>
    </row>
    <row r="320" spans="25:25">
      <c r="Y320" s="124"/>
    </row>
    <row r="321" spans="25:25">
      <c r="Y321" s="124"/>
    </row>
    <row r="322" spans="25:25">
      <c r="Y322" s="124"/>
    </row>
    <row r="323" spans="25:25">
      <c r="Y323" s="124"/>
    </row>
    <row r="324" spans="25:25">
      <c r="Y324" s="124"/>
    </row>
    <row r="325" spans="25:25">
      <c r="Y325" s="124"/>
    </row>
    <row r="326" spans="25:25">
      <c r="Y326" s="124"/>
    </row>
    <row r="327" spans="25:25">
      <c r="Y327" s="124"/>
    </row>
    <row r="328" spans="25:25">
      <c r="Y328" s="124"/>
    </row>
    <row r="329" spans="25:25">
      <c r="Y329" s="124"/>
    </row>
    <row r="330" spans="25:25">
      <c r="Y330" s="124"/>
    </row>
    <row r="331" spans="25:25">
      <c r="Y331" s="124"/>
    </row>
    <row r="332" spans="25:25">
      <c r="Y332" s="124"/>
    </row>
    <row r="333" spans="25:25">
      <c r="Y333" s="124"/>
    </row>
    <row r="334" spans="25:25">
      <c r="Y334" s="124"/>
    </row>
    <row r="335" spans="25:25">
      <c r="Y335" s="124"/>
    </row>
    <row r="336" spans="25:25">
      <c r="Y336" s="124"/>
    </row>
    <row r="337" spans="25:25">
      <c r="Y337" s="124"/>
    </row>
    <row r="338" spans="25:25">
      <c r="Y338" s="124"/>
    </row>
    <row r="339" spans="25:25">
      <c r="Y339" s="124"/>
    </row>
    <row r="340" spans="25:25">
      <c r="Y340" s="124"/>
    </row>
    <row r="341" spans="25:25">
      <c r="Y341" s="124"/>
    </row>
    <row r="342" spans="25:25">
      <c r="Y342" s="124"/>
    </row>
    <row r="343" spans="25:25">
      <c r="Y343" s="124"/>
    </row>
    <row r="344" spans="25:25">
      <c r="Y344" s="124"/>
    </row>
    <row r="345" spans="25:25">
      <c r="Y345" s="124"/>
    </row>
    <row r="346" spans="25:25">
      <c r="Y346" s="124"/>
    </row>
    <row r="347" spans="25:25">
      <c r="Y347" s="124"/>
    </row>
    <row r="348" spans="25:25">
      <c r="Y348" s="124"/>
    </row>
    <row r="349" spans="25:25">
      <c r="Y349" s="124"/>
    </row>
    <row r="350" spans="25:25">
      <c r="Y350" s="124"/>
    </row>
    <row r="351" spans="25:25">
      <c r="Y351" s="124"/>
    </row>
    <row r="352" spans="25:25">
      <c r="Y352" s="124"/>
    </row>
    <row r="353" spans="25:25">
      <c r="Y353" s="124"/>
    </row>
    <row r="354" spans="25:25">
      <c r="Y354" s="124"/>
    </row>
    <row r="355" spans="25:25">
      <c r="Y355" s="124"/>
    </row>
    <row r="356" spans="25:25">
      <c r="Y356" s="124"/>
    </row>
    <row r="357" spans="25:25">
      <c r="Y357" s="124"/>
    </row>
    <row r="358" spans="25:25">
      <c r="Y358" s="124"/>
    </row>
    <row r="359" spans="25:25">
      <c r="Y359" s="124"/>
    </row>
    <row r="360" spans="25:25">
      <c r="Y360" s="124"/>
    </row>
    <row r="361" spans="25:25">
      <c r="Y361" s="124"/>
    </row>
    <row r="362" spans="25:25">
      <c r="Y362" s="124"/>
    </row>
    <row r="363" spans="25:25">
      <c r="Y363" s="124"/>
    </row>
    <row r="364" spans="25:25">
      <c r="Y364" s="124"/>
    </row>
    <row r="365" spans="25:25">
      <c r="Y365" s="124"/>
    </row>
    <row r="366" spans="25:25">
      <c r="Y366" s="124"/>
    </row>
    <row r="367" spans="25:25">
      <c r="Y367" s="124"/>
    </row>
    <row r="368" spans="25:25">
      <c r="Y368" s="124"/>
    </row>
    <row r="369" spans="25:25">
      <c r="Y369" s="124"/>
    </row>
    <row r="370" spans="25:25">
      <c r="Y370" s="124"/>
    </row>
    <row r="371" spans="25:25">
      <c r="Y371" s="124"/>
    </row>
    <row r="372" spans="25:25">
      <c r="Y372" s="124"/>
    </row>
    <row r="373" spans="25:25">
      <c r="Y373" s="124"/>
    </row>
    <row r="374" spans="25:25">
      <c r="Y374" s="124"/>
    </row>
    <row r="375" spans="25:25">
      <c r="Y375" s="124"/>
    </row>
    <row r="376" spans="25:25">
      <c r="Y376" s="124"/>
    </row>
    <row r="377" spans="25:25">
      <c r="Y377" s="124"/>
    </row>
    <row r="378" spans="25:25">
      <c r="Y378" s="124"/>
    </row>
    <row r="379" spans="25:25">
      <c r="Y379" s="124"/>
    </row>
    <row r="380" spans="25:25">
      <c r="Y380" s="124"/>
    </row>
    <row r="381" spans="25:25">
      <c r="Y381" s="124"/>
    </row>
    <row r="382" spans="25:25">
      <c r="Y382" s="124"/>
    </row>
    <row r="383" spans="25:25">
      <c r="Y383" s="124"/>
    </row>
    <row r="384" spans="25:25">
      <c r="Y384" s="124"/>
    </row>
    <row r="385" spans="25:25">
      <c r="Y385" s="124"/>
    </row>
    <row r="386" spans="25:25">
      <c r="Y386" s="124"/>
    </row>
    <row r="387" spans="25:25">
      <c r="Y387" s="124"/>
    </row>
    <row r="388" spans="25:25">
      <c r="Y388" s="124"/>
    </row>
    <row r="389" spans="25:25">
      <c r="Y389" s="124"/>
    </row>
    <row r="390" spans="25:25">
      <c r="Y390" s="124"/>
    </row>
    <row r="391" spans="25:25">
      <c r="Y391" s="124"/>
    </row>
    <row r="392" spans="25:25">
      <c r="Y392" s="124"/>
    </row>
    <row r="393" spans="25:25">
      <c r="Y393" s="124"/>
    </row>
    <row r="394" spans="25:25">
      <c r="Y394" s="124"/>
    </row>
    <row r="395" spans="25:25">
      <c r="Y395" s="124"/>
    </row>
    <row r="396" spans="25:25">
      <c r="Y396" s="124"/>
    </row>
    <row r="397" spans="25:25">
      <c r="Y397" s="124"/>
    </row>
    <row r="398" spans="25:25">
      <c r="Y398" s="124"/>
    </row>
    <row r="399" spans="25:25">
      <c r="Y399" s="124"/>
    </row>
    <row r="400" spans="25:25">
      <c r="Y400" s="124"/>
    </row>
    <row r="401" spans="25:25">
      <c r="Y401" s="124"/>
    </row>
    <row r="402" spans="25:25">
      <c r="Y402" s="124"/>
    </row>
    <row r="403" spans="25:25">
      <c r="Y403" s="124"/>
    </row>
    <row r="404" spans="25:25">
      <c r="Y404" s="124"/>
    </row>
    <row r="405" spans="25:25">
      <c r="Y405" s="124"/>
    </row>
    <row r="406" spans="25:25">
      <c r="Y406" s="124"/>
    </row>
    <row r="407" spans="25:25">
      <c r="Y407" s="124"/>
    </row>
    <row r="408" spans="25:25">
      <c r="Y408" s="124"/>
    </row>
    <row r="409" spans="25:25">
      <c r="Y409" s="124"/>
    </row>
    <row r="410" spans="25:25">
      <c r="Y410" s="124"/>
    </row>
    <row r="411" spans="25:25">
      <c r="Y411" s="124"/>
    </row>
    <row r="412" spans="25:25">
      <c r="Y412" s="124"/>
    </row>
    <row r="413" spans="25:25">
      <c r="Y413" s="124"/>
    </row>
    <row r="414" spans="25:25">
      <c r="Y414" s="124"/>
    </row>
    <row r="415" spans="25:25">
      <c r="Y415" s="124"/>
    </row>
    <row r="416" spans="25:25">
      <c r="Y416" s="124"/>
    </row>
    <row r="417" spans="25:25">
      <c r="Y417" s="124"/>
    </row>
    <row r="418" spans="25:25">
      <c r="Y418" s="124"/>
    </row>
    <row r="419" spans="25:25">
      <c r="Y419" s="124"/>
    </row>
    <row r="420" spans="25:25">
      <c r="Y420" s="124"/>
    </row>
    <row r="421" spans="25:25">
      <c r="Y421" s="124"/>
    </row>
    <row r="422" spans="25:25">
      <c r="Y422" s="124"/>
    </row>
    <row r="423" spans="25:25">
      <c r="Y423" s="124"/>
    </row>
    <row r="424" spans="25:25">
      <c r="Y424" s="124"/>
    </row>
    <row r="425" spans="25:25">
      <c r="Y425" s="124"/>
    </row>
    <row r="426" spans="25:25">
      <c r="Y426" s="124"/>
    </row>
    <row r="427" spans="25:25">
      <c r="Y427" s="124"/>
    </row>
    <row r="428" spans="25:25">
      <c r="Y428" s="124"/>
    </row>
    <row r="429" spans="25:25">
      <c r="Y429" s="124"/>
    </row>
    <row r="430" spans="25:25">
      <c r="Y430" s="124"/>
    </row>
    <row r="431" spans="25:25">
      <c r="Y431" s="124"/>
    </row>
    <row r="432" spans="25:25">
      <c r="Y432" s="124"/>
    </row>
    <row r="433" spans="25:25">
      <c r="Y433" s="124"/>
    </row>
    <row r="434" spans="25:25">
      <c r="Y434" s="124"/>
    </row>
    <row r="435" spans="25:25">
      <c r="Y435" s="124"/>
    </row>
    <row r="436" spans="25:25">
      <c r="Y436" s="124"/>
    </row>
    <row r="437" spans="25:25">
      <c r="Y437" s="124"/>
    </row>
    <row r="438" spans="25:25">
      <c r="Y438" s="124"/>
    </row>
    <row r="439" spans="25:25">
      <c r="Y439" s="124"/>
    </row>
    <row r="440" spans="25:25">
      <c r="Y440" s="124"/>
    </row>
    <row r="441" spans="25:25">
      <c r="Y441" s="124"/>
    </row>
    <row r="442" spans="25:25">
      <c r="Y442" s="124"/>
    </row>
    <row r="443" spans="25:25">
      <c r="Y443" s="124"/>
    </row>
    <row r="444" spans="25:25">
      <c r="Y444" s="124"/>
    </row>
    <row r="445" spans="25:25">
      <c r="Y445" s="124"/>
    </row>
    <row r="446" spans="25:25">
      <c r="Y446" s="124"/>
    </row>
    <row r="447" spans="25:25">
      <c r="Y447" s="124"/>
    </row>
    <row r="448" spans="25:25">
      <c r="Y448" s="124"/>
    </row>
    <row r="449" spans="25:25">
      <c r="Y449" s="124"/>
    </row>
    <row r="450" spans="25:25">
      <c r="Y450" s="124"/>
    </row>
    <row r="451" spans="25:25">
      <c r="Y451" s="124"/>
    </row>
    <row r="452" spans="25:25">
      <c r="Y452" s="124"/>
    </row>
    <row r="453" spans="25:25">
      <c r="Y453" s="124"/>
    </row>
    <row r="454" spans="25:25">
      <c r="Y454" s="124"/>
    </row>
    <row r="455" spans="25:25">
      <c r="Y455" s="124"/>
    </row>
    <row r="456" spans="25:25">
      <c r="Y456" s="124"/>
    </row>
    <row r="457" spans="25:25">
      <c r="Y457" s="124"/>
    </row>
    <row r="458" spans="25:25">
      <c r="Y458" s="124"/>
    </row>
    <row r="459" spans="25:25">
      <c r="Y459" s="124"/>
    </row>
    <row r="460" spans="25:25">
      <c r="Y460" s="124"/>
    </row>
    <row r="461" spans="25:25">
      <c r="Y461" s="124"/>
    </row>
    <row r="462" spans="25:25">
      <c r="Y462" s="124"/>
    </row>
    <row r="463" spans="25:25">
      <c r="Y463" s="124"/>
    </row>
    <row r="464" spans="25:25">
      <c r="Y464" s="124"/>
    </row>
    <row r="465" spans="25:25">
      <c r="Y465" s="124"/>
    </row>
    <row r="466" spans="25:25">
      <c r="Y466" s="124"/>
    </row>
    <row r="467" spans="25:25">
      <c r="Y467" s="124"/>
    </row>
    <row r="468" spans="25:25">
      <c r="Y468" s="124"/>
    </row>
    <row r="469" spans="25:25">
      <c r="Y469" s="124"/>
    </row>
    <row r="470" spans="25:25">
      <c r="Y470" s="124"/>
    </row>
    <row r="471" spans="25:25">
      <c r="Y471" s="124"/>
    </row>
    <row r="472" spans="25:25">
      <c r="Y472" s="124"/>
    </row>
    <row r="473" spans="25:25">
      <c r="Y473" s="124"/>
    </row>
    <row r="474" spans="25:25">
      <c r="Y474" s="124"/>
    </row>
    <row r="475" spans="25:25">
      <c r="Y475" s="124"/>
    </row>
    <row r="476" spans="25:25">
      <c r="Y476" s="124"/>
    </row>
    <row r="477" spans="25:25">
      <c r="Y477" s="124"/>
    </row>
    <row r="478" spans="25:25">
      <c r="Y478" s="124"/>
    </row>
    <row r="479" spans="25:25">
      <c r="Y479" s="124"/>
    </row>
    <row r="480" spans="25:25">
      <c r="Y480" s="124"/>
    </row>
    <row r="481" spans="25:25">
      <c r="Y481" s="124"/>
    </row>
    <row r="482" spans="25:25">
      <c r="Y482" s="124"/>
    </row>
    <row r="483" spans="25:25">
      <c r="Y483" s="124"/>
    </row>
    <row r="484" spans="25:25">
      <c r="Y484" s="124"/>
    </row>
    <row r="485" spans="25:25">
      <c r="Y485" s="124"/>
    </row>
    <row r="486" spans="25:25">
      <c r="Y486" s="124"/>
    </row>
    <row r="487" spans="25:25">
      <c r="Y487" s="124"/>
    </row>
    <row r="488" spans="25:25">
      <c r="Y488" s="124"/>
    </row>
    <row r="489" spans="25:25">
      <c r="Y489" s="124"/>
    </row>
    <row r="490" spans="25:25">
      <c r="Y490" s="124"/>
    </row>
    <row r="491" spans="25:25">
      <c r="Y491" s="124"/>
    </row>
    <row r="492" spans="25:25">
      <c r="Y492" s="124"/>
    </row>
    <row r="493" spans="25:25">
      <c r="Y493" s="124"/>
    </row>
    <row r="494" spans="25:25">
      <c r="Y494" s="124"/>
    </row>
    <row r="495" spans="25:25">
      <c r="Y495" s="124"/>
    </row>
    <row r="496" spans="25:25">
      <c r="Y496" s="124"/>
    </row>
    <row r="497" spans="25:25">
      <c r="Y497" s="124"/>
    </row>
    <row r="498" spans="25:25">
      <c r="Y498" s="124"/>
    </row>
    <row r="499" spans="25:25">
      <c r="Y499" s="124"/>
    </row>
    <row r="500" spans="25:25">
      <c r="Y500" s="124"/>
    </row>
    <row r="501" spans="25:25">
      <c r="Y501" s="124"/>
    </row>
    <row r="502" spans="25:25">
      <c r="Y502" s="124"/>
    </row>
    <row r="503" spans="25:25">
      <c r="Y503" s="124"/>
    </row>
    <row r="504" spans="25:25">
      <c r="Y504" s="124"/>
    </row>
    <row r="505" spans="25:25">
      <c r="Y505" s="124"/>
    </row>
    <row r="506" spans="25:25">
      <c r="Y506" s="124"/>
    </row>
    <row r="507" spans="25:25">
      <c r="Y507" s="124"/>
    </row>
    <row r="508" spans="25:25">
      <c r="Y508" s="124"/>
    </row>
    <row r="509" spans="25:25">
      <c r="Y509" s="124"/>
    </row>
    <row r="510" spans="25:25">
      <c r="Y510" s="124"/>
    </row>
    <row r="511" spans="25:25">
      <c r="Y511" s="124"/>
    </row>
    <row r="512" spans="25:25">
      <c r="Y512" s="124"/>
    </row>
    <row r="513" spans="25:25">
      <c r="Y513" s="124"/>
    </row>
    <row r="514" spans="25:25">
      <c r="Y514" s="124"/>
    </row>
    <row r="515" spans="25:25">
      <c r="Y515" s="124"/>
    </row>
    <row r="516" spans="25:25">
      <c r="Y516" s="124"/>
    </row>
    <row r="517" spans="25:25">
      <c r="Y517" s="124"/>
    </row>
    <row r="518" spans="25:25">
      <c r="Y518" s="124"/>
    </row>
    <row r="519" spans="25:25">
      <c r="Y519" s="124"/>
    </row>
    <row r="520" spans="25:25">
      <c r="Y520" s="124"/>
    </row>
    <row r="521" spans="25:25">
      <c r="Y521" s="124"/>
    </row>
    <row r="522" spans="25:25">
      <c r="Y522" s="124"/>
    </row>
    <row r="523" spans="25:25">
      <c r="Y523" s="124"/>
    </row>
    <row r="524" spans="25:25">
      <c r="Y524" s="124"/>
    </row>
    <row r="525" spans="25:25">
      <c r="Y525" s="124"/>
    </row>
    <row r="526" spans="25:25">
      <c r="Y526" s="124"/>
    </row>
    <row r="527" spans="25:25">
      <c r="Y527" s="124"/>
    </row>
    <row r="528" spans="25:25">
      <c r="Y528" s="124"/>
    </row>
    <row r="529" spans="25:25">
      <c r="Y529" s="124"/>
    </row>
    <row r="530" spans="25:25">
      <c r="Y530" s="124"/>
    </row>
    <row r="531" spans="25:25">
      <c r="Y531" s="124"/>
    </row>
    <row r="532" spans="25:25">
      <c r="Y532" s="124"/>
    </row>
    <row r="533" spans="25:25">
      <c r="Y533" s="124"/>
    </row>
    <row r="534" spans="25:25">
      <c r="Y534" s="124"/>
    </row>
    <row r="535" spans="25:25">
      <c r="Y535" s="124"/>
    </row>
    <row r="536" spans="25:25">
      <c r="Y536" s="124"/>
    </row>
    <row r="537" spans="25:25">
      <c r="Y537" s="124"/>
    </row>
    <row r="538" spans="25:25">
      <c r="Y538" s="124"/>
    </row>
    <row r="539" spans="25:25">
      <c r="Y539" s="124"/>
    </row>
    <row r="540" spans="25:25">
      <c r="Y540" s="124"/>
    </row>
    <row r="541" spans="25:25">
      <c r="Y541" s="124"/>
    </row>
    <row r="542" spans="25:25">
      <c r="Y542" s="124"/>
    </row>
    <row r="543" spans="25:25">
      <c r="Y543" s="124"/>
    </row>
    <row r="544" spans="25:25">
      <c r="Y544" s="124"/>
    </row>
    <row r="545" spans="25:25">
      <c r="Y545" s="124"/>
    </row>
    <row r="546" spans="25:25">
      <c r="Y546" s="124"/>
    </row>
    <row r="547" spans="25:25">
      <c r="Y547" s="124"/>
    </row>
    <row r="548" spans="25:25">
      <c r="Y548" s="124"/>
    </row>
    <row r="549" spans="25:25">
      <c r="Y549" s="124"/>
    </row>
    <row r="550" spans="25:25">
      <c r="Y550" s="124"/>
    </row>
    <row r="551" spans="25:25">
      <c r="Y551" s="124"/>
    </row>
    <row r="552" spans="25:25">
      <c r="Y552" s="124"/>
    </row>
    <row r="553" spans="25:25">
      <c r="Y553" s="124"/>
    </row>
    <row r="554" spans="25:25">
      <c r="Y554" s="124"/>
    </row>
    <row r="555" spans="25:25">
      <c r="Y555" s="124"/>
    </row>
    <row r="556" spans="25:25">
      <c r="Y556" s="124"/>
    </row>
    <row r="557" spans="25:25">
      <c r="Y557" s="124"/>
    </row>
    <row r="558" spans="25:25">
      <c r="Y558" s="124"/>
    </row>
    <row r="559" spans="25:25">
      <c r="Y559" s="124"/>
    </row>
    <row r="560" spans="25:25">
      <c r="Y560" s="124"/>
    </row>
    <row r="561" spans="25:25">
      <c r="Y561" s="124"/>
    </row>
    <row r="562" spans="25:25">
      <c r="Y562" s="124"/>
    </row>
    <row r="563" spans="25:25">
      <c r="Y563" s="124"/>
    </row>
    <row r="564" spans="25:25">
      <c r="Y564" s="124"/>
    </row>
    <row r="565" spans="25:25">
      <c r="Y565" s="124"/>
    </row>
    <row r="566" spans="25:25">
      <c r="Y566" s="124"/>
    </row>
    <row r="567" spans="25:25">
      <c r="Y567" s="124"/>
    </row>
    <row r="568" spans="25:25">
      <c r="Y568" s="124"/>
    </row>
    <row r="569" spans="25:25">
      <c r="Y569" s="124"/>
    </row>
    <row r="570" spans="25:25">
      <c r="Y570" s="124"/>
    </row>
    <row r="571" spans="25:25">
      <c r="Y571" s="124"/>
    </row>
    <row r="572" spans="25:25">
      <c r="Y572" s="124"/>
    </row>
    <row r="573" spans="25:25">
      <c r="Y573" s="124"/>
    </row>
    <row r="574" spans="25:25">
      <c r="Y574" s="124"/>
    </row>
    <row r="575" spans="25:25">
      <c r="Y575" s="124"/>
    </row>
    <row r="576" spans="25:25">
      <c r="Y576" s="124"/>
    </row>
    <row r="577" spans="25:25">
      <c r="Y577" s="124"/>
    </row>
    <row r="578" spans="25:25">
      <c r="Y578" s="124"/>
    </row>
    <row r="579" spans="25:25">
      <c r="Y579" s="124"/>
    </row>
    <row r="580" spans="25:25">
      <c r="Y580" s="124"/>
    </row>
    <row r="581" spans="25:25">
      <c r="Y581" s="124"/>
    </row>
    <row r="582" spans="25:25">
      <c r="Y582" s="124"/>
    </row>
    <row r="583" spans="25:25">
      <c r="Y583" s="124"/>
    </row>
    <row r="584" spans="25:25">
      <c r="Y584" s="124"/>
    </row>
    <row r="585" spans="25:25">
      <c r="Y585" s="124"/>
    </row>
    <row r="586" spans="25:25">
      <c r="Y586" s="124"/>
    </row>
    <row r="587" spans="25:25">
      <c r="Y587" s="124"/>
    </row>
    <row r="588" spans="25:25">
      <c r="Y588" s="124"/>
    </row>
    <row r="589" spans="25:25">
      <c r="Y589" s="124"/>
    </row>
    <row r="590" spans="25:25">
      <c r="Y590" s="124"/>
    </row>
    <row r="591" spans="25:25">
      <c r="Y591" s="124"/>
    </row>
    <row r="592" spans="25:25">
      <c r="Y592" s="124"/>
    </row>
    <row r="593" spans="25:25">
      <c r="Y593" s="124"/>
    </row>
    <row r="594" spans="25:25">
      <c r="Y594" s="124"/>
    </row>
    <row r="595" spans="25:25">
      <c r="Y595" s="124"/>
    </row>
    <row r="596" spans="25:25">
      <c r="Y596" s="124"/>
    </row>
    <row r="597" spans="25:25">
      <c r="Y597" s="124"/>
    </row>
    <row r="598" spans="25:25">
      <c r="Y598" s="124"/>
    </row>
    <row r="599" spans="25:25">
      <c r="Y599" s="124"/>
    </row>
    <row r="600" spans="25:25">
      <c r="Y600" s="124"/>
    </row>
    <row r="601" spans="25:25">
      <c r="Y601" s="124"/>
    </row>
    <row r="602" spans="25:25">
      <c r="Y602" s="124"/>
    </row>
    <row r="603" spans="25:25">
      <c r="Y603" s="124"/>
    </row>
    <row r="604" spans="25:25">
      <c r="Y604" s="124"/>
    </row>
    <row r="605" spans="25:25">
      <c r="Y605" s="124"/>
    </row>
    <row r="606" spans="25:25">
      <c r="Y606" s="124"/>
    </row>
    <row r="607" spans="25:25">
      <c r="Y607" s="124"/>
    </row>
    <row r="608" spans="25:25">
      <c r="Y608" s="124"/>
    </row>
    <row r="609" spans="25:25">
      <c r="Y609" s="124"/>
    </row>
    <row r="610" spans="25:25">
      <c r="Y610" s="124"/>
    </row>
    <row r="611" spans="25:25">
      <c r="Y611" s="124"/>
    </row>
    <row r="612" spans="25:25">
      <c r="Y612" s="124"/>
    </row>
    <row r="613" spans="25:25">
      <c r="Y613" s="124"/>
    </row>
    <row r="614" spans="25:25">
      <c r="Y614" s="124"/>
    </row>
    <row r="615" spans="25:25">
      <c r="Y615" s="124"/>
    </row>
    <row r="616" spans="25:25">
      <c r="Y616" s="124"/>
    </row>
    <row r="617" spans="25:25">
      <c r="Y617" s="124"/>
    </row>
    <row r="618" spans="25:25">
      <c r="Y618" s="124"/>
    </row>
    <row r="619" spans="25:25">
      <c r="Y619" s="124"/>
    </row>
    <row r="620" spans="25:25">
      <c r="Y620" s="124"/>
    </row>
    <row r="621" spans="25:25">
      <c r="Y621" s="124"/>
    </row>
    <row r="622" spans="25:25">
      <c r="Y622" s="124"/>
    </row>
    <row r="623" spans="25:25">
      <c r="Y623" s="124"/>
    </row>
    <row r="624" spans="25:25">
      <c r="Y624" s="124"/>
    </row>
    <row r="625" spans="25:25">
      <c r="Y625" s="124"/>
    </row>
    <row r="626" spans="25:25">
      <c r="Y626" s="124"/>
    </row>
    <row r="627" spans="25:25">
      <c r="Y627" s="124"/>
    </row>
    <row r="628" spans="25:25">
      <c r="Y628" s="124"/>
    </row>
    <row r="629" spans="25:25">
      <c r="Y629" s="124"/>
    </row>
    <row r="630" spans="25:25">
      <c r="Y630" s="124"/>
    </row>
    <row r="631" spans="25:25">
      <c r="Y631" s="124"/>
    </row>
    <row r="632" spans="25:25">
      <c r="Y632" s="124"/>
    </row>
    <row r="633" spans="25:25">
      <c r="Y633" s="124"/>
    </row>
    <row r="634" spans="25:25">
      <c r="Y634" s="124"/>
    </row>
    <row r="635" spans="25:25">
      <c r="Y635" s="124"/>
    </row>
    <row r="636" spans="25:25">
      <c r="Y636" s="124"/>
    </row>
    <row r="637" spans="25:25">
      <c r="Y637" s="124"/>
    </row>
    <row r="638" spans="25:25">
      <c r="Y638" s="124"/>
    </row>
    <row r="639" spans="25:25">
      <c r="Y639" s="124"/>
    </row>
    <row r="640" spans="25:25">
      <c r="Y640" s="124"/>
    </row>
    <row r="641" spans="25:25">
      <c r="Y641" s="124"/>
    </row>
    <row r="642" spans="25:25">
      <c r="Y642" s="124"/>
    </row>
    <row r="643" spans="25:25">
      <c r="Y643" s="124"/>
    </row>
    <row r="644" spans="25:25">
      <c r="Y644" s="124"/>
    </row>
    <row r="645" spans="25:25">
      <c r="Y645" s="124"/>
    </row>
    <row r="646" spans="25:25">
      <c r="Y646" s="124"/>
    </row>
    <row r="647" spans="25:25">
      <c r="Y647" s="124"/>
    </row>
    <row r="648" spans="25:25">
      <c r="Y648" s="124"/>
    </row>
    <row r="649" spans="25:25">
      <c r="Y649" s="124"/>
    </row>
    <row r="650" spans="25:25">
      <c r="Y650" s="124"/>
    </row>
    <row r="651" spans="25:25">
      <c r="Y651" s="124"/>
    </row>
    <row r="652" spans="25:25">
      <c r="Y652" s="124"/>
    </row>
    <row r="653" spans="25:25">
      <c r="Y653" s="124"/>
    </row>
    <row r="654" spans="25:25">
      <c r="Y654" s="124"/>
    </row>
    <row r="655" spans="25:25">
      <c r="Y655" s="124"/>
    </row>
    <row r="656" spans="25:25">
      <c r="Y656" s="124"/>
    </row>
    <row r="657" spans="25:25">
      <c r="Y657" s="124"/>
    </row>
    <row r="658" spans="25:25">
      <c r="Y658" s="124"/>
    </row>
    <row r="659" spans="25:25">
      <c r="Y659" s="124"/>
    </row>
    <row r="660" spans="25:25">
      <c r="Y660" s="124"/>
    </row>
    <row r="661" spans="25:25">
      <c r="Y661" s="124"/>
    </row>
    <row r="662" spans="25:25">
      <c r="Y662" s="124"/>
    </row>
    <row r="663" spans="25:25">
      <c r="Y663" s="124"/>
    </row>
    <row r="664" spans="25:25">
      <c r="Y664" s="124"/>
    </row>
    <row r="665" spans="25:25">
      <c r="Y665" s="124"/>
    </row>
    <row r="666" spans="25:25">
      <c r="Y666" s="124"/>
    </row>
    <row r="667" spans="25:25">
      <c r="Y667" s="124"/>
    </row>
    <row r="668" spans="25:25">
      <c r="Y668" s="124"/>
    </row>
    <row r="669" spans="25:25">
      <c r="Y669" s="124"/>
    </row>
    <row r="670" spans="25:25">
      <c r="Y670" s="124"/>
    </row>
    <row r="671" spans="25:25">
      <c r="Y671" s="124"/>
    </row>
    <row r="672" spans="25:25">
      <c r="Y672" s="124"/>
    </row>
    <row r="673" spans="25:25">
      <c r="Y673" s="124"/>
    </row>
    <row r="674" spans="25:25">
      <c r="Y674" s="124"/>
    </row>
    <row r="675" spans="25:25">
      <c r="Y675" s="124"/>
    </row>
    <row r="676" spans="25:25">
      <c r="Y676" s="124"/>
    </row>
    <row r="677" spans="25:25">
      <c r="Y677" s="124"/>
    </row>
    <row r="678" spans="25:25">
      <c r="Y678" s="124"/>
    </row>
    <row r="679" spans="25:25">
      <c r="Y679" s="124"/>
    </row>
    <row r="680" spans="25:25">
      <c r="Y680" s="124"/>
    </row>
    <row r="681" spans="25:25">
      <c r="Y681" s="124"/>
    </row>
    <row r="682" spans="25:25">
      <c r="Y682" s="124"/>
    </row>
    <row r="683" spans="25:25">
      <c r="Y683" s="124"/>
    </row>
    <row r="684" spans="25:25">
      <c r="Y684" s="124"/>
    </row>
    <row r="685" spans="25:25">
      <c r="Y685" s="124"/>
    </row>
    <row r="686" spans="25:25">
      <c r="Y686" s="124"/>
    </row>
    <row r="687" spans="25:25">
      <c r="Y687" s="124"/>
    </row>
    <row r="688" spans="25:25">
      <c r="Y688" s="124"/>
    </row>
    <row r="689" spans="25:25">
      <c r="Y689" s="124"/>
    </row>
    <row r="690" spans="25:25">
      <c r="Y690" s="124"/>
    </row>
    <row r="691" spans="25:25">
      <c r="Y691" s="124"/>
    </row>
    <row r="692" spans="25:25">
      <c r="Y692" s="124"/>
    </row>
    <row r="693" spans="25:25">
      <c r="Y693" s="124"/>
    </row>
    <row r="694" spans="25:25">
      <c r="Y694" s="124"/>
    </row>
    <row r="695" spans="25:25">
      <c r="Y695" s="124"/>
    </row>
    <row r="696" spans="25:25">
      <c r="Y696" s="124"/>
    </row>
    <row r="697" spans="25:25">
      <c r="Y697" s="124"/>
    </row>
    <row r="698" spans="25:25">
      <c r="Y698" s="124"/>
    </row>
    <row r="699" spans="25:25">
      <c r="Y699" s="124"/>
    </row>
    <row r="700" spans="25:25">
      <c r="Y700" s="124"/>
    </row>
    <row r="701" spans="25:25">
      <c r="Y701" s="124"/>
    </row>
    <row r="702" spans="25:25">
      <c r="Y702" s="124"/>
    </row>
    <row r="703" spans="25:25">
      <c r="Y703" s="124"/>
    </row>
    <row r="704" spans="25:25">
      <c r="Y704" s="124"/>
    </row>
    <row r="705" spans="25:25">
      <c r="Y705" s="124"/>
    </row>
    <row r="706" spans="25:25">
      <c r="Y706" s="124"/>
    </row>
    <row r="707" spans="25:25">
      <c r="Y707" s="124"/>
    </row>
    <row r="708" spans="25:25">
      <c r="Y708" s="124"/>
    </row>
    <row r="709" spans="25:25">
      <c r="Y709" s="124"/>
    </row>
    <row r="710" spans="25:25">
      <c r="Y710" s="124"/>
    </row>
    <row r="711" spans="25:25">
      <c r="Y711" s="124"/>
    </row>
    <row r="712" spans="25:25">
      <c r="Y712" s="124"/>
    </row>
    <row r="713" spans="25:25">
      <c r="Y713" s="124"/>
    </row>
    <row r="714" spans="25:25">
      <c r="Y714" s="124"/>
    </row>
    <row r="715" spans="25:25">
      <c r="Y715" s="124"/>
    </row>
    <row r="716" spans="25:25">
      <c r="Y716" s="124"/>
    </row>
    <row r="717" spans="25:25">
      <c r="Y717" s="124"/>
    </row>
    <row r="718" spans="25:25">
      <c r="Y718" s="124"/>
    </row>
    <row r="719" spans="25:25">
      <c r="Y719" s="124"/>
    </row>
    <row r="720" spans="25:25">
      <c r="Y720" s="124"/>
    </row>
    <row r="721" spans="25:25">
      <c r="Y721" s="124"/>
    </row>
    <row r="722" spans="25:25">
      <c r="Y722" s="124"/>
    </row>
    <row r="723" spans="25:25">
      <c r="Y723" s="124"/>
    </row>
    <row r="724" spans="25:25">
      <c r="Y724" s="124"/>
    </row>
    <row r="725" spans="25:25">
      <c r="Y725" s="124"/>
    </row>
    <row r="726" spans="25:25">
      <c r="Y726" s="124"/>
    </row>
    <row r="727" spans="25:25">
      <c r="Y727" s="124"/>
    </row>
    <row r="728" spans="25:25">
      <c r="Y728" s="124"/>
    </row>
    <row r="729" spans="25:25">
      <c r="Y729" s="124"/>
    </row>
    <row r="730" spans="25:25">
      <c r="Y730" s="124"/>
    </row>
    <row r="731" spans="25:25">
      <c r="Y731" s="124"/>
    </row>
    <row r="732" spans="25:25">
      <c r="Y732" s="124"/>
    </row>
    <row r="733" spans="25:25">
      <c r="Y733" s="124"/>
    </row>
    <row r="734" spans="25:25">
      <c r="Y734" s="124"/>
    </row>
    <row r="735" spans="25:25">
      <c r="Y735" s="124"/>
    </row>
    <row r="736" spans="25:25">
      <c r="Y736" s="124"/>
    </row>
    <row r="737" spans="25:25">
      <c r="Y737" s="124"/>
    </row>
    <row r="738" spans="25:25">
      <c r="Y738" s="124"/>
    </row>
    <row r="739" spans="25:25">
      <c r="Y739" s="124"/>
    </row>
    <row r="740" spans="25:25">
      <c r="Y740" s="124"/>
    </row>
    <row r="741" spans="25:25">
      <c r="Y741" s="124"/>
    </row>
    <row r="742" spans="25:25">
      <c r="Y742" s="124"/>
    </row>
    <row r="743" spans="25:25">
      <c r="Y743" s="124"/>
    </row>
    <row r="744" spans="25:25">
      <c r="Y744" s="124"/>
    </row>
    <row r="745" spans="25:25">
      <c r="Y745" s="124"/>
    </row>
    <row r="746" spans="25:25">
      <c r="Y746" s="124"/>
    </row>
    <row r="747" spans="25:25">
      <c r="Y747" s="124"/>
    </row>
    <row r="748" spans="25:25">
      <c r="Y748" s="124"/>
    </row>
    <row r="749" spans="25:25">
      <c r="Y749" s="124"/>
    </row>
    <row r="750" spans="25:25">
      <c r="Y750" s="124"/>
    </row>
    <row r="751" spans="25:25">
      <c r="Y751" s="124"/>
    </row>
    <row r="752" spans="25:25">
      <c r="Y752" s="124"/>
    </row>
    <row r="753" spans="25:25">
      <c r="Y753" s="124"/>
    </row>
    <row r="754" spans="25:25">
      <c r="Y754" s="124"/>
    </row>
    <row r="755" spans="25:25">
      <c r="Y755" s="124"/>
    </row>
    <row r="756" spans="25:25">
      <c r="Y756" s="124"/>
    </row>
    <row r="757" spans="25:25">
      <c r="Y757" s="124"/>
    </row>
    <row r="758" spans="25:25">
      <c r="Y758" s="124"/>
    </row>
    <row r="759" spans="25:25">
      <c r="Y759" s="124"/>
    </row>
    <row r="760" spans="25:25">
      <c r="Y760" s="124"/>
    </row>
    <row r="761" spans="25:25">
      <c r="Y761" s="124"/>
    </row>
    <row r="762" spans="25:25">
      <c r="Y762" s="124"/>
    </row>
    <row r="763" spans="25:25">
      <c r="Y763" s="124"/>
    </row>
    <row r="764" spans="25:25">
      <c r="Y764" s="124"/>
    </row>
    <row r="765" spans="25:25">
      <c r="Y765" s="124"/>
    </row>
    <row r="766" spans="25:25">
      <c r="Y766" s="124"/>
    </row>
    <row r="767" spans="25:25">
      <c r="Y767" s="124"/>
    </row>
    <row r="768" spans="25:25">
      <c r="Y768" s="124"/>
    </row>
    <row r="769" spans="25:25">
      <c r="Y769" s="124"/>
    </row>
    <row r="770" spans="25:25">
      <c r="Y770" s="124"/>
    </row>
    <row r="771" spans="25:25">
      <c r="Y771" s="124"/>
    </row>
    <row r="772" spans="25:25">
      <c r="Y772" s="124"/>
    </row>
    <row r="773" spans="25:25">
      <c r="Y773" s="124"/>
    </row>
    <row r="774" spans="25:25">
      <c r="Y774" s="124"/>
    </row>
    <row r="775" spans="25:25">
      <c r="Y775" s="124"/>
    </row>
    <row r="776" spans="25:25">
      <c r="Y776" s="124"/>
    </row>
    <row r="777" spans="25:25">
      <c r="Y777" s="124"/>
    </row>
    <row r="778" spans="25:25">
      <c r="Y778" s="124"/>
    </row>
    <row r="779" spans="25:25">
      <c r="Y779" s="124"/>
    </row>
    <row r="780" spans="25:25">
      <c r="Y780" s="124"/>
    </row>
    <row r="781" spans="25:25">
      <c r="Y781" s="124"/>
    </row>
    <row r="782" spans="25:25">
      <c r="Y782" s="124"/>
    </row>
    <row r="783" spans="25:25">
      <c r="Y783" s="124"/>
    </row>
    <row r="784" spans="25:25">
      <c r="Y784" s="124"/>
    </row>
    <row r="785" spans="25:25">
      <c r="Y785" s="124"/>
    </row>
    <row r="786" spans="25:25">
      <c r="Y786" s="124"/>
    </row>
    <row r="787" spans="25:25">
      <c r="Y787" s="124"/>
    </row>
    <row r="788" spans="25:25">
      <c r="Y788" s="124"/>
    </row>
    <row r="789" spans="25:25">
      <c r="Y789" s="124"/>
    </row>
    <row r="790" spans="25:25">
      <c r="Y790" s="124"/>
    </row>
    <row r="791" spans="25:25">
      <c r="Y791" s="124"/>
    </row>
  </sheetData>
  <mergeCells count="20">
    <mergeCell ref="D56:D60"/>
    <mergeCell ref="R37:U37"/>
    <mergeCell ref="A5:A72"/>
    <mergeCell ref="N35:U35"/>
    <mergeCell ref="L31:U31"/>
    <mergeCell ref="N20:Q20"/>
    <mergeCell ref="J16:K16"/>
    <mergeCell ref="N16:Q16"/>
    <mergeCell ref="N17:Q17"/>
    <mergeCell ref="N18:Q18"/>
    <mergeCell ref="N19:Q19"/>
    <mergeCell ref="J17:K17"/>
    <mergeCell ref="J18:K18"/>
    <mergeCell ref="J19:K19"/>
    <mergeCell ref="J20:K20"/>
    <mergeCell ref="L30:U30"/>
    <mergeCell ref="A1:R1"/>
    <mergeCell ref="C3:C4"/>
    <mergeCell ref="D3:D4"/>
    <mergeCell ref="E3:Y3"/>
  </mergeCells>
  <phoneticPr fontId="3"/>
  <dataValidations count="7">
    <dataValidation type="list" allowBlank="1" showInputMessage="1" showErrorMessage="1" sqref="I68 H21 G35 J5:J12 S39 H39:H40 O56 O54 T54 S52 M5:M12 H48 T56 O58 P11:P12 K39 X6:X28 G66:G67 K22:K23 K27:K28 H15 Q40 P27:P28 R25 X30:X72 P22:P23 H42 O42 K42 S42 K44 H44 O44 S44 O48 H46 O46 K46 S46 K48 S48 H52 O52 H50 O50 K50 S50 K52 P7:P8 O39 M40 T58 I65 G69:G70 R65 R71 G32:G33 G63:G64 M65 M71 G37 K63:L63 O60 I62 R62 T60 M62 G53:G61 K66:L66 G72 K72:L72 I71 R68 M68 K69:L69 G30 M25 B12" xr:uid="{00000000-0002-0000-0A00-000000000000}">
      <formula1>"■,□"</formula1>
    </dataValidation>
    <dataValidation type="list" showInputMessage="1" showErrorMessage="1" sqref="X5 X29" xr:uid="{00000000-0002-0000-0A00-000001000000}">
      <formula1>"　,■,□"</formula1>
    </dataValidation>
    <dataValidation type="list" allowBlank="1" showInputMessage="1" sqref="C5" xr:uid="{00000000-0002-0000-0A00-000002000000}">
      <formula1>"３,２,１,なし"</formula1>
    </dataValidation>
    <dataValidation type="list" allowBlank="1" showInputMessage="1" showErrorMessage="1" sqref="E69 E58 E48 E60 E72 E52" xr:uid="{00000000-0002-0000-0A00-000003000000}">
      <formula1>"□該当無し,■該当なし"</formula1>
    </dataValidation>
    <dataValidation type="list" allowBlank="1" showInputMessage="1" showErrorMessage="1" sqref="N35:U35" xr:uid="{00000000-0002-0000-0A00-000004000000}">
      <formula1>$AD$35:$AE$35</formula1>
    </dataValidation>
    <dataValidation type="list" allowBlank="1" showInputMessage="1" showErrorMessage="1" sqref="R37:U37" xr:uid="{00000000-0002-0000-0A00-000005000000}">
      <formula1>$AD$37:$AF$37</formula1>
    </dataValidation>
    <dataValidation type="list" allowBlank="1" showInputMessage="1" sqref="L30:U31" xr:uid="{00000000-0002-0000-0A00-000006000000}">
      <formula1>$AC$30:$AH$30</formula1>
    </dataValidation>
  </dataValidations>
  <pageMargins left="0.78740157480314965" right="0.19685039370078741" top="0.59055118110236227" bottom="0.43307086614173229" header="0.31496062992125984" footer="0.51181102362204722"/>
  <pageSetup paperSize="9" scale="85" orientation="portrait" verticalDpi="96"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AP769"/>
  <sheetViews>
    <sheetView view="pageBreakPreview" zoomScaleNormal="100" zoomScaleSheetLayoutView="85" workbookViewId="0">
      <selection activeCell="B19" sqref="B19"/>
    </sheetView>
  </sheetViews>
  <sheetFormatPr defaultColWidth="8.875" defaultRowHeight="12"/>
  <cols>
    <col min="1" max="1" width="2.625" style="54" customWidth="1"/>
    <col min="2" max="2" width="8.625" style="54" customWidth="1"/>
    <col min="3" max="3" width="4.625" style="54" customWidth="1"/>
    <col min="4" max="4" width="8.625" style="54" customWidth="1"/>
    <col min="5" max="5" width="12.625" style="54" customWidth="1"/>
    <col min="6" max="24" width="2.625" style="54" customWidth="1"/>
    <col min="25" max="25" width="8.625" style="125" customWidth="1"/>
    <col min="26" max="26" width="7" style="54" customWidth="1"/>
    <col min="27" max="27" width="4.625" style="54" customWidth="1"/>
    <col min="28" max="28" width="8.875" style="54" customWidth="1"/>
    <col min="29" max="41" width="9.125" style="55" hidden="1" customWidth="1"/>
    <col min="42" max="42" width="8.875" style="54" hidden="1" customWidth="1"/>
    <col min="43" max="16384" width="8.875" style="54"/>
  </cols>
  <sheetData>
    <row r="1" spans="1:27">
      <c r="A1" s="1589" t="s">
        <v>2069</v>
      </c>
      <c r="B1" s="1589"/>
      <c r="C1" s="1589"/>
      <c r="D1" s="1589"/>
      <c r="E1" s="1589"/>
      <c r="F1" s="1589"/>
      <c r="G1" s="1589"/>
      <c r="H1" s="1589"/>
      <c r="I1" s="1589"/>
      <c r="J1" s="1589"/>
      <c r="K1" s="1589"/>
      <c r="L1" s="1589"/>
      <c r="M1" s="1589"/>
      <c r="N1" s="1589"/>
      <c r="O1" s="1589"/>
      <c r="P1" s="1589"/>
      <c r="Q1" s="1589"/>
      <c r="R1" s="1589"/>
      <c r="S1" s="52"/>
      <c r="T1" s="52"/>
      <c r="U1" s="52"/>
      <c r="V1" s="52"/>
      <c r="W1" s="52"/>
      <c r="X1" s="52"/>
      <c r="Y1" s="74"/>
      <c r="Z1" s="52"/>
      <c r="AA1" s="53" t="s">
        <v>689</v>
      </c>
    </row>
    <row r="2" spans="1:27" ht="12.75" thickBot="1">
      <c r="A2" s="52" t="s">
        <v>742</v>
      </c>
      <c r="B2" s="52"/>
      <c r="C2" s="52"/>
      <c r="D2" s="52"/>
      <c r="E2" s="52"/>
      <c r="F2" s="52"/>
      <c r="G2" s="52"/>
      <c r="H2" s="52"/>
      <c r="I2" s="52"/>
      <c r="J2" s="52"/>
      <c r="K2" s="52"/>
      <c r="L2" s="52"/>
      <c r="M2" s="52"/>
      <c r="N2" s="52"/>
      <c r="O2" s="52"/>
      <c r="P2" s="52"/>
      <c r="Q2" s="52"/>
      <c r="R2" s="52"/>
      <c r="S2" s="52"/>
      <c r="T2" s="52"/>
      <c r="U2" s="52"/>
      <c r="V2" s="52" t="s">
        <v>616</v>
      </c>
      <c r="W2" s="52"/>
      <c r="X2" s="52"/>
      <c r="Y2" s="74"/>
      <c r="Z2" s="52"/>
      <c r="AA2" s="52"/>
    </row>
    <row r="3" spans="1:27" ht="13.5">
      <c r="A3" s="138"/>
      <c r="B3" s="221" t="s">
        <v>617</v>
      </c>
      <c r="C3" s="1548" t="s">
        <v>618</v>
      </c>
      <c r="D3" s="1591" t="s">
        <v>619</v>
      </c>
      <c r="E3" s="1592" t="s">
        <v>620</v>
      </c>
      <c r="F3" s="1593"/>
      <c r="G3" s="1593"/>
      <c r="H3" s="1593"/>
      <c r="I3" s="1593"/>
      <c r="J3" s="1593"/>
      <c r="K3" s="1593"/>
      <c r="L3" s="1593"/>
      <c r="M3" s="1593"/>
      <c r="N3" s="1593"/>
      <c r="O3" s="1593"/>
      <c r="P3" s="1593"/>
      <c r="Q3" s="1593"/>
      <c r="R3" s="1593"/>
      <c r="S3" s="1593"/>
      <c r="T3" s="1593"/>
      <c r="U3" s="1593"/>
      <c r="V3" s="1593"/>
      <c r="W3" s="1593"/>
      <c r="X3" s="1593"/>
      <c r="Y3" s="1593"/>
      <c r="Z3" s="59" t="s">
        <v>465</v>
      </c>
      <c r="AA3" s="60" t="s">
        <v>622</v>
      </c>
    </row>
    <row r="4" spans="1:27" ht="12.75" thickBot="1">
      <c r="A4" s="140"/>
      <c r="B4" s="222" t="s">
        <v>623</v>
      </c>
      <c r="C4" s="1590"/>
      <c r="D4" s="1590"/>
      <c r="E4" s="207" t="s">
        <v>624</v>
      </c>
      <c r="F4" s="64"/>
      <c r="G4" s="64"/>
      <c r="H4" s="64"/>
      <c r="I4" s="64"/>
      <c r="J4" s="64"/>
      <c r="K4" s="64"/>
      <c r="L4" s="64"/>
      <c r="M4" s="64" t="s">
        <v>625</v>
      </c>
      <c r="N4" s="64"/>
      <c r="O4" s="64"/>
      <c r="P4" s="64"/>
      <c r="Q4" s="64"/>
      <c r="R4" s="64"/>
      <c r="S4" s="64"/>
      <c r="T4" s="64"/>
      <c r="U4" s="64"/>
      <c r="V4" s="64"/>
      <c r="W4" s="64"/>
      <c r="X4" s="141"/>
      <c r="Y4" s="106" t="s">
        <v>1451</v>
      </c>
      <c r="Z4" s="105" t="s">
        <v>626</v>
      </c>
      <c r="AA4" s="65" t="s">
        <v>627</v>
      </c>
    </row>
    <row r="5" spans="1:27" ht="12" customHeight="1">
      <c r="A5" s="1597" t="s">
        <v>1036</v>
      </c>
      <c r="B5" s="143" t="s">
        <v>1037</v>
      </c>
      <c r="C5" s="689"/>
      <c r="D5" s="58" t="s">
        <v>578</v>
      </c>
      <c r="E5" s="290" t="s">
        <v>291</v>
      </c>
      <c r="F5" s="52" t="s">
        <v>1495</v>
      </c>
      <c r="G5" s="95" t="s">
        <v>1079</v>
      </c>
      <c r="H5" s="95"/>
      <c r="I5" s="95"/>
      <c r="J5" s="95"/>
      <c r="K5" s="690" t="s">
        <v>303</v>
      </c>
      <c r="L5" s="108" t="s">
        <v>1344</v>
      </c>
      <c r="M5" s="108"/>
      <c r="N5" s="690" t="s">
        <v>303</v>
      </c>
      <c r="O5" s="108" t="s">
        <v>1345</v>
      </c>
      <c r="P5" s="108"/>
      <c r="Q5" s="95"/>
      <c r="R5" s="95"/>
      <c r="S5" s="95"/>
      <c r="T5" s="95"/>
      <c r="U5" s="95"/>
      <c r="V5" s="95"/>
      <c r="W5" s="115"/>
      <c r="X5" s="692" t="s">
        <v>303</v>
      </c>
      <c r="Y5" s="231" t="s">
        <v>296</v>
      </c>
      <c r="Z5" s="227"/>
      <c r="AA5" s="60"/>
    </row>
    <row r="6" spans="1:27">
      <c r="A6" s="1598"/>
      <c r="B6" s="66" t="s">
        <v>1038</v>
      </c>
      <c r="C6" s="131"/>
      <c r="D6" s="66" t="s">
        <v>1078</v>
      </c>
      <c r="E6" s="163" t="s">
        <v>298</v>
      </c>
      <c r="F6" s="52"/>
      <c r="G6" s="95"/>
      <c r="H6" s="95"/>
      <c r="I6" s="95"/>
      <c r="J6" s="95"/>
      <c r="K6" s="95"/>
      <c r="L6" s="95"/>
      <c r="M6" s="95"/>
      <c r="N6" s="95"/>
      <c r="O6" s="95"/>
      <c r="P6" s="95"/>
      <c r="Q6" s="95"/>
      <c r="R6" s="95"/>
      <c r="S6" s="95"/>
      <c r="T6" s="95"/>
      <c r="U6" s="95"/>
      <c r="V6" s="95"/>
      <c r="W6" s="115"/>
      <c r="X6" s="678" t="s">
        <v>303</v>
      </c>
      <c r="Y6" s="232" t="s">
        <v>979</v>
      </c>
      <c r="Z6" s="213"/>
      <c r="AA6" s="68"/>
    </row>
    <row r="7" spans="1:27" ht="13.5" customHeight="1">
      <c r="A7" s="1598"/>
      <c r="B7" s="660" t="s">
        <v>1076</v>
      </c>
      <c r="C7" s="151"/>
      <c r="D7" s="66"/>
      <c r="E7" s="286" t="s">
        <v>1530</v>
      </c>
      <c r="F7" s="79"/>
      <c r="G7" s="112"/>
      <c r="H7" s="112"/>
      <c r="I7" s="112"/>
      <c r="J7" s="112"/>
      <c r="K7" s="112"/>
      <c r="L7" s="112"/>
      <c r="M7" s="112"/>
      <c r="N7" s="112"/>
      <c r="O7" s="112"/>
      <c r="P7" s="112"/>
      <c r="Q7" s="112"/>
      <c r="R7" s="112"/>
      <c r="S7" s="112"/>
      <c r="T7" s="112"/>
      <c r="U7" s="112"/>
      <c r="V7" s="112"/>
      <c r="W7" s="117"/>
      <c r="X7" s="681" t="s">
        <v>303</v>
      </c>
      <c r="Y7" s="232" t="s">
        <v>673</v>
      </c>
      <c r="Z7" s="213"/>
      <c r="AA7" s="68"/>
    </row>
    <row r="8" spans="1:27">
      <c r="A8" s="1598"/>
      <c r="B8" s="659" t="s">
        <v>1077</v>
      </c>
      <c r="C8" s="151"/>
      <c r="D8" s="66"/>
      <c r="E8" s="163" t="s">
        <v>39</v>
      </c>
      <c r="F8" s="52" t="s">
        <v>1495</v>
      </c>
      <c r="G8" s="95" t="s">
        <v>1079</v>
      </c>
      <c r="H8" s="95"/>
      <c r="I8" s="95"/>
      <c r="J8" s="95"/>
      <c r="K8" s="678" t="s">
        <v>303</v>
      </c>
      <c r="L8" s="95" t="s">
        <v>1344</v>
      </c>
      <c r="M8" s="95"/>
      <c r="N8" s="678" t="s">
        <v>303</v>
      </c>
      <c r="O8" s="95" t="s">
        <v>1345</v>
      </c>
      <c r="P8" s="95"/>
      <c r="Q8" s="95"/>
      <c r="R8" s="95"/>
      <c r="S8" s="95"/>
      <c r="T8" s="95"/>
      <c r="U8" s="95"/>
      <c r="V8" s="95"/>
      <c r="W8" s="115"/>
      <c r="X8" s="681" t="s">
        <v>303</v>
      </c>
      <c r="Y8" s="232" t="s">
        <v>827</v>
      </c>
      <c r="Z8" s="213"/>
      <c r="AA8" s="68"/>
    </row>
    <row r="9" spans="1:27">
      <c r="A9" s="1598"/>
      <c r="B9" s="67"/>
      <c r="C9" s="78"/>
      <c r="D9" s="66"/>
      <c r="E9" s="163" t="s">
        <v>1039</v>
      </c>
      <c r="F9" s="52"/>
      <c r="G9" s="95"/>
      <c r="H9" s="95"/>
      <c r="I9" s="95"/>
      <c r="J9" s="95"/>
      <c r="K9" s="95"/>
      <c r="L9" s="95"/>
      <c r="M9" s="95"/>
      <c r="N9" s="95"/>
      <c r="O9" s="95"/>
      <c r="P9" s="95"/>
      <c r="Q9" s="95"/>
      <c r="R9" s="95"/>
      <c r="S9" s="95"/>
      <c r="T9" s="95"/>
      <c r="U9" s="95"/>
      <c r="V9" s="95"/>
      <c r="W9" s="115"/>
      <c r="X9" s="681" t="s">
        <v>303</v>
      </c>
      <c r="Y9" s="232"/>
      <c r="Z9" s="213"/>
      <c r="AA9" s="68"/>
    </row>
    <row r="10" spans="1:27">
      <c r="A10" s="1598"/>
      <c r="B10" s="935" t="s">
        <v>1931</v>
      </c>
      <c r="C10" s="78"/>
      <c r="D10" s="66"/>
      <c r="E10" s="286" t="s">
        <v>1040</v>
      </c>
      <c r="F10" s="79"/>
      <c r="G10" s="112"/>
      <c r="H10" s="112"/>
      <c r="I10" s="112"/>
      <c r="J10" s="112"/>
      <c r="K10" s="112"/>
      <c r="L10" s="112"/>
      <c r="M10" s="112"/>
      <c r="N10" s="112"/>
      <c r="O10" s="112"/>
      <c r="P10" s="112"/>
      <c r="Q10" s="112"/>
      <c r="R10" s="112"/>
      <c r="S10" s="112"/>
      <c r="T10" s="112"/>
      <c r="U10" s="112"/>
      <c r="V10" s="112"/>
      <c r="W10" s="117"/>
      <c r="X10" s="684" t="s">
        <v>303</v>
      </c>
      <c r="Y10" s="236"/>
      <c r="Z10" s="214"/>
      <c r="AA10" s="73"/>
    </row>
    <row r="11" spans="1:27">
      <c r="A11" s="1598"/>
      <c r="B11" s="67"/>
      <c r="C11" s="78"/>
      <c r="D11" s="66"/>
      <c r="E11" s="163" t="s">
        <v>1145</v>
      </c>
      <c r="F11" s="52" t="s">
        <v>1495</v>
      </c>
      <c r="G11" s="95" t="s">
        <v>85</v>
      </c>
      <c r="H11" s="95"/>
      <c r="I11" s="95"/>
      <c r="J11" s="95"/>
      <c r="K11" s="95"/>
      <c r="L11" s="95"/>
      <c r="M11" s="95"/>
      <c r="N11" s="95"/>
      <c r="O11" s="95"/>
      <c r="P11" s="95"/>
      <c r="Q11" s="95"/>
      <c r="R11" s="95"/>
      <c r="S11" s="95"/>
      <c r="T11" s="95"/>
      <c r="U11" s="95"/>
      <c r="V11" s="95"/>
      <c r="W11" s="115"/>
      <c r="X11" s="678" t="s">
        <v>303</v>
      </c>
      <c r="Y11" s="232" t="s">
        <v>894</v>
      </c>
      <c r="Z11" s="213"/>
      <c r="AA11" s="68"/>
    </row>
    <row r="12" spans="1:27">
      <c r="A12" s="1598"/>
      <c r="B12" s="678" t="s">
        <v>303</v>
      </c>
      <c r="C12" s="78"/>
      <c r="D12" s="66"/>
      <c r="E12" s="163" t="s">
        <v>1041</v>
      </c>
      <c r="F12" s="52"/>
      <c r="G12" s="95" t="s">
        <v>86</v>
      </c>
      <c r="I12" s="95"/>
      <c r="J12" s="95"/>
      <c r="K12" s="95"/>
      <c r="L12" s="95"/>
      <c r="M12" s="95"/>
      <c r="N12" s="95"/>
      <c r="O12" s="95"/>
      <c r="P12" s="95"/>
      <c r="Q12" s="95"/>
      <c r="R12" s="95"/>
      <c r="S12" s="95"/>
      <c r="T12" s="95"/>
      <c r="U12" s="95"/>
      <c r="V12" s="95"/>
      <c r="W12" s="115"/>
      <c r="X12" s="681" t="s">
        <v>303</v>
      </c>
      <c r="Y12" s="232" t="s">
        <v>979</v>
      </c>
      <c r="Z12" s="213"/>
      <c r="AA12" s="68"/>
    </row>
    <row r="13" spans="1:27">
      <c r="A13" s="1598"/>
      <c r="B13" s="67" t="s">
        <v>675</v>
      </c>
      <c r="C13" s="78"/>
      <c r="D13" s="66"/>
      <c r="E13" s="163"/>
      <c r="F13" s="52"/>
      <c r="G13" s="95" t="s">
        <v>87</v>
      </c>
      <c r="I13" s="95"/>
      <c r="J13" s="95"/>
      <c r="K13" s="95"/>
      <c r="L13" s="95"/>
      <c r="M13" s="95"/>
      <c r="N13" s="95"/>
      <c r="O13" s="95"/>
      <c r="P13" s="95"/>
      <c r="Q13" s="95"/>
      <c r="R13" s="95"/>
      <c r="S13" s="95"/>
      <c r="T13" s="95"/>
      <c r="U13" s="95"/>
      <c r="V13" s="95"/>
      <c r="W13" s="115"/>
      <c r="X13" s="681" t="s">
        <v>303</v>
      </c>
      <c r="Y13" s="232" t="s">
        <v>903</v>
      </c>
      <c r="Z13" s="213"/>
      <c r="AA13" s="68"/>
    </row>
    <row r="14" spans="1:27">
      <c r="A14" s="1598"/>
      <c r="B14" s="67"/>
      <c r="C14" s="78"/>
      <c r="D14" s="66"/>
      <c r="E14" s="163"/>
      <c r="F14" s="52"/>
      <c r="G14" s="678" t="s">
        <v>303</v>
      </c>
      <c r="H14" s="95" t="s">
        <v>88</v>
      </c>
      <c r="I14" s="95"/>
      <c r="J14" s="95"/>
      <c r="N14" s="95"/>
      <c r="O14" s="95"/>
      <c r="S14" s="95"/>
      <c r="T14" s="95"/>
      <c r="U14" s="95"/>
      <c r="V14" s="95"/>
      <c r="W14" s="115"/>
      <c r="X14" s="681" t="s">
        <v>303</v>
      </c>
      <c r="Y14" s="232" t="s">
        <v>673</v>
      </c>
      <c r="Z14" s="213"/>
      <c r="AA14" s="68"/>
    </row>
    <row r="15" spans="1:27">
      <c r="A15" s="1598"/>
      <c r="B15" s="67"/>
      <c r="C15" s="78"/>
      <c r="D15" s="66"/>
      <c r="E15" s="163"/>
      <c r="F15" s="52"/>
      <c r="G15" s="678" t="s">
        <v>303</v>
      </c>
      <c r="H15" s="95" t="s">
        <v>89</v>
      </c>
      <c r="I15" s="95"/>
      <c r="J15" s="95"/>
      <c r="K15" s="114"/>
      <c r="L15" s="95"/>
      <c r="M15" s="95"/>
      <c r="N15" s="95"/>
      <c r="O15" s="95"/>
      <c r="P15" s="114"/>
      <c r="Q15" s="95"/>
      <c r="R15" s="95"/>
      <c r="S15" s="95"/>
      <c r="T15" s="95"/>
      <c r="U15" s="95"/>
      <c r="V15" s="95"/>
      <c r="W15" s="115"/>
      <c r="X15" s="681" t="s">
        <v>303</v>
      </c>
      <c r="Y15" s="232" t="s">
        <v>1675</v>
      </c>
      <c r="Z15" s="213"/>
      <c r="AA15" s="68"/>
    </row>
    <row r="16" spans="1:27">
      <c r="A16" s="1598"/>
      <c r="B16" s="67"/>
      <c r="C16" s="78"/>
      <c r="D16" s="66"/>
      <c r="E16" s="163"/>
      <c r="F16" s="52"/>
      <c r="G16" s="678" t="s">
        <v>303</v>
      </c>
      <c r="H16" s="95" t="s">
        <v>90</v>
      </c>
      <c r="I16" s="95"/>
      <c r="J16" s="95"/>
      <c r="K16" s="114"/>
      <c r="L16" s="95"/>
      <c r="M16" s="95"/>
      <c r="N16" s="95"/>
      <c r="O16" s="95"/>
      <c r="P16" s="114"/>
      <c r="Q16" s="95"/>
      <c r="R16" s="95"/>
      <c r="S16" s="95"/>
      <c r="T16" s="95"/>
      <c r="U16" s="95"/>
      <c r="V16" s="95"/>
      <c r="W16" s="115"/>
      <c r="X16" s="681" t="s">
        <v>303</v>
      </c>
      <c r="Y16" s="232" t="s">
        <v>827</v>
      </c>
      <c r="Z16" s="213"/>
      <c r="AA16" s="68"/>
    </row>
    <row r="17" spans="1:27">
      <c r="A17" s="1598"/>
      <c r="B17" s="67"/>
      <c r="C17" s="78"/>
      <c r="D17" s="66"/>
      <c r="E17" s="163"/>
      <c r="F17" s="52"/>
      <c r="G17" s="678" t="s">
        <v>303</v>
      </c>
      <c r="H17" s="95" t="s">
        <v>91</v>
      </c>
      <c r="I17" s="95"/>
      <c r="J17" s="95"/>
      <c r="K17" s="95"/>
      <c r="L17" s="95"/>
      <c r="M17" s="95" t="s">
        <v>1639</v>
      </c>
      <c r="N17" s="1588"/>
      <c r="O17" s="1588"/>
      <c r="P17" s="1588"/>
      <c r="Q17" s="1588"/>
      <c r="R17" s="1588"/>
      <c r="S17" s="1588"/>
      <c r="T17" s="1588"/>
      <c r="U17" s="1588"/>
      <c r="V17" s="1588"/>
      <c r="W17" s="115" t="s">
        <v>1640</v>
      </c>
      <c r="X17" s="681" t="s">
        <v>303</v>
      </c>
      <c r="Y17" s="232"/>
      <c r="Z17" s="213"/>
      <c r="AA17" s="68"/>
    </row>
    <row r="18" spans="1:27">
      <c r="A18" s="1598"/>
      <c r="B18" s="67"/>
      <c r="C18" s="78"/>
      <c r="D18" s="66"/>
      <c r="E18" s="66"/>
      <c r="F18" s="52" t="s">
        <v>1495</v>
      </c>
      <c r="G18" s="95" t="s">
        <v>92</v>
      </c>
      <c r="H18" s="95"/>
      <c r="I18" s="95"/>
      <c r="J18" s="95"/>
      <c r="K18" s="95"/>
      <c r="L18" s="95"/>
      <c r="M18" s="95"/>
      <c r="N18" s="95"/>
      <c r="O18" s="95"/>
      <c r="P18" s="95"/>
      <c r="Q18" s="95"/>
      <c r="R18" s="95"/>
      <c r="S18" s="95"/>
      <c r="T18" s="95"/>
      <c r="U18" s="95"/>
      <c r="V18" s="95"/>
      <c r="W18" s="115"/>
      <c r="X18" s="681" t="s">
        <v>303</v>
      </c>
      <c r="Y18" s="232"/>
      <c r="Z18" s="213"/>
      <c r="AA18" s="68"/>
    </row>
    <row r="19" spans="1:27">
      <c r="A19" s="1598"/>
      <c r="B19" s="67"/>
      <c r="C19" s="78"/>
      <c r="D19" s="66"/>
      <c r="E19" s="66"/>
      <c r="F19" s="52"/>
      <c r="G19" s="657" t="s">
        <v>1052</v>
      </c>
      <c r="H19" s="95"/>
      <c r="I19" s="95"/>
      <c r="J19" s="95"/>
      <c r="K19" s="95"/>
      <c r="L19" s="95"/>
      <c r="M19" s="95"/>
      <c r="N19" s="95"/>
      <c r="O19" s="95"/>
      <c r="P19" s="95"/>
      <c r="Q19" s="95"/>
      <c r="R19" s="95"/>
      <c r="S19" s="95"/>
      <c r="T19" s="95"/>
      <c r="U19" s="95"/>
      <c r="V19" s="95"/>
      <c r="W19" s="115"/>
      <c r="X19" s="681" t="s">
        <v>303</v>
      </c>
      <c r="Y19" s="232"/>
      <c r="Z19" s="213"/>
      <c r="AA19" s="68"/>
    </row>
    <row r="20" spans="1:27">
      <c r="A20" s="1598"/>
      <c r="B20" s="67"/>
      <c r="C20" s="78"/>
      <c r="D20" s="66"/>
      <c r="E20" s="66"/>
      <c r="F20" s="52"/>
      <c r="G20" s="678" t="s">
        <v>303</v>
      </c>
      <c r="H20" s="95" t="s">
        <v>1053</v>
      </c>
      <c r="I20" s="95"/>
      <c r="J20" s="95"/>
      <c r="K20" s="95"/>
      <c r="L20" s="95"/>
      <c r="M20" s="95"/>
      <c r="N20" s="95"/>
      <c r="O20" s="95"/>
      <c r="P20" s="95"/>
      <c r="Q20" s="95"/>
      <c r="R20" s="95"/>
      <c r="S20" s="95"/>
      <c r="T20" s="95"/>
      <c r="U20" s="95"/>
      <c r="V20" s="95"/>
      <c r="W20" s="115"/>
      <c r="X20" s="681" t="s">
        <v>303</v>
      </c>
      <c r="Y20" s="232"/>
      <c r="Z20" s="213"/>
      <c r="AA20" s="68"/>
    </row>
    <row r="21" spans="1:27">
      <c r="A21" s="1598"/>
      <c r="B21" s="67"/>
      <c r="C21" s="78"/>
      <c r="D21" s="66"/>
      <c r="E21" s="225"/>
      <c r="F21" s="79"/>
      <c r="G21" s="682" t="s">
        <v>303</v>
      </c>
      <c r="H21" s="112" t="s">
        <v>1450</v>
      </c>
      <c r="I21" s="112"/>
      <c r="J21" s="112" t="s">
        <v>1054</v>
      </c>
      <c r="K21" s="1600"/>
      <c r="L21" s="1600"/>
      <c r="M21" s="1600"/>
      <c r="N21" s="1600"/>
      <c r="O21" s="1600"/>
      <c r="P21" s="1600"/>
      <c r="Q21" s="1600"/>
      <c r="R21" s="1600"/>
      <c r="S21" s="1600"/>
      <c r="T21" s="1600"/>
      <c r="U21" s="1600"/>
      <c r="V21" s="1600"/>
      <c r="W21" s="117" t="s">
        <v>1640</v>
      </c>
      <c r="X21" s="684" t="s">
        <v>303</v>
      </c>
      <c r="Y21" s="236"/>
      <c r="Z21" s="214"/>
      <c r="AA21" s="73"/>
    </row>
    <row r="22" spans="1:27">
      <c r="A22" s="1598"/>
      <c r="B22" s="67"/>
      <c r="C22" s="78"/>
      <c r="D22" s="66"/>
      <c r="E22" s="66" t="s">
        <v>1080</v>
      </c>
      <c r="F22" s="52" t="s">
        <v>1495</v>
      </c>
      <c r="G22" s="95" t="s">
        <v>1081</v>
      </c>
      <c r="H22" s="95"/>
      <c r="I22" s="95"/>
      <c r="J22" s="95"/>
      <c r="K22" s="95"/>
      <c r="L22" s="95"/>
      <c r="M22" s="95"/>
      <c r="N22" s="95"/>
      <c r="O22" s="95"/>
      <c r="P22" s="95"/>
      <c r="Q22" s="95"/>
      <c r="R22" s="95"/>
      <c r="S22" s="95"/>
      <c r="T22" s="95"/>
      <c r="U22" s="95"/>
      <c r="V22" s="95"/>
      <c r="W22" s="115"/>
      <c r="X22" s="681" t="s">
        <v>303</v>
      </c>
      <c r="Y22" s="232" t="s">
        <v>894</v>
      </c>
      <c r="Z22" s="213"/>
      <c r="AA22" s="68"/>
    </row>
    <row r="23" spans="1:27">
      <c r="A23" s="1598"/>
      <c r="B23" s="67"/>
      <c r="C23" s="78"/>
      <c r="D23" s="66"/>
      <c r="E23" s="66" t="s">
        <v>1041</v>
      </c>
      <c r="F23" s="52"/>
      <c r="G23" s="95" t="s">
        <v>1069</v>
      </c>
      <c r="H23" s="114"/>
      <c r="I23" s="95"/>
      <c r="J23" s="95"/>
      <c r="K23" s="95"/>
      <c r="L23" s="95"/>
      <c r="M23" s="95"/>
      <c r="N23" s="121"/>
      <c r="O23" s="121"/>
      <c r="P23" s="121"/>
      <c r="Q23" s="121"/>
      <c r="R23" s="121"/>
      <c r="S23" s="121"/>
      <c r="T23" s="121"/>
      <c r="U23" s="121"/>
      <c r="V23" s="95"/>
      <c r="W23" s="95"/>
      <c r="X23" s="681" t="s">
        <v>303</v>
      </c>
      <c r="Y23" s="232" t="s">
        <v>979</v>
      </c>
      <c r="Z23" s="213"/>
      <c r="AA23" s="68"/>
    </row>
    <row r="24" spans="1:27">
      <c r="A24" s="1598"/>
      <c r="B24" s="52"/>
      <c r="C24" s="66"/>
      <c r="D24" s="66"/>
      <c r="E24" s="66"/>
      <c r="F24" s="53"/>
      <c r="G24" s="95" t="s">
        <v>1070</v>
      </c>
      <c r="H24" s="95"/>
      <c r="I24" s="95"/>
      <c r="J24" s="95"/>
      <c r="K24" s="114"/>
      <c r="L24" s="95"/>
      <c r="M24" s="95"/>
      <c r="N24" s="95"/>
      <c r="O24" s="95"/>
      <c r="P24" s="114"/>
      <c r="Q24" s="95"/>
      <c r="R24" s="95"/>
      <c r="S24" s="95"/>
      <c r="T24" s="95"/>
      <c r="U24" s="95"/>
      <c r="V24" s="95"/>
      <c r="W24" s="95"/>
      <c r="X24" s="681" t="s">
        <v>303</v>
      </c>
      <c r="Y24" s="232" t="s">
        <v>903</v>
      </c>
      <c r="Z24" s="213"/>
      <c r="AA24" s="68"/>
    </row>
    <row r="25" spans="1:27">
      <c r="A25" s="1598"/>
      <c r="B25" s="52"/>
      <c r="C25" s="66"/>
      <c r="D25" s="66"/>
      <c r="E25" s="66"/>
      <c r="F25" s="53"/>
      <c r="G25" s="95" t="s">
        <v>1071</v>
      </c>
      <c r="H25" s="95"/>
      <c r="I25" s="95"/>
      <c r="J25" s="95"/>
      <c r="K25" s="114"/>
      <c r="L25" s="95"/>
      <c r="M25" s="95"/>
      <c r="N25" s="95"/>
      <c r="O25" s="95"/>
      <c r="P25" s="114"/>
      <c r="Q25" s="95"/>
      <c r="R25" s="95"/>
      <c r="S25" s="95"/>
      <c r="T25" s="95"/>
      <c r="U25" s="95"/>
      <c r="V25" s="95"/>
      <c r="W25" s="115"/>
      <c r="X25" s="681" t="s">
        <v>303</v>
      </c>
      <c r="Y25" s="232" t="s">
        <v>673</v>
      </c>
      <c r="Z25" s="213"/>
      <c r="AA25" s="68"/>
    </row>
    <row r="26" spans="1:27">
      <c r="A26" s="1598"/>
      <c r="B26" s="52"/>
      <c r="C26" s="66"/>
      <c r="D26" s="66"/>
      <c r="E26" s="66"/>
      <c r="F26" s="95" t="s">
        <v>1055</v>
      </c>
      <c r="G26" s="95"/>
      <c r="H26" s="95"/>
      <c r="I26" s="95"/>
      <c r="J26" s="95"/>
      <c r="K26" s="95"/>
      <c r="L26" s="95"/>
      <c r="M26" s="95"/>
      <c r="N26" s="95"/>
      <c r="O26" s="95"/>
      <c r="P26" s="95"/>
      <c r="Q26" s="95"/>
      <c r="R26" s="95"/>
      <c r="S26" s="95"/>
      <c r="T26" s="95"/>
      <c r="U26" s="95"/>
      <c r="V26" s="95"/>
      <c r="W26" s="115"/>
      <c r="X26" s="681" t="s">
        <v>303</v>
      </c>
      <c r="Y26" s="232" t="s">
        <v>1675</v>
      </c>
      <c r="Z26" s="213"/>
      <c r="AA26" s="68"/>
    </row>
    <row r="27" spans="1:27">
      <c r="A27" s="1598"/>
      <c r="B27" s="52"/>
      <c r="C27" s="66"/>
      <c r="D27" s="66"/>
      <c r="E27" s="66"/>
      <c r="F27" s="53"/>
      <c r="G27" s="678" t="s">
        <v>303</v>
      </c>
      <c r="H27" s="95" t="s">
        <v>666</v>
      </c>
      <c r="I27" s="95"/>
      <c r="J27" s="95"/>
      <c r="O27" s="161"/>
      <c r="S27" s="95"/>
      <c r="T27" s="161"/>
      <c r="U27" s="161"/>
      <c r="V27" s="95"/>
      <c r="W27" s="115"/>
      <c r="X27" s="681" t="s">
        <v>303</v>
      </c>
      <c r="Y27" s="232" t="s">
        <v>827</v>
      </c>
      <c r="Z27" s="213"/>
      <c r="AA27" s="68"/>
    </row>
    <row r="28" spans="1:27">
      <c r="A28" s="1598"/>
      <c r="B28" s="52"/>
      <c r="C28" s="66"/>
      <c r="D28" s="66"/>
      <c r="E28" s="66"/>
      <c r="F28" s="53"/>
      <c r="G28" s="678" t="s">
        <v>303</v>
      </c>
      <c r="H28" s="209" t="s">
        <v>1056</v>
      </c>
      <c r="I28" s="114"/>
      <c r="J28" s="209"/>
      <c r="K28" s="114"/>
      <c r="L28" s="209"/>
      <c r="M28" s="114"/>
      <c r="N28" s="209"/>
      <c r="O28" s="161"/>
      <c r="P28" s="114"/>
      <c r="Q28" s="209"/>
      <c r="R28" s="114"/>
      <c r="S28" s="95"/>
      <c r="T28" s="161"/>
      <c r="U28" s="161"/>
      <c r="V28" s="95"/>
      <c r="W28" s="115"/>
      <c r="X28" s="681" t="s">
        <v>303</v>
      </c>
      <c r="Y28" s="232"/>
      <c r="Z28" s="213"/>
      <c r="AA28" s="68"/>
    </row>
    <row r="29" spans="1:27">
      <c r="A29" s="1598"/>
      <c r="B29" s="52"/>
      <c r="C29" s="66"/>
      <c r="D29" s="66"/>
      <c r="E29" s="66"/>
      <c r="F29" s="53"/>
      <c r="G29" s="678" t="s">
        <v>303</v>
      </c>
      <c r="H29" s="209" t="s">
        <v>1057</v>
      </c>
      <c r="I29" s="114"/>
      <c r="J29" s="95"/>
      <c r="K29" s="114"/>
      <c r="L29" s="209"/>
      <c r="M29" s="114"/>
      <c r="N29" s="209"/>
      <c r="O29" s="161"/>
      <c r="P29" s="114"/>
      <c r="Q29" s="209"/>
      <c r="R29" s="114"/>
      <c r="S29" s="95"/>
      <c r="T29" s="161"/>
      <c r="U29" s="161"/>
      <c r="V29" s="95"/>
      <c r="W29" s="115"/>
      <c r="X29" s="681" t="s">
        <v>303</v>
      </c>
      <c r="Y29" s="232"/>
      <c r="Z29" s="213"/>
      <c r="AA29" s="68"/>
    </row>
    <row r="30" spans="1:27">
      <c r="A30" s="1598"/>
      <c r="B30" s="52"/>
      <c r="C30" s="66"/>
      <c r="D30" s="66"/>
      <c r="E30" s="66"/>
      <c r="F30" s="53"/>
      <c r="G30" s="678" t="s">
        <v>303</v>
      </c>
      <c r="H30" s="95" t="s">
        <v>1450</v>
      </c>
      <c r="I30" s="95"/>
      <c r="J30" s="95" t="s">
        <v>1054</v>
      </c>
      <c r="K30" s="1588"/>
      <c r="L30" s="1588"/>
      <c r="M30" s="1588"/>
      <c r="N30" s="1588"/>
      <c r="O30" s="1588"/>
      <c r="P30" s="1588"/>
      <c r="Q30" s="1588"/>
      <c r="R30" s="1588"/>
      <c r="S30" s="1588"/>
      <c r="T30" s="1588"/>
      <c r="U30" s="1588"/>
      <c r="V30" s="1588"/>
      <c r="W30" s="115" t="s">
        <v>1640</v>
      </c>
      <c r="X30" s="681" t="s">
        <v>303</v>
      </c>
      <c r="Y30" s="232"/>
      <c r="Z30" s="213"/>
      <c r="AA30" s="68"/>
    </row>
    <row r="31" spans="1:27">
      <c r="A31" s="1598"/>
      <c r="B31" s="52"/>
      <c r="C31" s="66"/>
      <c r="D31" s="66"/>
      <c r="E31" s="78"/>
      <c r="F31" s="78" t="s">
        <v>108</v>
      </c>
      <c r="G31" s="95"/>
      <c r="H31" s="95"/>
      <c r="I31" s="95"/>
      <c r="J31" s="95"/>
      <c r="K31" s="114"/>
      <c r="M31" s="95"/>
      <c r="N31" s="95"/>
      <c r="O31" s="161"/>
      <c r="P31" s="114"/>
      <c r="Q31" s="95"/>
      <c r="R31" s="161"/>
      <c r="S31" s="161"/>
      <c r="T31" s="161"/>
      <c r="U31" s="161"/>
      <c r="V31" s="95"/>
      <c r="W31" s="95"/>
      <c r="X31" s="681" t="s">
        <v>303</v>
      </c>
      <c r="Y31" s="232"/>
      <c r="Z31" s="213"/>
      <c r="AA31" s="68"/>
    </row>
    <row r="32" spans="1:27">
      <c r="A32" s="1598"/>
      <c r="B32" s="52"/>
      <c r="C32" s="66"/>
      <c r="D32" s="66"/>
      <c r="E32" s="343"/>
      <c r="F32" s="89"/>
      <c r="G32" s="682" t="s">
        <v>303</v>
      </c>
      <c r="H32" s="112" t="s">
        <v>898</v>
      </c>
      <c r="I32" s="112"/>
      <c r="J32" s="112"/>
      <c r="K32" s="682" t="s">
        <v>303</v>
      </c>
      <c r="L32" s="112" t="s">
        <v>109</v>
      </c>
      <c r="M32" s="112"/>
      <c r="N32" s="112"/>
      <c r="O32" s="112"/>
      <c r="P32" s="112"/>
      <c r="Q32" s="112"/>
      <c r="R32" s="112"/>
      <c r="S32" s="112"/>
      <c r="T32" s="112"/>
      <c r="U32" s="112"/>
      <c r="V32" s="112"/>
      <c r="W32" s="117"/>
      <c r="X32" s="684" t="s">
        <v>303</v>
      </c>
      <c r="Y32" s="236"/>
      <c r="Z32" s="214"/>
      <c r="AA32" s="73"/>
    </row>
    <row r="33" spans="1:34">
      <c r="A33" s="1598"/>
      <c r="B33" s="52"/>
      <c r="C33" s="66"/>
      <c r="D33" s="66"/>
      <c r="E33" s="287" t="s">
        <v>110</v>
      </c>
      <c r="F33" s="52" t="s">
        <v>1495</v>
      </c>
      <c r="G33" s="95" t="s">
        <v>115</v>
      </c>
      <c r="H33" s="95"/>
      <c r="I33" s="95"/>
      <c r="J33" s="95"/>
      <c r="K33" s="95"/>
      <c r="L33" s="95"/>
      <c r="M33" s="95"/>
      <c r="N33" s="95"/>
      <c r="O33" s="95"/>
      <c r="P33" s="95"/>
      <c r="Q33" s="95"/>
      <c r="R33" s="95"/>
      <c r="S33" s="95"/>
      <c r="T33" s="95"/>
      <c r="U33" s="95"/>
      <c r="V33" s="95"/>
      <c r="W33" s="115"/>
      <c r="X33" s="681" t="s">
        <v>303</v>
      </c>
      <c r="Y33" s="232" t="s">
        <v>894</v>
      </c>
      <c r="Z33" s="213"/>
      <c r="AA33" s="68"/>
      <c r="AC33" s="113"/>
      <c r="AD33" s="113" t="s">
        <v>840</v>
      </c>
      <c r="AE33" s="113" t="s">
        <v>841</v>
      </c>
      <c r="AF33" s="113" t="s">
        <v>842</v>
      </c>
      <c r="AG33" s="113" t="s">
        <v>843</v>
      </c>
      <c r="AH33" s="113" t="s">
        <v>844</v>
      </c>
    </row>
    <row r="34" spans="1:34">
      <c r="A34" s="1598"/>
      <c r="B34" s="52"/>
      <c r="C34" s="66"/>
      <c r="D34" s="66"/>
      <c r="E34" s="287" t="s">
        <v>111</v>
      </c>
      <c r="F34" s="52"/>
      <c r="G34" s="678" t="s">
        <v>303</v>
      </c>
      <c r="H34" s="95" t="s">
        <v>1082</v>
      </c>
      <c r="I34" s="95"/>
      <c r="J34" s="95"/>
      <c r="K34" s="95"/>
      <c r="L34" s="95"/>
      <c r="M34" s="95"/>
      <c r="N34" s="95"/>
      <c r="O34" s="95"/>
      <c r="P34" s="95"/>
      <c r="Q34" s="95"/>
      <c r="R34" s="95"/>
      <c r="S34" s="95"/>
      <c r="T34" s="95"/>
      <c r="U34" s="95"/>
      <c r="V34" s="95"/>
      <c r="W34" s="115"/>
      <c r="X34" s="681" t="s">
        <v>303</v>
      </c>
      <c r="Y34" s="232" t="s">
        <v>979</v>
      </c>
      <c r="Z34" s="213"/>
      <c r="AA34" s="68"/>
    </row>
    <row r="35" spans="1:34">
      <c r="A35" s="1598"/>
      <c r="B35" s="52"/>
      <c r="C35" s="66"/>
      <c r="D35" s="66"/>
      <c r="E35" s="287" t="s">
        <v>112</v>
      </c>
      <c r="F35" s="52"/>
      <c r="G35" s="114"/>
      <c r="H35" s="95" t="s">
        <v>1072</v>
      </c>
      <c r="I35" s="95"/>
      <c r="J35" s="95"/>
      <c r="K35" s="95"/>
      <c r="L35" s="95"/>
      <c r="M35" s="95"/>
      <c r="N35" s="95"/>
      <c r="O35" s="95"/>
      <c r="P35" s="95"/>
      <c r="Q35" s="95"/>
      <c r="R35" s="95"/>
      <c r="S35" s="95"/>
      <c r="T35" s="95"/>
      <c r="U35" s="95"/>
      <c r="V35" s="95"/>
      <c r="W35" s="95"/>
      <c r="X35" s="681" t="s">
        <v>303</v>
      </c>
      <c r="Y35" s="232" t="s">
        <v>903</v>
      </c>
      <c r="Z35" s="213"/>
      <c r="AA35" s="68"/>
    </row>
    <row r="36" spans="1:34">
      <c r="A36" s="1598"/>
      <c r="B36" s="52"/>
      <c r="C36" s="66"/>
      <c r="D36" s="66"/>
      <c r="E36" s="66" t="s">
        <v>113</v>
      </c>
      <c r="F36" s="52" t="s">
        <v>1495</v>
      </c>
      <c r="G36" s="95" t="s">
        <v>116</v>
      </c>
      <c r="H36" s="95"/>
      <c r="I36" s="95"/>
      <c r="J36" s="95"/>
      <c r="K36" s="95"/>
      <c r="L36" s="95"/>
      <c r="M36" s="95"/>
      <c r="N36" s="95"/>
      <c r="O36" s="95"/>
      <c r="P36" s="95"/>
      <c r="Q36" s="95"/>
      <c r="R36" s="95"/>
      <c r="S36" s="95"/>
      <c r="T36" s="95"/>
      <c r="U36" s="95"/>
      <c r="V36" s="95"/>
      <c r="W36" s="95"/>
      <c r="X36" s="681" t="s">
        <v>303</v>
      </c>
      <c r="Y36" s="232" t="s">
        <v>673</v>
      </c>
      <c r="Z36" s="213"/>
      <c r="AA36" s="68"/>
    </row>
    <row r="37" spans="1:34">
      <c r="A37" s="1598"/>
      <c r="B37" s="52"/>
      <c r="C37" s="66"/>
      <c r="D37" s="52"/>
      <c r="E37" s="66" t="s">
        <v>114</v>
      </c>
      <c r="F37" s="52"/>
      <c r="G37" s="678" t="s">
        <v>303</v>
      </c>
      <c r="H37" s="95" t="s">
        <v>1083</v>
      </c>
      <c r="I37" s="95"/>
      <c r="J37" s="95"/>
      <c r="K37" s="95"/>
      <c r="L37" s="95"/>
      <c r="M37" s="95"/>
      <c r="N37" s="95"/>
      <c r="O37" s="95"/>
      <c r="P37" s="95"/>
      <c r="Q37" s="95"/>
      <c r="R37" s="95"/>
      <c r="S37" s="95"/>
      <c r="T37" s="95"/>
      <c r="U37" s="95"/>
      <c r="V37" s="95"/>
      <c r="W37" s="115"/>
      <c r="X37" s="681" t="s">
        <v>303</v>
      </c>
      <c r="Y37" s="232" t="s">
        <v>1675</v>
      </c>
      <c r="Z37" s="213"/>
      <c r="AA37" s="68"/>
    </row>
    <row r="38" spans="1:34">
      <c r="A38" s="1598"/>
      <c r="B38" s="52"/>
      <c r="C38" s="66"/>
      <c r="D38" s="52"/>
      <c r="E38" s="66"/>
      <c r="F38" s="52"/>
      <c r="G38" s="114"/>
      <c r="H38" s="95" t="s">
        <v>1073</v>
      </c>
      <c r="I38" s="95"/>
      <c r="J38" s="95"/>
      <c r="K38" s="95"/>
      <c r="L38" s="95"/>
      <c r="M38" s="95"/>
      <c r="N38" s="95"/>
      <c r="O38" s="95"/>
      <c r="P38" s="95"/>
      <c r="Q38" s="95"/>
      <c r="R38" s="95"/>
      <c r="S38" s="95"/>
      <c r="T38" s="95"/>
      <c r="U38" s="95"/>
      <c r="V38" s="95"/>
      <c r="W38" s="95"/>
      <c r="X38" s="681" t="s">
        <v>303</v>
      </c>
      <c r="Y38" s="232" t="s">
        <v>827</v>
      </c>
      <c r="Z38" s="213"/>
      <c r="AA38" s="68"/>
      <c r="AC38" s="113"/>
      <c r="AD38" s="113" t="s">
        <v>1266</v>
      </c>
      <c r="AE38" s="113" t="s">
        <v>1267</v>
      </c>
    </row>
    <row r="39" spans="1:34" ht="12.75" thickBot="1">
      <c r="A39" s="1598"/>
      <c r="B39" s="52"/>
      <c r="C39" s="66"/>
      <c r="D39" s="66"/>
      <c r="E39" s="66"/>
      <c r="F39" s="52" t="s">
        <v>117</v>
      </c>
      <c r="G39" s="114" t="s">
        <v>1058</v>
      </c>
      <c r="H39" s="95"/>
      <c r="I39" s="95"/>
      <c r="J39" s="95"/>
      <c r="K39" s="95"/>
      <c r="L39" s="95"/>
      <c r="M39" s="95"/>
      <c r="N39" s="95"/>
      <c r="O39" s="95"/>
      <c r="P39" s="95"/>
      <c r="Q39" s="95"/>
      <c r="R39" s="95"/>
      <c r="S39" s="95"/>
      <c r="T39" s="95"/>
      <c r="U39" s="95"/>
      <c r="V39" s="95"/>
      <c r="W39" s="95"/>
      <c r="X39" s="681" t="s">
        <v>303</v>
      </c>
      <c r="Y39" s="232"/>
      <c r="Z39" s="213"/>
      <c r="AA39" s="68"/>
    </row>
    <row r="40" spans="1:34" ht="13.5" thickTop="1" thickBot="1">
      <c r="A40" s="1598"/>
      <c r="B40" s="52"/>
      <c r="C40" s="66"/>
      <c r="D40" s="66"/>
      <c r="E40" s="66"/>
      <c r="F40" s="78"/>
      <c r="G40" s="678" t="s">
        <v>303</v>
      </c>
      <c r="H40" s="95" t="s">
        <v>1074</v>
      </c>
      <c r="I40" s="95"/>
      <c r="J40" s="95"/>
      <c r="K40" s="95"/>
      <c r="L40" s="95"/>
      <c r="M40" s="95"/>
      <c r="N40" s="95"/>
      <c r="O40" s="95"/>
      <c r="P40" s="95"/>
      <c r="Q40" s="95"/>
      <c r="R40" s="95"/>
      <c r="S40" s="95"/>
      <c r="T40" s="95"/>
      <c r="U40" s="95"/>
      <c r="V40" s="95"/>
      <c r="W40" s="95"/>
      <c r="X40" s="681" t="s">
        <v>303</v>
      </c>
      <c r="Y40" s="232"/>
      <c r="Z40" s="213"/>
      <c r="AA40" s="68"/>
      <c r="AC40" s="84"/>
      <c r="AD40" s="85" t="s">
        <v>1272</v>
      </c>
      <c r="AE40" s="86" t="s">
        <v>1273</v>
      </c>
      <c r="AF40" s="86" t="s">
        <v>1274</v>
      </c>
    </row>
    <row r="41" spans="1:34" ht="12.75" thickTop="1">
      <c r="A41" s="1598"/>
      <c r="B41" s="52"/>
      <c r="C41" s="66"/>
      <c r="D41" s="66"/>
      <c r="E41" s="66"/>
      <c r="F41" s="78"/>
      <c r="G41" s="95"/>
      <c r="H41" s="95" t="s">
        <v>1075</v>
      </c>
      <c r="I41" s="95"/>
      <c r="J41" s="95"/>
      <c r="K41" s="95"/>
      <c r="L41" s="95"/>
      <c r="M41" s="98"/>
      <c r="N41" s="95"/>
      <c r="O41" s="95"/>
      <c r="P41" s="95"/>
      <c r="Q41" s="95"/>
      <c r="R41" s="95"/>
      <c r="S41" s="95"/>
      <c r="T41" s="95"/>
      <c r="U41" s="95"/>
      <c r="V41" s="95"/>
      <c r="W41" s="115"/>
      <c r="X41" s="681" t="s">
        <v>303</v>
      </c>
      <c r="Y41" s="232"/>
      <c r="Z41" s="213"/>
      <c r="AA41" s="68"/>
    </row>
    <row r="42" spans="1:34">
      <c r="A42" s="1598"/>
      <c r="B42" s="52"/>
      <c r="C42" s="66"/>
      <c r="D42" s="66"/>
      <c r="E42" s="293" t="s">
        <v>1679</v>
      </c>
      <c r="F42" s="78"/>
      <c r="G42" s="678" t="s">
        <v>303</v>
      </c>
      <c r="H42" s="95" t="s">
        <v>1084</v>
      </c>
      <c r="I42" s="95"/>
      <c r="J42" s="95"/>
      <c r="K42" s="114"/>
      <c r="L42" s="95"/>
      <c r="M42" s="95"/>
      <c r="N42" s="95"/>
      <c r="O42" s="114"/>
      <c r="P42" s="95"/>
      <c r="Q42" s="95"/>
      <c r="R42" s="95"/>
      <c r="S42" s="114"/>
      <c r="T42" s="95"/>
      <c r="U42" s="95"/>
      <c r="V42" s="95"/>
      <c r="W42" s="115"/>
      <c r="X42" s="681" t="s">
        <v>303</v>
      </c>
      <c r="Y42" s="232"/>
      <c r="Z42" s="213"/>
      <c r="AA42" s="68"/>
    </row>
    <row r="43" spans="1:34">
      <c r="A43" s="1598"/>
      <c r="B43" s="52"/>
      <c r="C43" s="225"/>
      <c r="D43" s="225"/>
      <c r="E43" s="341" t="s">
        <v>1681</v>
      </c>
      <c r="F43" s="89"/>
      <c r="G43" s="112"/>
      <c r="H43" s="112" t="s">
        <v>1059</v>
      </c>
      <c r="I43" s="112"/>
      <c r="J43" s="112"/>
      <c r="K43" s="112"/>
      <c r="L43" s="112"/>
      <c r="M43" s="291"/>
      <c r="N43" s="112"/>
      <c r="O43" s="112"/>
      <c r="P43" s="112"/>
      <c r="Q43" s="291"/>
      <c r="R43" s="112"/>
      <c r="S43" s="112"/>
      <c r="T43" s="112"/>
      <c r="U43" s="112"/>
      <c r="V43" s="112"/>
      <c r="W43" s="117"/>
      <c r="X43" s="684" t="s">
        <v>303</v>
      </c>
      <c r="Y43" s="236"/>
      <c r="Z43" s="214"/>
      <c r="AA43" s="73"/>
    </row>
    <row r="44" spans="1:34">
      <c r="A44" s="1598"/>
      <c r="B44" s="52"/>
      <c r="C44" s="66"/>
      <c r="D44" s="66" t="s">
        <v>1060</v>
      </c>
      <c r="E44" s="66" t="s">
        <v>1060</v>
      </c>
      <c r="F44" s="78" t="s">
        <v>1495</v>
      </c>
      <c r="G44" s="95" t="s">
        <v>1086</v>
      </c>
      <c r="H44" s="95"/>
      <c r="I44" s="95"/>
      <c r="J44" s="95"/>
      <c r="K44" s="95"/>
      <c r="L44" s="95"/>
      <c r="M44" s="95"/>
      <c r="N44" s="95"/>
      <c r="O44" s="98"/>
      <c r="P44" s="95"/>
      <c r="Q44" s="95"/>
      <c r="R44" s="95"/>
      <c r="S44" s="95"/>
      <c r="T44" s="95"/>
      <c r="U44" s="95"/>
      <c r="V44" s="95"/>
      <c r="W44" s="115"/>
      <c r="X44" s="681" t="s">
        <v>303</v>
      </c>
      <c r="Y44" s="232" t="s">
        <v>894</v>
      </c>
      <c r="Z44" s="213"/>
      <c r="AA44" s="68"/>
    </row>
    <row r="45" spans="1:34">
      <c r="A45" s="1598"/>
      <c r="B45" s="52"/>
      <c r="C45" s="66"/>
      <c r="D45" s="66" t="s">
        <v>1085</v>
      </c>
      <c r="E45" s="66" t="s">
        <v>1085</v>
      </c>
      <c r="F45" s="78"/>
      <c r="G45" s="678" t="s">
        <v>303</v>
      </c>
      <c r="H45" s="95" t="s">
        <v>1062</v>
      </c>
      <c r="I45" s="95"/>
      <c r="J45" s="95"/>
      <c r="K45" s="114"/>
      <c r="L45" s="95"/>
      <c r="M45" s="95"/>
      <c r="N45" s="95"/>
      <c r="O45" s="114"/>
      <c r="P45" s="95"/>
      <c r="Q45" s="95"/>
      <c r="R45" s="95"/>
      <c r="S45" s="114"/>
      <c r="T45" s="95"/>
      <c r="U45" s="95"/>
      <c r="V45" s="95"/>
      <c r="W45" s="115"/>
      <c r="X45" s="681" t="s">
        <v>303</v>
      </c>
      <c r="Y45" s="232" t="s">
        <v>979</v>
      </c>
      <c r="Z45" s="213"/>
      <c r="AA45" s="68"/>
    </row>
    <row r="46" spans="1:34">
      <c r="A46" s="1598"/>
      <c r="B46" s="52"/>
      <c r="C46" s="66"/>
      <c r="D46" s="66" t="s">
        <v>1061</v>
      </c>
      <c r="E46" s="66" t="s">
        <v>1061</v>
      </c>
      <c r="F46" s="78"/>
      <c r="G46" s="678" t="s">
        <v>303</v>
      </c>
      <c r="H46" s="95" t="s">
        <v>1063</v>
      </c>
      <c r="I46" s="95"/>
      <c r="J46" s="95"/>
      <c r="K46" s="95"/>
      <c r="L46" s="95"/>
      <c r="M46" s="95"/>
      <c r="N46" s="95"/>
      <c r="O46" s="98"/>
      <c r="P46" s="95"/>
      <c r="Q46" s="95"/>
      <c r="R46" s="95"/>
      <c r="S46" s="95"/>
      <c r="T46" s="95"/>
      <c r="U46" s="95"/>
      <c r="V46" s="95"/>
      <c r="W46" s="115"/>
      <c r="X46" s="681" t="s">
        <v>303</v>
      </c>
      <c r="Y46" s="232" t="s">
        <v>903</v>
      </c>
      <c r="Z46" s="213"/>
      <c r="AA46" s="68"/>
    </row>
    <row r="47" spans="1:34">
      <c r="A47" s="1598"/>
      <c r="B47" s="52"/>
      <c r="C47" s="66"/>
      <c r="D47" s="658"/>
      <c r="E47" s="658"/>
      <c r="F47" s="78"/>
      <c r="G47" s="678" t="s">
        <v>303</v>
      </c>
      <c r="H47" s="95" t="s">
        <v>1057</v>
      </c>
      <c r="I47" s="95"/>
      <c r="J47" s="95"/>
      <c r="K47" s="114"/>
      <c r="L47" s="95"/>
      <c r="M47" s="95"/>
      <c r="N47" s="95"/>
      <c r="O47" s="114"/>
      <c r="P47" s="95"/>
      <c r="Q47" s="95"/>
      <c r="R47" s="95"/>
      <c r="S47" s="114"/>
      <c r="T47" s="95"/>
      <c r="U47" s="95"/>
      <c r="V47" s="95"/>
      <c r="W47" s="115"/>
      <c r="X47" s="681" t="s">
        <v>303</v>
      </c>
      <c r="Y47" s="232" t="s">
        <v>673</v>
      </c>
      <c r="Z47" s="213"/>
      <c r="AA47" s="68"/>
    </row>
    <row r="48" spans="1:34">
      <c r="A48" s="1598"/>
      <c r="B48" s="52"/>
      <c r="C48" s="66"/>
      <c r="D48" s="658" t="s">
        <v>1065</v>
      </c>
      <c r="E48" s="658" t="s">
        <v>1067</v>
      </c>
      <c r="F48" s="78"/>
      <c r="G48" s="678" t="s">
        <v>303</v>
      </c>
      <c r="H48" s="95" t="s">
        <v>1064</v>
      </c>
      <c r="I48" s="95"/>
      <c r="J48" s="95"/>
      <c r="K48" s="95"/>
      <c r="L48" s="95"/>
      <c r="M48" s="95"/>
      <c r="N48" s="95"/>
      <c r="O48" s="98"/>
      <c r="P48" s="95"/>
      <c r="Q48" s="95"/>
      <c r="R48" s="95"/>
      <c r="S48" s="95"/>
      <c r="T48" s="95"/>
      <c r="U48" s="95"/>
      <c r="V48" s="95"/>
      <c r="W48" s="115"/>
      <c r="X48" s="681" t="s">
        <v>303</v>
      </c>
      <c r="Y48" s="232" t="s">
        <v>1675</v>
      </c>
      <c r="Z48" s="213"/>
      <c r="AA48" s="68"/>
    </row>
    <row r="49" spans="1:27">
      <c r="A49" s="1598"/>
      <c r="B49" s="52"/>
      <c r="C49" s="66"/>
      <c r="D49" s="658" t="s">
        <v>1066</v>
      </c>
      <c r="E49" s="658" t="s">
        <v>1068</v>
      </c>
      <c r="F49" s="78"/>
      <c r="G49" s="678" t="s">
        <v>303</v>
      </c>
      <c r="H49" s="95" t="s">
        <v>1450</v>
      </c>
      <c r="I49" s="95"/>
      <c r="J49" s="95"/>
      <c r="K49" s="114"/>
      <c r="L49" s="95"/>
      <c r="M49" s="95"/>
      <c r="N49" s="95"/>
      <c r="O49" s="114"/>
      <c r="P49" s="95"/>
      <c r="Q49" s="95"/>
      <c r="R49" s="95"/>
      <c r="S49" s="114"/>
      <c r="T49" s="95"/>
      <c r="U49" s="95"/>
      <c r="V49" s="95"/>
      <c r="W49" s="115"/>
      <c r="X49" s="681" t="s">
        <v>303</v>
      </c>
      <c r="Y49" s="232" t="s">
        <v>827</v>
      </c>
      <c r="Z49" s="213"/>
      <c r="AA49" s="68"/>
    </row>
    <row r="50" spans="1:27" ht="12.75" thickBot="1">
      <c r="A50" s="1599"/>
      <c r="B50" s="127"/>
      <c r="C50" s="62"/>
      <c r="D50" s="661" t="s">
        <v>870</v>
      </c>
      <c r="E50" s="661" t="s">
        <v>870</v>
      </c>
      <c r="F50" s="127"/>
      <c r="G50" s="249"/>
      <c r="H50" s="105"/>
      <c r="I50" s="105"/>
      <c r="J50" s="105"/>
      <c r="K50" s="105"/>
      <c r="L50" s="249"/>
      <c r="M50" s="105"/>
      <c r="N50" s="105"/>
      <c r="O50" s="105"/>
      <c r="P50" s="105"/>
      <c r="Q50" s="105"/>
      <c r="R50" s="105"/>
      <c r="S50" s="105"/>
      <c r="T50" s="105"/>
      <c r="U50" s="105"/>
      <c r="V50" s="105"/>
      <c r="W50" s="103"/>
      <c r="X50" s="693" t="s">
        <v>303</v>
      </c>
      <c r="Y50" s="238"/>
      <c r="Z50" s="215"/>
      <c r="AA50" s="65"/>
    </row>
    <row r="51" spans="1:27">
      <c r="Y51" s="124"/>
    </row>
    <row r="52" spans="1:27">
      <c r="Y52" s="124"/>
    </row>
    <row r="53" spans="1:27">
      <c r="Y53" s="124"/>
    </row>
    <row r="54" spans="1:27">
      <c r="Y54" s="124"/>
    </row>
    <row r="55" spans="1:27">
      <c r="Y55" s="124"/>
    </row>
    <row r="56" spans="1:27">
      <c r="Y56" s="124"/>
    </row>
    <row r="57" spans="1:27">
      <c r="Y57" s="124"/>
    </row>
    <row r="58" spans="1:27">
      <c r="Y58" s="124"/>
    </row>
    <row r="59" spans="1:27">
      <c r="Y59" s="124"/>
      <c r="AA59" s="146"/>
    </row>
    <row r="60" spans="1:27">
      <c r="Y60" s="124"/>
    </row>
    <row r="61" spans="1:27">
      <c r="Y61" s="124"/>
    </row>
    <row r="62" spans="1:27">
      <c r="Y62" s="124"/>
    </row>
    <row r="63" spans="1:27">
      <c r="Y63" s="124"/>
    </row>
    <row r="64" spans="1:27">
      <c r="Y64" s="124"/>
    </row>
    <row r="65" spans="25:25">
      <c r="Y65" s="124"/>
    </row>
    <row r="66" spans="25:25">
      <c r="Y66" s="124"/>
    </row>
    <row r="67" spans="25:25">
      <c r="Y67" s="124"/>
    </row>
    <row r="68" spans="25:25">
      <c r="Y68" s="124"/>
    </row>
    <row r="69" spans="25:25">
      <c r="Y69" s="124"/>
    </row>
    <row r="70" spans="25:25">
      <c r="Y70" s="124"/>
    </row>
    <row r="71" spans="25:25">
      <c r="Y71" s="124"/>
    </row>
    <row r="72" spans="25:25">
      <c r="Y72" s="124"/>
    </row>
    <row r="73" spans="25:25">
      <c r="Y73" s="124"/>
    </row>
    <row r="74" spans="25:25">
      <c r="Y74" s="124"/>
    </row>
    <row r="75" spans="25:25">
      <c r="Y75" s="124"/>
    </row>
    <row r="76" spans="25:25">
      <c r="Y76" s="124"/>
    </row>
    <row r="77" spans="25:25">
      <c r="Y77" s="124"/>
    </row>
    <row r="78" spans="25:25">
      <c r="Y78" s="124"/>
    </row>
    <row r="79" spans="25:25">
      <c r="Y79" s="124"/>
    </row>
    <row r="80" spans="25:25">
      <c r="Y80" s="124"/>
    </row>
    <row r="81" spans="25:25">
      <c r="Y81" s="124"/>
    </row>
    <row r="82" spans="25:25">
      <c r="Y82" s="124"/>
    </row>
    <row r="83" spans="25:25">
      <c r="Y83" s="124"/>
    </row>
    <row r="84" spans="25:25">
      <c r="Y84" s="124"/>
    </row>
    <row r="85" spans="25:25">
      <c r="Y85" s="124"/>
    </row>
    <row r="86" spans="25:25">
      <c r="Y86" s="124"/>
    </row>
    <row r="87" spans="25:25">
      <c r="Y87" s="124"/>
    </row>
    <row r="88" spans="25:25">
      <c r="Y88" s="124"/>
    </row>
    <row r="89" spans="25:25">
      <c r="Y89" s="124"/>
    </row>
    <row r="90" spans="25:25">
      <c r="Y90" s="124"/>
    </row>
    <row r="91" spans="25:25">
      <c r="Y91" s="124"/>
    </row>
    <row r="92" spans="25:25">
      <c r="Y92" s="124"/>
    </row>
    <row r="93" spans="25:25">
      <c r="Y93" s="124"/>
    </row>
    <row r="94" spans="25:25">
      <c r="Y94" s="124"/>
    </row>
    <row r="95" spans="25:25">
      <c r="Y95" s="124"/>
    </row>
    <row r="96" spans="25:25">
      <c r="Y96" s="124"/>
    </row>
    <row r="97" spans="25:25">
      <c r="Y97" s="124"/>
    </row>
    <row r="98" spans="25:25">
      <c r="Y98" s="124"/>
    </row>
    <row r="99" spans="25:25">
      <c r="Y99" s="124"/>
    </row>
    <row r="100" spans="25:25">
      <c r="Y100" s="124"/>
    </row>
    <row r="101" spans="25:25">
      <c r="Y101" s="124"/>
    </row>
    <row r="102" spans="25:25">
      <c r="Y102" s="124"/>
    </row>
    <row r="103" spans="25:25">
      <c r="Y103" s="124"/>
    </row>
    <row r="104" spans="25:25">
      <c r="Y104" s="124"/>
    </row>
    <row r="105" spans="25:25">
      <c r="Y105" s="124"/>
    </row>
    <row r="106" spans="25:25">
      <c r="Y106" s="124"/>
    </row>
    <row r="107" spans="25:25">
      <c r="Y107" s="124"/>
    </row>
    <row r="108" spans="25:25">
      <c r="Y108" s="124"/>
    </row>
    <row r="109" spans="25:25">
      <c r="Y109" s="124"/>
    </row>
    <row r="110" spans="25:25">
      <c r="Y110" s="124"/>
    </row>
    <row r="111" spans="25:25">
      <c r="Y111" s="124"/>
    </row>
    <row r="112" spans="25:25">
      <c r="Y112" s="124"/>
    </row>
    <row r="113" spans="25:25">
      <c r="Y113" s="124"/>
    </row>
    <row r="114" spans="25:25">
      <c r="Y114" s="124"/>
    </row>
    <row r="115" spans="25:25">
      <c r="Y115" s="124"/>
    </row>
    <row r="116" spans="25:25">
      <c r="Y116" s="124"/>
    </row>
    <row r="117" spans="25:25">
      <c r="Y117" s="124"/>
    </row>
    <row r="118" spans="25:25">
      <c r="Y118" s="124"/>
    </row>
    <row r="119" spans="25:25">
      <c r="Y119" s="124"/>
    </row>
    <row r="120" spans="25:25">
      <c r="Y120" s="124"/>
    </row>
    <row r="121" spans="25:25">
      <c r="Y121" s="124"/>
    </row>
    <row r="122" spans="25:25">
      <c r="Y122" s="124"/>
    </row>
    <row r="123" spans="25:25">
      <c r="Y123" s="124"/>
    </row>
    <row r="124" spans="25:25">
      <c r="Y124" s="124"/>
    </row>
    <row r="125" spans="25:25">
      <c r="Y125" s="124"/>
    </row>
    <row r="126" spans="25:25">
      <c r="Y126" s="124"/>
    </row>
    <row r="127" spans="25:25">
      <c r="Y127" s="124"/>
    </row>
    <row r="128" spans="25:25">
      <c r="Y128" s="124"/>
    </row>
    <row r="129" spans="25:25">
      <c r="Y129" s="124"/>
    </row>
    <row r="130" spans="25:25">
      <c r="Y130" s="124"/>
    </row>
    <row r="131" spans="25:25">
      <c r="Y131" s="124"/>
    </row>
    <row r="132" spans="25:25">
      <c r="Y132" s="124"/>
    </row>
    <row r="133" spans="25:25">
      <c r="Y133" s="124"/>
    </row>
    <row r="134" spans="25:25">
      <c r="Y134" s="124"/>
    </row>
    <row r="135" spans="25:25">
      <c r="Y135" s="124"/>
    </row>
    <row r="136" spans="25:25">
      <c r="Y136" s="124"/>
    </row>
    <row r="137" spans="25:25">
      <c r="Y137" s="124"/>
    </row>
    <row r="138" spans="25:25">
      <c r="Y138" s="124"/>
    </row>
    <row r="139" spans="25:25">
      <c r="Y139" s="124"/>
    </row>
    <row r="140" spans="25:25">
      <c r="Y140" s="124"/>
    </row>
    <row r="141" spans="25:25">
      <c r="Y141" s="124"/>
    </row>
    <row r="142" spans="25:25">
      <c r="Y142" s="124"/>
    </row>
    <row r="143" spans="25:25">
      <c r="Y143" s="124"/>
    </row>
    <row r="144" spans="25:25">
      <c r="Y144" s="124"/>
    </row>
    <row r="145" spans="25:25">
      <c r="Y145" s="124"/>
    </row>
    <row r="146" spans="25:25">
      <c r="Y146" s="124"/>
    </row>
    <row r="147" spans="25:25">
      <c r="Y147" s="124"/>
    </row>
    <row r="148" spans="25:25">
      <c r="Y148" s="124"/>
    </row>
    <row r="149" spans="25:25">
      <c r="Y149" s="124"/>
    </row>
    <row r="150" spans="25:25">
      <c r="Y150" s="124"/>
    </row>
    <row r="151" spans="25:25">
      <c r="Y151" s="124"/>
    </row>
    <row r="152" spans="25:25">
      <c r="Y152" s="124"/>
    </row>
    <row r="153" spans="25:25">
      <c r="Y153" s="124"/>
    </row>
    <row r="154" spans="25:25">
      <c r="Y154" s="124"/>
    </row>
    <row r="155" spans="25:25">
      <c r="Y155" s="124"/>
    </row>
    <row r="156" spans="25:25">
      <c r="Y156" s="124"/>
    </row>
    <row r="157" spans="25:25">
      <c r="Y157" s="124"/>
    </row>
    <row r="158" spans="25:25">
      <c r="Y158" s="124"/>
    </row>
    <row r="159" spans="25:25">
      <c r="Y159" s="124"/>
    </row>
    <row r="160" spans="25:25">
      <c r="Y160" s="124"/>
    </row>
    <row r="161" spans="25:25">
      <c r="Y161" s="124"/>
    </row>
    <row r="162" spans="25:25">
      <c r="Y162" s="124"/>
    </row>
    <row r="163" spans="25:25">
      <c r="Y163" s="124"/>
    </row>
    <row r="164" spans="25:25">
      <c r="Y164" s="124"/>
    </row>
    <row r="165" spans="25:25">
      <c r="Y165" s="124"/>
    </row>
    <row r="166" spans="25:25">
      <c r="Y166" s="124"/>
    </row>
    <row r="167" spans="25:25">
      <c r="Y167" s="124"/>
    </row>
    <row r="168" spans="25:25">
      <c r="Y168" s="124"/>
    </row>
    <row r="169" spans="25:25">
      <c r="Y169" s="124"/>
    </row>
    <row r="170" spans="25:25">
      <c r="Y170" s="124"/>
    </row>
    <row r="171" spans="25:25">
      <c r="Y171" s="124"/>
    </row>
    <row r="172" spans="25:25">
      <c r="Y172" s="124"/>
    </row>
    <row r="173" spans="25:25">
      <c r="Y173" s="124"/>
    </row>
    <row r="174" spans="25:25">
      <c r="Y174" s="124"/>
    </row>
    <row r="175" spans="25:25">
      <c r="Y175" s="124"/>
    </row>
    <row r="176" spans="25:25">
      <c r="Y176" s="124"/>
    </row>
    <row r="177" spans="25:25">
      <c r="Y177" s="124"/>
    </row>
    <row r="178" spans="25:25">
      <c r="Y178" s="124"/>
    </row>
    <row r="179" spans="25:25">
      <c r="Y179" s="124"/>
    </row>
    <row r="180" spans="25:25">
      <c r="Y180" s="124"/>
    </row>
    <row r="181" spans="25:25">
      <c r="Y181" s="124"/>
    </row>
    <row r="182" spans="25:25">
      <c r="Y182" s="124"/>
    </row>
    <row r="183" spans="25:25">
      <c r="Y183" s="124"/>
    </row>
    <row r="184" spans="25:25">
      <c r="Y184" s="124"/>
    </row>
    <row r="185" spans="25:25">
      <c r="Y185" s="124"/>
    </row>
    <row r="186" spans="25:25">
      <c r="Y186" s="124"/>
    </row>
    <row r="187" spans="25:25">
      <c r="Y187" s="124"/>
    </row>
    <row r="188" spans="25:25">
      <c r="Y188" s="124"/>
    </row>
    <row r="189" spans="25:25">
      <c r="Y189" s="124"/>
    </row>
    <row r="190" spans="25:25">
      <c r="Y190" s="124"/>
    </row>
    <row r="191" spans="25:25">
      <c r="Y191" s="124"/>
    </row>
    <row r="192" spans="25:25">
      <c r="Y192" s="124"/>
    </row>
    <row r="193" spans="25:25">
      <c r="Y193" s="124"/>
    </row>
    <row r="194" spans="25:25">
      <c r="Y194" s="124"/>
    </row>
    <row r="195" spans="25:25">
      <c r="Y195" s="124"/>
    </row>
    <row r="196" spans="25:25">
      <c r="Y196" s="124"/>
    </row>
    <row r="197" spans="25:25">
      <c r="Y197" s="124"/>
    </row>
    <row r="198" spans="25:25">
      <c r="Y198" s="124"/>
    </row>
    <row r="199" spans="25:25">
      <c r="Y199" s="124"/>
    </row>
    <row r="200" spans="25:25">
      <c r="Y200" s="124"/>
    </row>
    <row r="201" spans="25:25">
      <c r="Y201" s="124"/>
    </row>
    <row r="202" spans="25:25">
      <c r="Y202" s="124"/>
    </row>
    <row r="203" spans="25:25">
      <c r="Y203" s="124"/>
    </row>
    <row r="204" spans="25:25">
      <c r="Y204" s="124"/>
    </row>
    <row r="205" spans="25:25">
      <c r="Y205" s="124"/>
    </row>
    <row r="206" spans="25:25">
      <c r="Y206" s="124"/>
    </row>
    <row r="207" spans="25:25">
      <c r="Y207" s="124"/>
    </row>
    <row r="208" spans="25:25">
      <c r="Y208" s="124"/>
    </row>
    <row r="209" spans="25:25">
      <c r="Y209" s="124"/>
    </row>
    <row r="210" spans="25:25">
      <c r="Y210" s="124"/>
    </row>
    <row r="211" spans="25:25">
      <c r="Y211" s="124"/>
    </row>
    <row r="212" spans="25:25">
      <c r="Y212" s="124"/>
    </row>
    <row r="213" spans="25:25">
      <c r="Y213" s="124"/>
    </row>
    <row r="214" spans="25:25">
      <c r="Y214" s="124"/>
    </row>
    <row r="215" spans="25:25">
      <c r="Y215" s="124"/>
    </row>
    <row r="216" spans="25:25">
      <c r="Y216" s="124"/>
    </row>
    <row r="217" spans="25:25">
      <c r="Y217" s="124"/>
    </row>
    <row r="218" spans="25:25">
      <c r="Y218" s="124"/>
    </row>
    <row r="219" spans="25:25">
      <c r="Y219" s="124"/>
    </row>
    <row r="220" spans="25:25">
      <c r="Y220" s="124"/>
    </row>
    <row r="221" spans="25:25">
      <c r="Y221" s="124"/>
    </row>
    <row r="222" spans="25:25">
      <c r="Y222" s="124"/>
    </row>
    <row r="223" spans="25:25">
      <c r="Y223" s="124"/>
    </row>
    <row r="224" spans="25:25">
      <c r="Y224" s="124"/>
    </row>
    <row r="225" spans="25:25">
      <c r="Y225" s="124"/>
    </row>
    <row r="226" spans="25:25">
      <c r="Y226" s="124"/>
    </row>
    <row r="227" spans="25:25">
      <c r="Y227" s="124"/>
    </row>
    <row r="228" spans="25:25">
      <c r="Y228" s="124"/>
    </row>
    <row r="229" spans="25:25">
      <c r="Y229" s="124"/>
    </row>
    <row r="230" spans="25:25">
      <c r="Y230" s="124"/>
    </row>
    <row r="231" spans="25:25">
      <c r="Y231" s="124"/>
    </row>
    <row r="232" spans="25:25">
      <c r="Y232" s="124"/>
    </row>
    <row r="233" spans="25:25">
      <c r="Y233" s="124"/>
    </row>
    <row r="234" spans="25:25">
      <c r="Y234" s="124"/>
    </row>
    <row r="235" spans="25:25">
      <c r="Y235" s="124"/>
    </row>
    <row r="236" spans="25:25">
      <c r="Y236" s="124"/>
    </row>
    <row r="237" spans="25:25">
      <c r="Y237" s="124"/>
    </row>
    <row r="238" spans="25:25">
      <c r="Y238" s="124"/>
    </row>
    <row r="239" spans="25:25">
      <c r="Y239" s="124"/>
    </row>
    <row r="240" spans="25:25">
      <c r="Y240" s="124"/>
    </row>
    <row r="241" spans="25:25">
      <c r="Y241" s="124"/>
    </row>
    <row r="242" spans="25:25">
      <c r="Y242" s="124"/>
    </row>
    <row r="243" spans="25:25">
      <c r="Y243" s="124"/>
    </row>
    <row r="244" spans="25:25">
      <c r="Y244" s="124"/>
    </row>
    <row r="245" spans="25:25">
      <c r="Y245" s="124"/>
    </row>
    <row r="246" spans="25:25">
      <c r="Y246" s="124"/>
    </row>
    <row r="247" spans="25:25">
      <c r="Y247" s="124"/>
    </row>
    <row r="248" spans="25:25">
      <c r="Y248" s="124"/>
    </row>
    <row r="249" spans="25:25">
      <c r="Y249" s="124"/>
    </row>
    <row r="250" spans="25:25">
      <c r="Y250" s="124"/>
    </row>
    <row r="251" spans="25:25">
      <c r="Y251" s="124"/>
    </row>
    <row r="252" spans="25:25">
      <c r="Y252" s="124"/>
    </row>
    <row r="253" spans="25:25">
      <c r="Y253" s="124"/>
    </row>
    <row r="254" spans="25:25">
      <c r="Y254" s="124"/>
    </row>
    <row r="255" spans="25:25">
      <c r="Y255" s="124"/>
    </row>
    <row r="256" spans="25:25">
      <c r="Y256" s="124"/>
    </row>
    <row r="257" spans="25:25">
      <c r="Y257" s="124"/>
    </row>
    <row r="258" spans="25:25">
      <c r="Y258" s="124"/>
    </row>
    <row r="259" spans="25:25">
      <c r="Y259" s="124"/>
    </row>
    <row r="260" spans="25:25">
      <c r="Y260" s="124"/>
    </row>
    <row r="261" spans="25:25">
      <c r="Y261" s="124"/>
    </row>
    <row r="262" spans="25:25">
      <c r="Y262" s="124"/>
    </row>
    <row r="263" spans="25:25">
      <c r="Y263" s="124"/>
    </row>
    <row r="264" spans="25:25">
      <c r="Y264" s="124"/>
    </row>
    <row r="265" spans="25:25">
      <c r="Y265" s="124"/>
    </row>
    <row r="266" spans="25:25">
      <c r="Y266" s="124"/>
    </row>
    <row r="267" spans="25:25">
      <c r="Y267" s="124"/>
    </row>
    <row r="268" spans="25:25">
      <c r="Y268" s="124"/>
    </row>
    <row r="269" spans="25:25">
      <c r="Y269" s="124"/>
    </row>
    <row r="270" spans="25:25">
      <c r="Y270" s="124"/>
    </row>
    <row r="271" spans="25:25">
      <c r="Y271" s="124"/>
    </row>
    <row r="272" spans="25:25">
      <c r="Y272" s="124"/>
    </row>
    <row r="273" spans="25:25">
      <c r="Y273" s="124"/>
    </row>
    <row r="274" spans="25:25">
      <c r="Y274" s="124"/>
    </row>
    <row r="275" spans="25:25">
      <c r="Y275" s="124"/>
    </row>
    <row r="276" spans="25:25">
      <c r="Y276" s="124"/>
    </row>
    <row r="277" spans="25:25">
      <c r="Y277" s="124"/>
    </row>
    <row r="278" spans="25:25">
      <c r="Y278" s="124"/>
    </row>
    <row r="279" spans="25:25">
      <c r="Y279" s="124"/>
    </row>
    <row r="280" spans="25:25">
      <c r="Y280" s="124"/>
    </row>
    <row r="281" spans="25:25">
      <c r="Y281" s="124"/>
    </row>
    <row r="282" spans="25:25">
      <c r="Y282" s="124"/>
    </row>
    <row r="283" spans="25:25">
      <c r="Y283" s="124"/>
    </row>
    <row r="284" spans="25:25">
      <c r="Y284" s="124"/>
    </row>
    <row r="285" spans="25:25">
      <c r="Y285" s="124"/>
    </row>
    <row r="286" spans="25:25">
      <c r="Y286" s="124"/>
    </row>
    <row r="287" spans="25:25">
      <c r="Y287" s="124"/>
    </row>
    <row r="288" spans="25:25">
      <c r="Y288" s="124"/>
    </row>
    <row r="289" spans="25:25">
      <c r="Y289" s="124"/>
    </row>
    <row r="290" spans="25:25">
      <c r="Y290" s="124"/>
    </row>
    <row r="291" spans="25:25">
      <c r="Y291" s="124"/>
    </row>
    <row r="292" spans="25:25">
      <c r="Y292" s="124"/>
    </row>
    <row r="293" spans="25:25">
      <c r="Y293" s="124"/>
    </row>
    <row r="294" spans="25:25">
      <c r="Y294" s="124"/>
    </row>
    <row r="295" spans="25:25">
      <c r="Y295" s="124"/>
    </row>
    <row r="296" spans="25:25">
      <c r="Y296" s="124"/>
    </row>
    <row r="297" spans="25:25">
      <c r="Y297" s="124"/>
    </row>
    <row r="298" spans="25:25">
      <c r="Y298" s="124"/>
    </row>
    <row r="299" spans="25:25">
      <c r="Y299" s="124"/>
    </row>
    <row r="300" spans="25:25">
      <c r="Y300" s="124"/>
    </row>
    <row r="301" spans="25:25">
      <c r="Y301" s="124"/>
    </row>
    <row r="302" spans="25:25">
      <c r="Y302" s="124"/>
    </row>
    <row r="303" spans="25:25">
      <c r="Y303" s="124"/>
    </row>
    <row r="304" spans="25:25">
      <c r="Y304" s="124"/>
    </row>
    <row r="305" spans="25:25">
      <c r="Y305" s="124"/>
    </row>
    <row r="306" spans="25:25">
      <c r="Y306" s="124"/>
    </row>
    <row r="307" spans="25:25">
      <c r="Y307" s="124"/>
    </row>
    <row r="308" spans="25:25">
      <c r="Y308" s="124"/>
    </row>
    <row r="309" spans="25:25">
      <c r="Y309" s="124"/>
    </row>
    <row r="310" spans="25:25">
      <c r="Y310" s="124"/>
    </row>
    <row r="311" spans="25:25">
      <c r="Y311" s="124"/>
    </row>
    <row r="312" spans="25:25">
      <c r="Y312" s="124"/>
    </row>
    <row r="313" spans="25:25">
      <c r="Y313" s="124"/>
    </row>
    <row r="314" spans="25:25">
      <c r="Y314" s="124"/>
    </row>
    <row r="315" spans="25:25">
      <c r="Y315" s="124"/>
    </row>
    <row r="316" spans="25:25">
      <c r="Y316" s="124"/>
    </row>
    <row r="317" spans="25:25">
      <c r="Y317" s="124"/>
    </row>
    <row r="318" spans="25:25">
      <c r="Y318" s="124"/>
    </row>
    <row r="319" spans="25:25">
      <c r="Y319" s="124"/>
    </row>
    <row r="320" spans="25:25">
      <c r="Y320" s="124"/>
    </row>
    <row r="321" spans="25:25">
      <c r="Y321" s="124"/>
    </row>
    <row r="322" spans="25:25">
      <c r="Y322" s="124"/>
    </row>
    <row r="323" spans="25:25">
      <c r="Y323" s="124"/>
    </row>
    <row r="324" spans="25:25">
      <c r="Y324" s="124"/>
    </row>
    <row r="325" spans="25:25">
      <c r="Y325" s="124"/>
    </row>
    <row r="326" spans="25:25">
      <c r="Y326" s="124"/>
    </row>
    <row r="327" spans="25:25">
      <c r="Y327" s="124"/>
    </row>
    <row r="328" spans="25:25">
      <c r="Y328" s="124"/>
    </row>
    <row r="329" spans="25:25">
      <c r="Y329" s="124"/>
    </row>
    <row r="330" spans="25:25">
      <c r="Y330" s="124"/>
    </row>
    <row r="331" spans="25:25">
      <c r="Y331" s="124"/>
    </row>
    <row r="332" spans="25:25">
      <c r="Y332" s="124"/>
    </row>
    <row r="333" spans="25:25">
      <c r="Y333" s="124"/>
    </row>
    <row r="334" spans="25:25">
      <c r="Y334" s="124"/>
    </row>
    <row r="335" spans="25:25">
      <c r="Y335" s="124"/>
    </row>
    <row r="336" spans="25:25">
      <c r="Y336" s="124"/>
    </row>
    <row r="337" spans="25:25">
      <c r="Y337" s="124"/>
    </row>
    <row r="338" spans="25:25">
      <c r="Y338" s="124"/>
    </row>
    <row r="339" spans="25:25">
      <c r="Y339" s="124"/>
    </row>
    <row r="340" spans="25:25">
      <c r="Y340" s="124"/>
    </row>
    <row r="341" spans="25:25">
      <c r="Y341" s="124"/>
    </row>
    <row r="342" spans="25:25">
      <c r="Y342" s="124"/>
    </row>
    <row r="343" spans="25:25">
      <c r="Y343" s="124"/>
    </row>
    <row r="344" spans="25:25">
      <c r="Y344" s="124"/>
    </row>
    <row r="345" spans="25:25">
      <c r="Y345" s="124"/>
    </row>
    <row r="346" spans="25:25">
      <c r="Y346" s="124"/>
    </row>
    <row r="347" spans="25:25">
      <c r="Y347" s="124"/>
    </row>
    <row r="348" spans="25:25">
      <c r="Y348" s="124"/>
    </row>
    <row r="349" spans="25:25">
      <c r="Y349" s="124"/>
    </row>
    <row r="350" spans="25:25">
      <c r="Y350" s="124"/>
    </row>
    <row r="351" spans="25:25">
      <c r="Y351" s="124"/>
    </row>
    <row r="352" spans="25:25">
      <c r="Y352" s="124"/>
    </row>
    <row r="353" spans="25:25">
      <c r="Y353" s="124"/>
    </row>
    <row r="354" spans="25:25">
      <c r="Y354" s="124"/>
    </row>
    <row r="355" spans="25:25">
      <c r="Y355" s="124"/>
    </row>
    <row r="356" spans="25:25">
      <c r="Y356" s="124"/>
    </row>
    <row r="357" spans="25:25">
      <c r="Y357" s="124"/>
    </row>
    <row r="358" spans="25:25">
      <c r="Y358" s="124"/>
    </row>
    <row r="359" spans="25:25">
      <c r="Y359" s="124"/>
    </row>
    <row r="360" spans="25:25">
      <c r="Y360" s="124"/>
    </row>
    <row r="361" spans="25:25">
      <c r="Y361" s="124"/>
    </row>
    <row r="362" spans="25:25">
      <c r="Y362" s="124"/>
    </row>
    <row r="363" spans="25:25">
      <c r="Y363" s="124"/>
    </row>
    <row r="364" spans="25:25">
      <c r="Y364" s="124"/>
    </row>
    <row r="365" spans="25:25">
      <c r="Y365" s="124"/>
    </row>
    <row r="366" spans="25:25">
      <c r="Y366" s="124"/>
    </row>
    <row r="367" spans="25:25">
      <c r="Y367" s="124"/>
    </row>
    <row r="368" spans="25:25">
      <c r="Y368" s="124"/>
    </row>
    <row r="369" spans="25:25">
      <c r="Y369" s="124"/>
    </row>
    <row r="370" spans="25:25">
      <c r="Y370" s="124"/>
    </row>
    <row r="371" spans="25:25">
      <c r="Y371" s="124"/>
    </row>
    <row r="372" spans="25:25">
      <c r="Y372" s="124"/>
    </row>
    <row r="373" spans="25:25">
      <c r="Y373" s="124"/>
    </row>
    <row r="374" spans="25:25">
      <c r="Y374" s="124"/>
    </row>
    <row r="375" spans="25:25">
      <c r="Y375" s="124"/>
    </row>
    <row r="376" spans="25:25">
      <c r="Y376" s="124"/>
    </row>
    <row r="377" spans="25:25">
      <c r="Y377" s="124"/>
    </row>
    <row r="378" spans="25:25">
      <c r="Y378" s="124"/>
    </row>
    <row r="379" spans="25:25">
      <c r="Y379" s="124"/>
    </row>
    <row r="380" spans="25:25">
      <c r="Y380" s="124"/>
    </row>
    <row r="381" spans="25:25">
      <c r="Y381" s="124"/>
    </row>
    <row r="382" spans="25:25">
      <c r="Y382" s="124"/>
    </row>
    <row r="383" spans="25:25">
      <c r="Y383" s="124"/>
    </row>
    <row r="384" spans="25:25">
      <c r="Y384" s="124"/>
    </row>
    <row r="385" spans="25:25">
      <c r="Y385" s="124"/>
    </row>
    <row r="386" spans="25:25">
      <c r="Y386" s="124"/>
    </row>
    <row r="387" spans="25:25">
      <c r="Y387" s="124"/>
    </row>
    <row r="388" spans="25:25">
      <c r="Y388" s="124"/>
    </row>
    <row r="389" spans="25:25">
      <c r="Y389" s="124"/>
    </row>
    <row r="390" spans="25:25">
      <c r="Y390" s="124"/>
    </row>
    <row r="391" spans="25:25">
      <c r="Y391" s="124"/>
    </row>
    <row r="392" spans="25:25">
      <c r="Y392" s="124"/>
    </row>
    <row r="393" spans="25:25">
      <c r="Y393" s="124"/>
    </row>
    <row r="394" spans="25:25">
      <c r="Y394" s="124"/>
    </row>
    <row r="395" spans="25:25">
      <c r="Y395" s="124"/>
    </row>
    <row r="396" spans="25:25">
      <c r="Y396" s="124"/>
    </row>
    <row r="397" spans="25:25">
      <c r="Y397" s="124"/>
    </row>
    <row r="398" spans="25:25">
      <c r="Y398" s="124"/>
    </row>
    <row r="399" spans="25:25">
      <c r="Y399" s="124"/>
    </row>
    <row r="400" spans="25:25">
      <c r="Y400" s="124"/>
    </row>
    <row r="401" spans="25:25">
      <c r="Y401" s="124"/>
    </row>
    <row r="402" spans="25:25">
      <c r="Y402" s="124"/>
    </row>
    <row r="403" spans="25:25">
      <c r="Y403" s="124"/>
    </row>
    <row r="404" spans="25:25">
      <c r="Y404" s="124"/>
    </row>
    <row r="405" spans="25:25">
      <c r="Y405" s="124"/>
    </row>
    <row r="406" spans="25:25">
      <c r="Y406" s="124"/>
    </row>
    <row r="407" spans="25:25">
      <c r="Y407" s="124"/>
    </row>
    <row r="408" spans="25:25">
      <c r="Y408" s="124"/>
    </row>
    <row r="409" spans="25:25">
      <c r="Y409" s="124"/>
    </row>
    <row r="410" spans="25:25">
      <c r="Y410" s="124"/>
    </row>
    <row r="411" spans="25:25">
      <c r="Y411" s="124"/>
    </row>
    <row r="412" spans="25:25">
      <c r="Y412" s="124"/>
    </row>
    <row r="413" spans="25:25">
      <c r="Y413" s="124"/>
    </row>
    <row r="414" spans="25:25">
      <c r="Y414" s="124"/>
    </row>
    <row r="415" spans="25:25">
      <c r="Y415" s="124"/>
    </row>
    <row r="416" spans="25:25">
      <c r="Y416" s="124"/>
    </row>
    <row r="417" spans="25:25">
      <c r="Y417" s="124"/>
    </row>
    <row r="418" spans="25:25">
      <c r="Y418" s="124"/>
    </row>
    <row r="419" spans="25:25">
      <c r="Y419" s="124"/>
    </row>
    <row r="420" spans="25:25">
      <c r="Y420" s="124"/>
    </row>
    <row r="421" spans="25:25">
      <c r="Y421" s="124"/>
    </row>
    <row r="422" spans="25:25">
      <c r="Y422" s="124"/>
    </row>
    <row r="423" spans="25:25">
      <c r="Y423" s="124"/>
    </row>
    <row r="424" spans="25:25">
      <c r="Y424" s="124"/>
    </row>
    <row r="425" spans="25:25">
      <c r="Y425" s="124"/>
    </row>
    <row r="426" spans="25:25">
      <c r="Y426" s="124"/>
    </row>
    <row r="427" spans="25:25">
      <c r="Y427" s="124"/>
    </row>
    <row r="428" spans="25:25">
      <c r="Y428" s="124"/>
    </row>
    <row r="429" spans="25:25">
      <c r="Y429" s="124"/>
    </row>
    <row r="430" spans="25:25">
      <c r="Y430" s="124"/>
    </row>
    <row r="431" spans="25:25">
      <c r="Y431" s="124"/>
    </row>
    <row r="432" spans="25:25">
      <c r="Y432" s="124"/>
    </row>
    <row r="433" spans="25:25">
      <c r="Y433" s="124"/>
    </row>
    <row r="434" spans="25:25">
      <c r="Y434" s="124"/>
    </row>
    <row r="435" spans="25:25">
      <c r="Y435" s="124"/>
    </row>
    <row r="436" spans="25:25">
      <c r="Y436" s="124"/>
    </row>
    <row r="437" spans="25:25">
      <c r="Y437" s="124"/>
    </row>
    <row r="438" spans="25:25">
      <c r="Y438" s="124"/>
    </row>
    <row r="439" spans="25:25">
      <c r="Y439" s="124"/>
    </row>
    <row r="440" spans="25:25">
      <c r="Y440" s="124"/>
    </row>
    <row r="441" spans="25:25">
      <c r="Y441" s="124"/>
    </row>
    <row r="442" spans="25:25">
      <c r="Y442" s="124"/>
    </row>
    <row r="443" spans="25:25">
      <c r="Y443" s="124"/>
    </row>
    <row r="444" spans="25:25">
      <c r="Y444" s="124"/>
    </row>
    <row r="445" spans="25:25">
      <c r="Y445" s="124"/>
    </row>
    <row r="446" spans="25:25">
      <c r="Y446" s="124"/>
    </row>
    <row r="447" spans="25:25">
      <c r="Y447" s="124"/>
    </row>
    <row r="448" spans="25:25">
      <c r="Y448" s="124"/>
    </row>
    <row r="449" spans="25:25">
      <c r="Y449" s="124"/>
    </row>
    <row r="450" spans="25:25">
      <c r="Y450" s="124"/>
    </row>
    <row r="451" spans="25:25">
      <c r="Y451" s="124"/>
    </row>
    <row r="452" spans="25:25">
      <c r="Y452" s="124"/>
    </row>
    <row r="453" spans="25:25">
      <c r="Y453" s="124"/>
    </row>
    <row r="454" spans="25:25">
      <c r="Y454" s="124"/>
    </row>
    <row r="455" spans="25:25">
      <c r="Y455" s="124"/>
    </row>
    <row r="456" spans="25:25">
      <c r="Y456" s="124"/>
    </row>
    <row r="457" spans="25:25">
      <c r="Y457" s="124"/>
    </row>
    <row r="458" spans="25:25">
      <c r="Y458" s="124"/>
    </row>
    <row r="459" spans="25:25">
      <c r="Y459" s="124"/>
    </row>
    <row r="460" spans="25:25">
      <c r="Y460" s="124"/>
    </row>
    <row r="461" spans="25:25">
      <c r="Y461" s="124"/>
    </row>
    <row r="462" spans="25:25">
      <c r="Y462" s="124"/>
    </row>
    <row r="463" spans="25:25">
      <c r="Y463" s="124"/>
    </row>
    <row r="464" spans="25:25">
      <c r="Y464" s="124"/>
    </row>
    <row r="465" spans="25:25">
      <c r="Y465" s="124"/>
    </row>
    <row r="466" spans="25:25">
      <c r="Y466" s="124"/>
    </row>
    <row r="467" spans="25:25">
      <c r="Y467" s="124"/>
    </row>
    <row r="468" spans="25:25">
      <c r="Y468" s="124"/>
    </row>
    <row r="469" spans="25:25">
      <c r="Y469" s="124"/>
    </row>
    <row r="470" spans="25:25">
      <c r="Y470" s="124"/>
    </row>
    <row r="471" spans="25:25">
      <c r="Y471" s="124"/>
    </row>
    <row r="472" spans="25:25">
      <c r="Y472" s="124"/>
    </row>
    <row r="473" spans="25:25">
      <c r="Y473" s="124"/>
    </row>
    <row r="474" spans="25:25">
      <c r="Y474" s="124"/>
    </row>
    <row r="475" spans="25:25">
      <c r="Y475" s="124"/>
    </row>
    <row r="476" spans="25:25">
      <c r="Y476" s="124"/>
    </row>
    <row r="477" spans="25:25">
      <c r="Y477" s="124"/>
    </row>
    <row r="478" spans="25:25">
      <c r="Y478" s="124"/>
    </row>
    <row r="479" spans="25:25">
      <c r="Y479" s="124"/>
    </row>
    <row r="480" spans="25:25">
      <c r="Y480" s="124"/>
    </row>
    <row r="481" spans="25:25">
      <c r="Y481" s="124"/>
    </row>
    <row r="482" spans="25:25">
      <c r="Y482" s="124"/>
    </row>
    <row r="483" spans="25:25">
      <c r="Y483" s="124"/>
    </row>
    <row r="484" spans="25:25">
      <c r="Y484" s="124"/>
    </row>
    <row r="485" spans="25:25">
      <c r="Y485" s="124"/>
    </row>
    <row r="486" spans="25:25">
      <c r="Y486" s="124"/>
    </row>
    <row r="487" spans="25:25">
      <c r="Y487" s="124"/>
    </row>
    <row r="488" spans="25:25">
      <c r="Y488" s="124"/>
    </row>
    <row r="489" spans="25:25">
      <c r="Y489" s="124"/>
    </row>
    <row r="490" spans="25:25">
      <c r="Y490" s="124"/>
    </row>
    <row r="491" spans="25:25">
      <c r="Y491" s="124"/>
    </row>
    <row r="492" spans="25:25">
      <c r="Y492" s="124"/>
    </row>
    <row r="493" spans="25:25">
      <c r="Y493" s="124"/>
    </row>
    <row r="494" spans="25:25">
      <c r="Y494" s="124"/>
    </row>
    <row r="495" spans="25:25">
      <c r="Y495" s="124"/>
    </row>
    <row r="496" spans="25:25">
      <c r="Y496" s="124"/>
    </row>
    <row r="497" spans="25:25">
      <c r="Y497" s="124"/>
    </row>
    <row r="498" spans="25:25">
      <c r="Y498" s="124"/>
    </row>
    <row r="499" spans="25:25">
      <c r="Y499" s="124"/>
    </row>
    <row r="500" spans="25:25">
      <c r="Y500" s="124"/>
    </row>
    <row r="501" spans="25:25">
      <c r="Y501" s="124"/>
    </row>
    <row r="502" spans="25:25">
      <c r="Y502" s="124"/>
    </row>
    <row r="503" spans="25:25">
      <c r="Y503" s="124"/>
    </row>
    <row r="504" spans="25:25">
      <c r="Y504" s="124"/>
    </row>
    <row r="505" spans="25:25">
      <c r="Y505" s="124"/>
    </row>
    <row r="506" spans="25:25">
      <c r="Y506" s="124"/>
    </row>
    <row r="507" spans="25:25">
      <c r="Y507" s="124"/>
    </row>
    <row r="508" spans="25:25">
      <c r="Y508" s="124"/>
    </row>
    <row r="509" spans="25:25">
      <c r="Y509" s="124"/>
    </row>
    <row r="510" spans="25:25">
      <c r="Y510" s="124"/>
    </row>
    <row r="511" spans="25:25">
      <c r="Y511" s="124"/>
    </row>
    <row r="512" spans="25:25">
      <c r="Y512" s="124"/>
    </row>
    <row r="513" spans="25:25">
      <c r="Y513" s="124"/>
    </row>
    <row r="514" spans="25:25">
      <c r="Y514" s="124"/>
    </row>
    <row r="515" spans="25:25">
      <c r="Y515" s="124"/>
    </row>
    <row r="516" spans="25:25">
      <c r="Y516" s="124"/>
    </row>
    <row r="517" spans="25:25">
      <c r="Y517" s="124"/>
    </row>
    <row r="518" spans="25:25">
      <c r="Y518" s="124"/>
    </row>
    <row r="519" spans="25:25">
      <c r="Y519" s="124"/>
    </row>
    <row r="520" spans="25:25">
      <c r="Y520" s="124"/>
    </row>
    <row r="521" spans="25:25">
      <c r="Y521" s="124"/>
    </row>
    <row r="522" spans="25:25">
      <c r="Y522" s="124"/>
    </row>
    <row r="523" spans="25:25">
      <c r="Y523" s="124"/>
    </row>
    <row r="524" spans="25:25">
      <c r="Y524" s="124"/>
    </row>
    <row r="525" spans="25:25">
      <c r="Y525" s="124"/>
    </row>
    <row r="526" spans="25:25">
      <c r="Y526" s="124"/>
    </row>
    <row r="527" spans="25:25">
      <c r="Y527" s="124"/>
    </row>
    <row r="528" spans="25:25">
      <c r="Y528" s="124"/>
    </row>
    <row r="529" spans="25:25">
      <c r="Y529" s="124"/>
    </row>
    <row r="530" spans="25:25">
      <c r="Y530" s="124"/>
    </row>
    <row r="531" spans="25:25">
      <c r="Y531" s="124"/>
    </row>
    <row r="532" spans="25:25">
      <c r="Y532" s="124"/>
    </row>
    <row r="533" spans="25:25">
      <c r="Y533" s="124"/>
    </row>
    <row r="534" spans="25:25">
      <c r="Y534" s="124"/>
    </row>
    <row r="535" spans="25:25">
      <c r="Y535" s="124"/>
    </row>
    <row r="536" spans="25:25">
      <c r="Y536" s="124"/>
    </row>
    <row r="537" spans="25:25">
      <c r="Y537" s="124"/>
    </row>
    <row r="538" spans="25:25">
      <c r="Y538" s="124"/>
    </row>
    <row r="539" spans="25:25">
      <c r="Y539" s="124"/>
    </row>
    <row r="540" spans="25:25">
      <c r="Y540" s="124"/>
    </row>
    <row r="541" spans="25:25">
      <c r="Y541" s="124"/>
    </row>
    <row r="542" spans="25:25">
      <c r="Y542" s="124"/>
    </row>
    <row r="543" spans="25:25">
      <c r="Y543" s="124"/>
    </row>
    <row r="544" spans="25:25">
      <c r="Y544" s="124"/>
    </row>
    <row r="545" spans="25:25">
      <c r="Y545" s="124"/>
    </row>
    <row r="546" spans="25:25">
      <c r="Y546" s="124"/>
    </row>
    <row r="547" spans="25:25">
      <c r="Y547" s="124"/>
    </row>
    <row r="548" spans="25:25">
      <c r="Y548" s="124"/>
    </row>
    <row r="549" spans="25:25">
      <c r="Y549" s="124"/>
    </row>
    <row r="550" spans="25:25">
      <c r="Y550" s="124"/>
    </row>
    <row r="551" spans="25:25">
      <c r="Y551" s="124"/>
    </row>
    <row r="552" spans="25:25">
      <c r="Y552" s="124"/>
    </row>
    <row r="553" spans="25:25">
      <c r="Y553" s="124"/>
    </row>
    <row r="554" spans="25:25">
      <c r="Y554" s="124"/>
    </row>
    <row r="555" spans="25:25">
      <c r="Y555" s="124"/>
    </row>
    <row r="556" spans="25:25">
      <c r="Y556" s="124"/>
    </row>
    <row r="557" spans="25:25">
      <c r="Y557" s="124"/>
    </row>
    <row r="558" spans="25:25">
      <c r="Y558" s="124"/>
    </row>
    <row r="559" spans="25:25">
      <c r="Y559" s="124"/>
    </row>
    <row r="560" spans="25:25">
      <c r="Y560" s="124"/>
    </row>
    <row r="561" spans="25:25">
      <c r="Y561" s="124"/>
    </row>
    <row r="562" spans="25:25">
      <c r="Y562" s="124"/>
    </row>
    <row r="563" spans="25:25">
      <c r="Y563" s="124"/>
    </row>
    <row r="564" spans="25:25">
      <c r="Y564" s="124"/>
    </row>
    <row r="565" spans="25:25">
      <c r="Y565" s="124"/>
    </row>
    <row r="566" spans="25:25">
      <c r="Y566" s="124"/>
    </row>
    <row r="567" spans="25:25">
      <c r="Y567" s="124"/>
    </row>
    <row r="568" spans="25:25">
      <c r="Y568" s="124"/>
    </row>
    <row r="569" spans="25:25">
      <c r="Y569" s="124"/>
    </row>
    <row r="570" spans="25:25">
      <c r="Y570" s="124"/>
    </row>
    <row r="571" spans="25:25">
      <c r="Y571" s="124"/>
    </row>
    <row r="572" spans="25:25">
      <c r="Y572" s="124"/>
    </row>
    <row r="573" spans="25:25">
      <c r="Y573" s="124"/>
    </row>
    <row r="574" spans="25:25">
      <c r="Y574" s="124"/>
    </row>
    <row r="575" spans="25:25">
      <c r="Y575" s="124"/>
    </row>
    <row r="576" spans="25:25">
      <c r="Y576" s="124"/>
    </row>
    <row r="577" spans="25:25">
      <c r="Y577" s="124"/>
    </row>
    <row r="578" spans="25:25">
      <c r="Y578" s="124"/>
    </row>
    <row r="579" spans="25:25">
      <c r="Y579" s="124"/>
    </row>
    <row r="580" spans="25:25">
      <c r="Y580" s="124"/>
    </row>
    <row r="581" spans="25:25">
      <c r="Y581" s="124"/>
    </row>
    <row r="582" spans="25:25">
      <c r="Y582" s="124"/>
    </row>
    <row r="583" spans="25:25">
      <c r="Y583" s="124"/>
    </row>
    <row r="584" spans="25:25">
      <c r="Y584" s="124"/>
    </row>
    <row r="585" spans="25:25">
      <c r="Y585" s="124"/>
    </row>
    <row r="586" spans="25:25">
      <c r="Y586" s="124"/>
    </row>
    <row r="587" spans="25:25">
      <c r="Y587" s="124"/>
    </row>
    <row r="588" spans="25:25">
      <c r="Y588" s="124"/>
    </row>
    <row r="589" spans="25:25">
      <c r="Y589" s="124"/>
    </row>
    <row r="590" spans="25:25">
      <c r="Y590" s="124"/>
    </row>
    <row r="591" spans="25:25">
      <c r="Y591" s="124"/>
    </row>
    <row r="592" spans="25:25">
      <c r="Y592" s="124"/>
    </row>
    <row r="593" spans="25:25">
      <c r="Y593" s="124"/>
    </row>
    <row r="594" spans="25:25">
      <c r="Y594" s="124"/>
    </row>
    <row r="595" spans="25:25">
      <c r="Y595" s="124"/>
    </row>
    <row r="596" spans="25:25">
      <c r="Y596" s="124"/>
    </row>
    <row r="597" spans="25:25">
      <c r="Y597" s="124"/>
    </row>
    <row r="598" spans="25:25">
      <c r="Y598" s="124"/>
    </row>
    <row r="599" spans="25:25">
      <c r="Y599" s="124"/>
    </row>
    <row r="600" spans="25:25">
      <c r="Y600" s="124"/>
    </row>
    <row r="601" spans="25:25">
      <c r="Y601" s="124"/>
    </row>
    <row r="602" spans="25:25">
      <c r="Y602" s="124"/>
    </row>
    <row r="603" spans="25:25">
      <c r="Y603" s="124"/>
    </row>
    <row r="604" spans="25:25">
      <c r="Y604" s="124"/>
    </row>
    <row r="605" spans="25:25">
      <c r="Y605" s="124"/>
    </row>
    <row r="606" spans="25:25">
      <c r="Y606" s="124"/>
    </row>
    <row r="607" spans="25:25">
      <c r="Y607" s="124"/>
    </row>
    <row r="608" spans="25:25">
      <c r="Y608" s="124"/>
    </row>
    <row r="609" spans="25:25">
      <c r="Y609" s="124"/>
    </row>
    <row r="610" spans="25:25">
      <c r="Y610" s="124"/>
    </row>
    <row r="611" spans="25:25">
      <c r="Y611" s="124"/>
    </row>
    <row r="612" spans="25:25">
      <c r="Y612" s="124"/>
    </row>
    <row r="613" spans="25:25">
      <c r="Y613" s="124"/>
    </row>
    <row r="614" spans="25:25">
      <c r="Y614" s="124"/>
    </row>
    <row r="615" spans="25:25">
      <c r="Y615" s="124"/>
    </row>
    <row r="616" spans="25:25">
      <c r="Y616" s="124"/>
    </row>
    <row r="617" spans="25:25">
      <c r="Y617" s="124"/>
    </row>
    <row r="618" spans="25:25">
      <c r="Y618" s="124"/>
    </row>
    <row r="619" spans="25:25">
      <c r="Y619" s="124"/>
    </row>
    <row r="620" spans="25:25">
      <c r="Y620" s="124"/>
    </row>
    <row r="621" spans="25:25">
      <c r="Y621" s="124"/>
    </row>
    <row r="622" spans="25:25">
      <c r="Y622" s="124"/>
    </row>
    <row r="623" spans="25:25">
      <c r="Y623" s="124"/>
    </row>
    <row r="624" spans="25:25">
      <c r="Y624" s="124"/>
    </row>
    <row r="625" spans="25:25">
      <c r="Y625" s="124"/>
    </row>
    <row r="626" spans="25:25">
      <c r="Y626" s="124"/>
    </row>
    <row r="627" spans="25:25">
      <c r="Y627" s="124"/>
    </row>
    <row r="628" spans="25:25">
      <c r="Y628" s="124"/>
    </row>
    <row r="629" spans="25:25">
      <c r="Y629" s="124"/>
    </row>
    <row r="630" spans="25:25">
      <c r="Y630" s="124"/>
    </row>
    <row r="631" spans="25:25">
      <c r="Y631" s="124"/>
    </row>
    <row r="632" spans="25:25">
      <c r="Y632" s="124"/>
    </row>
    <row r="633" spans="25:25">
      <c r="Y633" s="124"/>
    </row>
    <row r="634" spans="25:25">
      <c r="Y634" s="124"/>
    </row>
    <row r="635" spans="25:25">
      <c r="Y635" s="124"/>
    </row>
    <row r="636" spans="25:25">
      <c r="Y636" s="124"/>
    </row>
    <row r="637" spans="25:25">
      <c r="Y637" s="124"/>
    </row>
    <row r="638" spans="25:25">
      <c r="Y638" s="124"/>
    </row>
    <row r="639" spans="25:25">
      <c r="Y639" s="124"/>
    </row>
    <row r="640" spans="25:25">
      <c r="Y640" s="124"/>
    </row>
    <row r="641" spans="25:25">
      <c r="Y641" s="124"/>
    </row>
    <row r="642" spans="25:25">
      <c r="Y642" s="124"/>
    </row>
    <row r="643" spans="25:25">
      <c r="Y643" s="124"/>
    </row>
    <row r="644" spans="25:25">
      <c r="Y644" s="124"/>
    </row>
    <row r="645" spans="25:25">
      <c r="Y645" s="124"/>
    </row>
    <row r="646" spans="25:25">
      <c r="Y646" s="124"/>
    </row>
    <row r="647" spans="25:25">
      <c r="Y647" s="124"/>
    </row>
    <row r="648" spans="25:25">
      <c r="Y648" s="124"/>
    </row>
    <row r="649" spans="25:25">
      <c r="Y649" s="124"/>
    </row>
    <row r="650" spans="25:25">
      <c r="Y650" s="124"/>
    </row>
    <row r="651" spans="25:25">
      <c r="Y651" s="124"/>
    </row>
    <row r="652" spans="25:25">
      <c r="Y652" s="124"/>
    </row>
    <row r="653" spans="25:25">
      <c r="Y653" s="124"/>
    </row>
    <row r="654" spans="25:25">
      <c r="Y654" s="124"/>
    </row>
    <row r="655" spans="25:25">
      <c r="Y655" s="124"/>
    </row>
    <row r="656" spans="25:25">
      <c r="Y656" s="124"/>
    </row>
    <row r="657" spans="25:25">
      <c r="Y657" s="124"/>
    </row>
    <row r="658" spans="25:25">
      <c r="Y658" s="124"/>
    </row>
    <row r="659" spans="25:25">
      <c r="Y659" s="124"/>
    </row>
    <row r="660" spans="25:25">
      <c r="Y660" s="124"/>
    </row>
    <row r="661" spans="25:25">
      <c r="Y661" s="124"/>
    </row>
    <row r="662" spans="25:25">
      <c r="Y662" s="124"/>
    </row>
    <row r="663" spans="25:25">
      <c r="Y663" s="124"/>
    </row>
    <row r="664" spans="25:25">
      <c r="Y664" s="124"/>
    </row>
    <row r="665" spans="25:25">
      <c r="Y665" s="124"/>
    </row>
    <row r="666" spans="25:25">
      <c r="Y666" s="124"/>
    </row>
    <row r="667" spans="25:25">
      <c r="Y667" s="124"/>
    </row>
    <row r="668" spans="25:25">
      <c r="Y668" s="124"/>
    </row>
    <row r="669" spans="25:25">
      <c r="Y669" s="124"/>
    </row>
    <row r="670" spans="25:25">
      <c r="Y670" s="124"/>
    </row>
    <row r="671" spans="25:25">
      <c r="Y671" s="124"/>
    </row>
    <row r="672" spans="25:25">
      <c r="Y672" s="124"/>
    </row>
    <row r="673" spans="25:25">
      <c r="Y673" s="124"/>
    </row>
    <row r="674" spans="25:25">
      <c r="Y674" s="124"/>
    </row>
    <row r="675" spans="25:25">
      <c r="Y675" s="124"/>
    </row>
    <row r="676" spans="25:25">
      <c r="Y676" s="124"/>
    </row>
    <row r="677" spans="25:25">
      <c r="Y677" s="124"/>
    </row>
    <row r="678" spans="25:25">
      <c r="Y678" s="124"/>
    </row>
    <row r="679" spans="25:25">
      <c r="Y679" s="124"/>
    </row>
    <row r="680" spans="25:25">
      <c r="Y680" s="124"/>
    </row>
    <row r="681" spans="25:25">
      <c r="Y681" s="124"/>
    </row>
    <row r="682" spans="25:25">
      <c r="Y682" s="124"/>
    </row>
    <row r="683" spans="25:25">
      <c r="Y683" s="124"/>
    </row>
    <row r="684" spans="25:25">
      <c r="Y684" s="124"/>
    </row>
    <row r="685" spans="25:25">
      <c r="Y685" s="124"/>
    </row>
    <row r="686" spans="25:25">
      <c r="Y686" s="124"/>
    </row>
    <row r="687" spans="25:25">
      <c r="Y687" s="124"/>
    </row>
    <row r="688" spans="25:25">
      <c r="Y688" s="124"/>
    </row>
    <row r="689" spans="25:25">
      <c r="Y689" s="124"/>
    </row>
    <row r="690" spans="25:25">
      <c r="Y690" s="124"/>
    </row>
    <row r="691" spans="25:25">
      <c r="Y691" s="124"/>
    </row>
    <row r="692" spans="25:25">
      <c r="Y692" s="124"/>
    </row>
    <row r="693" spans="25:25">
      <c r="Y693" s="124"/>
    </row>
    <row r="694" spans="25:25">
      <c r="Y694" s="124"/>
    </row>
    <row r="695" spans="25:25">
      <c r="Y695" s="124"/>
    </row>
    <row r="696" spans="25:25">
      <c r="Y696" s="124"/>
    </row>
    <row r="697" spans="25:25">
      <c r="Y697" s="124"/>
    </row>
    <row r="698" spans="25:25">
      <c r="Y698" s="124"/>
    </row>
    <row r="699" spans="25:25">
      <c r="Y699" s="124"/>
    </row>
    <row r="700" spans="25:25">
      <c r="Y700" s="124"/>
    </row>
    <row r="701" spans="25:25">
      <c r="Y701" s="124"/>
    </row>
    <row r="702" spans="25:25">
      <c r="Y702" s="124"/>
    </row>
    <row r="703" spans="25:25">
      <c r="Y703" s="124"/>
    </row>
    <row r="704" spans="25:25">
      <c r="Y704" s="124"/>
    </row>
    <row r="705" spans="25:25">
      <c r="Y705" s="124"/>
    </row>
    <row r="706" spans="25:25">
      <c r="Y706" s="124"/>
    </row>
    <row r="707" spans="25:25">
      <c r="Y707" s="124"/>
    </row>
    <row r="708" spans="25:25">
      <c r="Y708" s="124"/>
    </row>
    <row r="709" spans="25:25">
      <c r="Y709" s="124"/>
    </row>
    <row r="710" spans="25:25">
      <c r="Y710" s="124"/>
    </row>
    <row r="711" spans="25:25">
      <c r="Y711" s="124"/>
    </row>
    <row r="712" spans="25:25">
      <c r="Y712" s="124"/>
    </row>
    <row r="713" spans="25:25">
      <c r="Y713" s="124"/>
    </row>
    <row r="714" spans="25:25">
      <c r="Y714" s="124"/>
    </row>
    <row r="715" spans="25:25">
      <c r="Y715" s="124"/>
    </row>
    <row r="716" spans="25:25">
      <c r="Y716" s="124"/>
    </row>
    <row r="717" spans="25:25">
      <c r="Y717" s="124"/>
    </row>
    <row r="718" spans="25:25">
      <c r="Y718" s="124"/>
    </row>
    <row r="719" spans="25:25">
      <c r="Y719" s="124"/>
    </row>
    <row r="720" spans="25:25">
      <c r="Y720" s="124"/>
    </row>
    <row r="721" spans="25:25">
      <c r="Y721" s="124"/>
    </row>
    <row r="722" spans="25:25">
      <c r="Y722" s="124"/>
    </row>
    <row r="723" spans="25:25">
      <c r="Y723" s="124"/>
    </row>
    <row r="724" spans="25:25">
      <c r="Y724" s="124"/>
    </row>
    <row r="725" spans="25:25">
      <c r="Y725" s="124"/>
    </row>
    <row r="726" spans="25:25">
      <c r="Y726" s="124"/>
    </row>
    <row r="727" spans="25:25">
      <c r="Y727" s="124"/>
    </row>
    <row r="728" spans="25:25">
      <c r="Y728" s="124"/>
    </row>
    <row r="729" spans="25:25">
      <c r="Y729" s="124"/>
    </row>
    <row r="730" spans="25:25">
      <c r="Y730" s="124"/>
    </row>
    <row r="731" spans="25:25">
      <c r="Y731" s="124"/>
    </row>
    <row r="732" spans="25:25">
      <c r="Y732" s="124"/>
    </row>
    <row r="733" spans="25:25">
      <c r="Y733" s="124"/>
    </row>
    <row r="734" spans="25:25">
      <c r="Y734" s="124"/>
    </row>
    <row r="735" spans="25:25">
      <c r="Y735" s="124"/>
    </row>
    <row r="736" spans="25:25">
      <c r="Y736" s="124"/>
    </row>
    <row r="737" spans="25:25">
      <c r="Y737" s="124"/>
    </row>
    <row r="738" spans="25:25">
      <c r="Y738" s="124"/>
    </row>
    <row r="739" spans="25:25">
      <c r="Y739" s="124"/>
    </row>
    <row r="740" spans="25:25">
      <c r="Y740" s="124"/>
    </row>
    <row r="741" spans="25:25">
      <c r="Y741" s="124"/>
    </row>
    <row r="742" spans="25:25">
      <c r="Y742" s="124"/>
    </row>
    <row r="743" spans="25:25">
      <c r="Y743" s="124"/>
    </row>
    <row r="744" spans="25:25">
      <c r="Y744" s="124"/>
    </row>
    <row r="745" spans="25:25">
      <c r="Y745" s="124"/>
    </row>
    <row r="746" spans="25:25">
      <c r="Y746" s="124"/>
    </row>
    <row r="747" spans="25:25">
      <c r="Y747" s="124"/>
    </row>
    <row r="748" spans="25:25">
      <c r="Y748" s="124"/>
    </row>
    <row r="749" spans="25:25">
      <c r="Y749" s="124"/>
    </row>
    <row r="750" spans="25:25">
      <c r="Y750" s="124"/>
    </row>
    <row r="751" spans="25:25">
      <c r="Y751" s="124"/>
    </row>
    <row r="752" spans="25:25">
      <c r="Y752" s="124"/>
    </row>
    <row r="753" spans="25:25">
      <c r="Y753" s="124"/>
    </row>
    <row r="754" spans="25:25">
      <c r="Y754" s="124"/>
    </row>
    <row r="755" spans="25:25">
      <c r="Y755" s="124"/>
    </row>
    <row r="756" spans="25:25">
      <c r="Y756" s="124"/>
    </row>
    <row r="757" spans="25:25">
      <c r="Y757" s="124"/>
    </row>
    <row r="758" spans="25:25">
      <c r="Y758" s="124"/>
    </row>
    <row r="759" spans="25:25">
      <c r="Y759" s="124"/>
    </row>
    <row r="760" spans="25:25">
      <c r="Y760" s="124"/>
    </row>
    <row r="761" spans="25:25">
      <c r="Y761" s="124"/>
    </row>
    <row r="762" spans="25:25">
      <c r="Y762" s="124"/>
    </row>
    <row r="763" spans="25:25">
      <c r="Y763" s="124"/>
    </row>
    <row r="764" spans="25:25">
      <c r="Y764" s="124"/>
    </row>
    <row r="765" spans="25:25">
      <c r="Y765" s="124"/>
    </row>
    <row r="766" spans="25:25">
      <c r="Y766" s="124"/>
    </row>
    <row r="767" spans="25:25">
      <c r="Y767" s="124"/>
    </row>
    <row r="768" spans="25:25">
      <c r="Y768" s="124"/>
    </row>
    <row r="769" spans="25:25">
      <c r="Y769" s="124"/>
    </row>
  </sheetData>
  <mergeCells count="8">
    <mergeCell ref="A1:R1"/>
    <mergeCell ref="A5:A50"/>
    <mergeCell ref="C3:C4"/>
    <mergeCell ref="D3:D4"/>
    <mergeCell ref="E3:Y3"/>
    <mergeCell ref="N17:V17"/>
    <mergeCell ref="K21:V21"/>
    <mergeCell ref="K30:V30"/>
  </mergeCells>
  <phoneticPr fontId="3"/>
  <dataValidations count="3">
    <dataValidation type="list" allowBlank="1" showInputMessage="1" showErrorMessage="1" sqref="K50:L50 H23 S42 G32 G42 K42 G14:G17 K24:K25 P31 K31:K32 Q43 G27:G30 M28:M29 R28:R29 I28:I29 P24:P25 O45 K45 S45 K47 O47 S47 O49 K49 S49 X33:X50 O42 M43 G34:G35 G37:G38 G40 K5 N5 K8 N8 G45:G50 K15:K16 P15:P16 G20:G21 P28:P29 K28:K29 X6:X31 B12" xr:uid="{00000000-0002-0000-0B00-000000000000}">
      <formula1>"■,□"</formula1>
    </dataValidation>
    <dataValidation type="list" showInputMessage="1" showErrorMessage="1" sqref="X5 X32" xr:uid="{00000000-0002-0000-0B00-000001000000}">
      <formula1>"　,■,□"</formula1>
    </dataValidation>
    <dataValidation type="list" allowBlank="1" showInputMessage="1" sqref="C5" xr:uid="{00000000-0002-0000-0B00-000002000000}">
      <formula1>"３,２,１,なし"</formula1>
    </dataValidation>
  </dataValidations>
  <pageMargins left="0.78740157480314965" right="0.19685039370078741" top="0.59055118110236227" bottom="0.43307086614173229" header="0.31496062992125984" footer="0.51181102362204722"/>
  <pageSetup paperSize="9" scale="85" orientation="portrait" verticalDpi="96"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BJ76"/>
  <sheetViews>
    <sheetView view="pageBreakPreview" zoomScaleNormal="100" zoomScaleSheetLayoutView="100" workbookViewId="0">
      <selection activeCell="P42" sqref="P42"/>
    </sheetView>
  </sheetViews>
  <sheetFormatPr defaultColWidth="8.875" defaultRowHeight="12"/>
  <cols>
    <col min="1" max="2" width="2.625" style="54" customWidth="1"/>
    <col min="3" max="3" width="7.375" style="54" customWidth="1"/>
    <col min="4" max="4" width="3.25" style="54" customWidth="1"/>
    <col min="5" max="5" width="8" style="54" customWidth="1"/>
    <col min="6" max="6" width="9.375" style="54" customWidth="1"/>
    <col min="7" max="7" width="1.75" style="54" customWidth="1"/>
    <col min="8" max="24" width="2.625" style="54" customWidth="1"/>
    <col min="25" max="25" width="2" style="54" customWidth="1"/>
    <col min="26" max="26" width="6.375" style="125" customWidth="1"/>
    <col min="27" max="27" width="7" style="54" customWidth="1"/>
    <col min="28" max="28" width="3.625" style="54" customWidth="1"/>
    <col min="29" max="29" width="8.875" style="54" customWidth="1"/>
    <col min="30" max="36" width="9.125" style="55" hidden="1" customWidth="1"/>
    <col min="37" max="37" width="0" style="55" hidden="1" customWidth="1"/>
    <col min="38" max="42" width="9.125" style="55" hidden="1" customWidth="1"/>
    <col min="43" max="62" width="8.875" style="54" hidden="1" customWidth="1"/>
    <col min="63" max="16384" width="8.875" style="54"/>
  </cols>
  <sheetData>
    <row r="1" spans="1:59" ht="11.25" customHeight="1">
      <c r="A1" s="52"/>
      <c r="B1" s="52"/>
      <c r="D1" s="83"/>
      <c r="E1" s="83"/>
      <c r="F1" s="295" t="s">
        <v>318</v>
      </c>
      <c r="G1" s="1645"/>
      <c r="H1" s="1641"/>
      <c r="I1" s="1641"/>
      <c r="J1" s="1641"/>
      <c r="K1" s="1641"/>
      <c r="L1" s="1641"/>
      <c r="M1" s="1641"/>
      <c r="N1" s="1641"/>
      <c r="O1" s="1641"/>
      <c r="P1" s="1641"/>
      <c r="Q1" s="1641"/>
      <c r="R1" s="1641"/>
      <c r="S1" s="1641"/>
      <c r="T1" s="1641"/>
      <c r="U1" s="1641"/>
      <c r="V1" s="1641"/>
      <c r="W1" s="1641"/>
      <c r="X1" s="1650"/>
      <c r="Y1" s="1649"/>
      <c r="Z1" s="1649"/>
      <c r="AA1" s="282" t="s">
        <v>1121</v>
      </c>
      <c r="AB1" s="270"/>
      <c r="AJ1" s="55" t="s">
        <v>1634</v>
      </c>
      <c r="AK1" s="55" t="s">
        <v>538</v>
      </c>
      <c r="AL1" s="55" t="s">
        <v>539</v>
      </c>
      <c r="AN1" s="55" t="s">
        <v>540</v>
      </c>
      <c r="AO1" s="55" t="s">
        <v>541</v>
      </c>
      <c r="AP1" s="55" t="s">
        <v>14</v>
      </c>
      <c r="AQ1" s="54" t="s">
        <v>542</v>
      </c>
      <c r="AR1" s="54" t="s">
        <v>542</v>
      </c>
      <c r="AS1" s="54" t="s">
        <v>1450</v>
      </c>
      <c r="AT1" s="54" t="s">
        <v>543</v>
      </c>
      <c r="AU1" s="54" t="s">
        <v>544</v>
      </c>
      <c r="AV1" s="54" t="s">
        <v>1450</v>
      </c>
      <c r="AW1" s="54" t="s">
        <v>545</v>
      </c>
      <c r="AX1" s="54" t="s">
        <v>546</v>
      </c>
      <c r="AY1" s="54" t="s">
        <v>547</v>
      </c>
      <c r="AZ1" s="54" t="s">
        <v>548</v>
      </c>
      <c r="BA1" s="54" t="s">
        <v>854</v>
      </c>
      <c r="BC1" s="54" t="s">
        <v>1450</v>
      </c>
      <c r="BD1" s="54" t="s">
        <v>549</v>
      </c>
      <c r="BF1" s="54" t="s">
        <v>550</v>
      </c>
      <c r="BG1" s="54" t="s">
        <v>1450</v>
      </c>
    </row>
    <row r="2" spans="1:59" ht="11.25" customHeight="1">
      <c r="A2" s="52"/>
      <c r="B2" s="52"/>
      <c r="D2" s="83"/>
      <c r="E2" s="83"/>
      <c r="F2" s="230" t="s">
        <v>1634</v>
      </c>
      <c r="G2" s="1646"/>
      <c r="H2" s="1642"/>
      <c r="I2" s="1642"/>
      <c r="J2" s="1642"/>
      <c r="K2" s="1642"/>
      <c r="L2" s="1642"/>
      <c r="M2" s="1642"/>
      <c r="N2" s="1642"/>
      <c r="O2" s="1642"/>
      <c r="P2" s="1642"/>
      <c r="Q2" s="1642"/>
      <c r="R2" s="1642"/>
      <c r="S2" s="1642"/>
      <c r="T2" s="1642"/>
      <c r="U2" s="1642"/>
      <c r="V2" s="1642"/>
      <c r="W2" s="1642"/>
      <c r="X2" s="1651"/>
      <c r="Y2" s="1649"/>
      <c r="Z2" s="1649"/>
      <c r="AA2" s="283" t="s">
        <v>686</v>
      </c>
      <c r="AB2" s="270">
        <v>1</v>
      </c>
      <c r="AJ2" s="55">
        <f>G1</f>
        <v>0</v>
      </c>
      <c r="AK2" s="55">
        <f>$D$12</f>
        <v>0</v>
      </c>
      <c r="AL2" s="55" t="str">
        <f t="shared" ref="AL2:AL46" si="0">IF($B$41="□該当なし","□","■")</f>
        <v>■</v>
      </c>
      <c r="AM2" s="55">
        <f>$D$35</f>
        <v>0</v>
      </c>
      <c r="AN2" s="55" t="str">
        <f t="shared" ref="AN2:AN46" si="1">IF($C$59="□該当なし","□","■")</f>
        <v>■</v>
      </c>
      <c r="AO2" s="55" t="str">
        <f>$H$51</f>
        <v>□</v>
      </c>
      <c r="AP2" s="55" t="str">
        <f>$H$52</f>
        <v>□</v>
      </c>
      <c r="AQ2" s="54" t="str">
        <f>$H$53</f>
        <v>□</v>
      </c>
      <c r="AR2" s="54" t="str">
        <f t="shared" ref="AR2:AR46" si="2">$H$54</f>
        <v>□</v>
      </c>
      <c r="AS2" s="54" t="str">
        <f t="shared" ref="AS2:AS46" si="3">$H$55</f>
        <v>□</v>
      </c>
      <c r="AT2" s="54" t="str">
        <f t="shared" ref="AT2:AT46" si="4">$H$56</f>
        <v>□</v>
      </c>
      <c r="AU2" s="54" t="str">
        <f t="shared" ref="AU2:AU46" si="5">$H$57</f>
        <v>□</v>
      </c>
      <c r="AV2" s="54" t="str">
        <f t="shared" ref="AV2:AV46" si="6">$H$58</f>
        <v>□</v>
      </c>
      <c r="AW2" s="54">
        <f t="shared" ref="AW2:AW46" si="7">$D$59</f>
        <v>0</v>
      </c>
      <c r="AX2" s="55" t="str">
        <f t="shared" ref="AX2:AX46" si="8">IF($C$68="□該当なし","□","■")</f>
        <v>■</v>
      </c>
      <c r="AY2" s="54" t="str">
        <f t="shared" ref="AY2:AY46" si="9">$H$65</f>
        <v>□</v>
      </c>
      <c r="AZ2" s="54" t="str">
        <f t="shared" ref="AZ2:AZ46" si="10">$H$66</f>
        <v>□</v>
      </c>
      <c r="BA2" s="54" t="str">
        <f t="shared" ref="BA2:BA46" si="11">$H$67</f>
        <v>□</v>
      </c>
      <c r="BB2" s="54">
        <f t="shared" ref="BB2:BB46" si="12">$N$67</f>
        <v>0</v>
      </c>
      <c r="BC2" s="54" t="str">
        <f t="shared" ref="BC2:BC46" si="13">$H$69</f>
        <v>□</v>
      </c>
      <c r="BD2" s="55" t="str">
        <f t="shared" ref="BD2:BD46" si="14">IF($E$72="□該当なし","□","■")</f>
        <v>□</v>
      </c>
      <c r="BE2" s="54">
        <f t="shared" ref="BE2:BE46" si="15">$D$71</f>
        <v>0</v>
      </c>
      <c r="BF2" s="55" t="str">
        <f t="shared" ref="BF2:BF46" si="16">IF($E$75="□該当なし","□","■")</f>
        <v>□</v>
      </c>
      <c r="BG2" s="54">
        <f t="shared" ref="BG2:BG46" si="17">$L$69</f>
        <v>0</v>
      </c>
    </row>
    <row r="3" spans="1:59" ht="11.25" customHeight="1">
      <c r="A3" s="52"/>
      <c r="B3" s="52"/>
      <c r="D3" s="83"/>
      <c r="E3" s="83"/>
      <c r="F3" s="131"/>
      <c r="G3" s="1647"/>
      <c r="H3" s="1643"/>
      <c r="I3" s="1643"/>
      <c r="J3" s="1643"/>
      <c r="K3" s="1643"/>
      <c r="L3" s="1643"/>
      <c r="M3" s="1643"/>
      <c r="N3" s="1643"/>
      <c r="O3" s="1643"/>
      <c r="P3" s="1643"/>
      <c r="Q3" s="1643"/>
      <c r="R3" s="1643"/>
      <c r="S3" s="1643"/>
      <c r="T3" s="1643"/>
      <c r="U3" s="1643"/>
      <c r="V3" s="1643"/>
      <c r="W3" s="1643"/>
      <c r="X3" s="1652"/>
      <c r="Y3" s="1649"/>
      <c r="Z3" s="1649"/>
      <c r="AA3" s="53"/>
      <c r="AB3" s="83"/>
      <c r="AJ3" s="55">
        <f>I1</f>
        <v>0</v>
      </c>
      <c r="AK3" s="55">
        <f>$D$12</f>
        <v>0</v>
      </c>
      <c r="AL3" s="55" t="str">
        <f t="shared" si="0"/>
        <v>■</v>
      </c>
      <c r="AM3" s="55">
        <f>$D$35</f>
        <v>0</v>
      </c>
      <c r="AN3" s="55" t="str">
        <f t="shared" si="1"/>
        <v>■</v>
      </c>
      <c r="AO3" s="55" t="str">
        <f>$H$51</f>
        <v>□</v>
      </c>
      <c r="AP3" s="55" t="str">
        <f>$H$52</f>
        <v>□</v>
      </c>
      <c r="AQ3" s="54" t="str">
        <f>$H$53</f>
        <v>□</v>
      </c>
      <c r="AR3" s="54" t="str">
        <f t="shared" si="2"/>
        <v>□</v>
      </c>
      <c r="AS3" s="54" t="str">
        <f t="shared" si="3"/>
        <v>□</v>
      </c>
      <c r="AT3" s="54" t="str">
        <f t="shared" si="4"/>
        <v>□</v>
      </c>
      <c r="AU3" s="54" t="str">
        <f t="shared" si="5"/>
        <v>□</v>
      </c>
      <c r="AV3" s="54" t="str">
        <f t="shared" si="6"/>
        <v>□</v>
      </c>
      <c r="AW3" s="54">
        <f t="shared" si="7"/>
        <v>0</v>
      </c>
      <c r="AX3" s="55" t="str">
        <f t="shared" si="8"/>
        <v>■</v>
      </c>
      <c r="AY3" s="54" t="str">
        <f t="shared" si="9"/>
        <v>□</v>
      </c>
      <c r="AZ3" s="54" t="str">
        <f t="shared" si="10"/>
        <v>□</v>
      </c>
      <c r="BA3" s="54" t="str">
        <f t="shared" si="11"/>
        <v>□</v>
      </c>
      <c r="BB3" s="54">
        <f t="shared" si="12"/>
        <v>0</v>
      </c>
      <c r="BC3" s="54" t="str">
        <f t="shared" si="13"/>
        <v>□</v>
      </c>
      <c r="BD3" s="55" t="str">
        <f t="shared" si="14"/>
        <v>□</v>
      </c>
      <c r="BE3" s="54">
        <f t="shared" si="15"/>
        <v>0</v>
      </c>
      <c r="BF3" s="55" t="str">
        <f t="shared" si="16"/>
        <v>□</v>
      </c>
      <c r="BG3" s="54">
        <f t="shared" si="17"/>
        <v>0</v>
      </c>
    </row>
    <row r="4" spans="1:59" ht="11.25" customHeight="1">
      <c r="A4" s="52"/>
      <c r="B4" s="52"/>
      <c r="D4" s="83"/>
      <c r="E4" s="83"/>
      <c r="F4" s="131"/>
      <c r="G4" s="1647"/>
      <c r="H4" s="1643"/>
      <c r="I4" s="1643"/>
      <c r="J4" s="1643"/>
      <c r="K4" s="1643"/>
      <c r="L4" s="1643"/>
      <c r="M4" s="1643"/>
      <c r="N4" s="1643"/>
      <c r="O4" s="1643"/>
      <c r="P4" s="1643"/>
      <c r="Q4" s="1643"/>
      <c r="R4" s="1643"/>
      <c r="S4" s="1643"/>
      <c r="T4" s="1643"/>
      <c r="U4" s="1643"/>
      <c r="V4" s="1643"/>
      <c r="W4" s="1643"/>
      <c r="X4" s="1652"/>
      <c r="Y4" s="1649"/>
      <c r="Z4" s="1649"/>
      <c r="AA4" s="53"/>
      <c r="AB4" s="83"/>
      <c r="AJ4" s="55">
        <f>K1</f>
        <v>0</v>
      </c>
      <c r="AK4" s="55">
        <f t="shared" ref="AK4:AK46" si="18">$D$12</f>
        <v>0</v>
      </c>
      <c r="AL4" s="55" t="str">
        <f t="shared" si="0"/>
        <v>■</v>
      </c>
      <c r="AM4" s="55">
        <f t="shared" ref="AM4:AM46" si="19">$D$35</f>
        <v>0</v>
      </c>
      <c r="AN4" s="55" t="str">
        <f t="shared" si="1"/>
        <v>■</v>
      </c>
      <c r="AO4" s="55" t="str">
        <f t="shared" ref="AO4:AO46" si="20">$H$51</f>
        <v>□</v>
      </c>
      <c r="AP4" s="55" t="str">
        <f t="shared" ref="AP4:AP46" si="21">$H$52</f>
        <v>□</v>
      </c>
      <c r="AQ4" s="54" t="str">
        <f t="shared" ref="AQ4:AQ46" si="22">$H$53</f>
        <v>□</v>
      </c>
      <c r="AR4" s="54" t="str">
        <f t="shared" si="2"/>
        <v>□</v>
      </c>
      <c r="AS4" s="54" t="str">
        <f t="shared" si="3"/>
        <v>□</v>
      </c>
      <c r="AT4" s="54" t="str">
        <f t="shared" si="4"/>
        <v>□</v>
      </c>
      <c r="AU4" s="54" t="str">
        <f t="shared" si="5"/>
        <v>□</v>
      </c>
      <c r="AV4" s="54" t="str">
        <f t="shared" si="6"/>
        <v>□</v>
      </c>
      <c r="AW4" s="54">
        <f t="shared" si="7"/>
        <v>0</v>
      </c>
      <c r="AX4" s="55" t="str">
        <f t="shared" si="8"/>
        <v>■</v>
      </c>
      <c r="AY4" s="54" t="str">
        <f t="shared" si="9"/>
        <v>□</v>
      </c>
      <c r="AZ4" s="54" t="str">
        <f t="shared" si="10"/>
        <v>□</v>
      </c>
      <c r="BA4" s="54" t="str">
        <f t="shared" si="11"/>
        <v>□</v>
      </c>
      <c r="BB4" s="54">
        <f t="shared" si="12"/>
        <v>0</v>
      </c>
      <c r="BC4" s="54" t="str">
        <f t="shared" si="13"/>
        <v>□</v>
      </c>
      <c r="BD4" s="55" t="str">
        <f t="shared" si="14"/>
        <v>□</v>
      </c>
      <c r="BE4" s="54">
        <f t="shared" si="15"/>
        <v>0</v>
      </c>
      <c r="BF4" s="55" t="str">
        <f t="shared" si="16"/>
        <v>□</v>
      </c>
      <c r="BG4" s="54">
        <f t="shared" si="17"/>
        <v>0</v>
      </c>
    </row>
    <row r="5" spans="1:59" ht="11.25" customHeight="1">
      <c r="A5" s="52"/>
      <c r="B5" s="52"/>
      <c r="D5" s="161"/>
      <c r="E5" s="161"/>
      <c r="F5" s="702"/>
      <c r="G5" s="1648"/>
      <c r="H5" s="1644"/>
      <c r="I5" s="1644"/>
      <c r="J5" s="1644"/>
      <c r="K5" s="1644"/>
      <c r="L5" s="1644"/>
      <c r="M5" s="1644"/>
      <c r="N5" s="1644"/>
      <c r="O5" s="1644"/>
      <c r="P5" s="1644"/>
      <c r="Q5" s="1644"/>
      <c r="R5" s="1644"/>
      <c r="S5" s="1644"/>
      <c r="T5" s="1644"/>
      <c r="U5" s="1644"/>
      <c r="V5" s="1644"/>
      <c r="W5" s="1644"/>
      <c r="X5" s="1653"/>
      <c r="Y5" s="1649"/>
      <c r="Z5" s="1649"/>
      <c r="AA5" s="161"/>
      <c r="AB5" s="161"/>
      <c r="AJ5" s="55">
        <f>M1</f>
        <v>0</v>
      </c>
      <c r="AK5" s="55">
        <f t="shared" si="18"/>
        <v>0</v>
      </c>
      <c r="AL5" s="55" t="str">
        <f t="shared" si="0"/>
        <v>■</v>
      </c>
      <c r="AM5" s="55">
        <f t="shared" si="19"/>
        <v>0</v>
      </c>
      <c r="AN5" s="55" t="str">
        <f t="shared" si="1"/>
        <v>■</v>
      </c>
      <c r="AO5" s="55" t="str">
        <f t="shared" si="20"/>
        <v>□</v>
      </c>
      <c r="AP5" s="55" t="str">
        <f t="shared" si="21"/>
        <v>□</v>
      </c>
      <c r="AQ5" s="54" t="str">
        <f t="shared" si="22"/>
        <v>□</v>
      </c>
      <c r="AR5" s="54" t="str">
        <f t="shared" si="2"/>
        <v>□</v>
      </c>
      <c r="AS5" s="54" t="str">
        <f t="shared" si="3"/>
        <v>□</v>
      </c>
      <c r="AT5" s="54" t="str">
        <f t="shared" si="4"/>
        <v>□</v>
      </c>
      <c r="AU5" s="54" t="str">
        <f t="shared" si="5"/>
        <v>□</v>
      </c>
      <c r="AV5" s="54" t="str">
        <f t="shared" si="6"/>
        <v>□</v>
      </c>
      <c r="AW5" s="54">
        <f t="shared" si="7"/>
        <v>0</v>
      </c>
      <c r="AX5" s="55" t="str">
        <f t="shared" si="8"/>
        <v>■</v>
      </c>
      <c r="AY5" s="54" t="str">
        <f t="shared" si="9"/>
        <v>□</v>
      </c>
      <c r="AZ5" s="54" t="str">
        <f t="shared" si="10"/>
        <v>□</v>
      </c>
      <c r="BA5" s="54" t="str">
        <f t="shared" si="11"/>
        <v>□</v>
      </c>
      <c r="BB5" s="54">
        <f t="shared" si="12"/>
        <v>0</v>
      </c>
      <c r="BC5" s="54" t="str">
        <f t="shared" si="13"/>
        <v>□</v>
      </c>
      <c r="BD5" s="55" t="str">
        <f t="shared" si="14"/>
        <v>□</v>
      </c>
      <c r="BE5" s="54">
        <f t="shared" si="15"/>
        <v>0</v>
      </c>
      <c r="BF5" s="55" t="str">
        <f t="shared" si="16"/>
        <v>□</v>
      </c>
      <c r="BG5" s="54">
        <f t="shared" si="17"/>
        <v>0</v>
      </c>
    </row>
    <row r="6" spans="1:59">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c r="AJ6" s="55">
        <f>O1</f>
        <v>0</v>
      </c>
      <c r="AK6" s="55">
        <f t="shared" si="18"/>
        <v>0</v>
      </c>
      <c r="AL6" s="55" t="str">
        <f t="shared" si="0"/>
        <v>■</v>
      </c>
      <c r="AM6" s="55">
        <f t="shared" si="19"/>
        <v>0</v>
      </c>
      <c r="AN6" s="55" t="str">
        <f t="shared" si="1"/>
        <v>■</v>
      </c>
      <c r="AO6" s="55" t="str">
        <f t="shared" si="20"/>
        <v>□</v>
      </c>
      <c r="AP6" s="55" t="str">
        <f t="shared" si="21"/>
        <v>□</v>
      </c>
      <c r="AQ6" s="54" t="str">
        <f t="shared" si="22"/>
        <v>□</v>
      </c>
      <c r="AR6" s="54" t="str">
        <f t="shared" si="2"/>
        <v>□</v>
      </c>
      <c r="AS6" s="54" t="str">
        <f t="shared" si="3"/>
        <v>□</v>
      </c>
      <c r="AT6" s="54" t="str">
        <f t="shared" si="4"/>
        <v>□</v>
      </c>
      <c r="AU6" s="54" t="str">
        <f t="shared" si="5"/>
        <v>□</v>
      </c>
      <c r="AV6" s="54" t="str">
        <f t="shared" si="6"/>
        <v>□</v>
      </c>
      <c r="AW6" s="54">
        <f t="shared" si="7"/>
        <v>0</v>
      </c>
      <c r="AX6" s="55" t="str">
        <f t="shared" si="8"/>
        <v>■</v>
      </c>
      <c r="AY6" s="54" t="str">
        <f t="shared" si="9"/>
        <v>□</v>
      </c>
      <c r="AZ6" s="54" t="str">
        <f t="shared" si="10"/>
        <v>□</v>
      </c>
      <c r="BA6" s="54" t="str">
        <f t="shared" si="11"/>
        <v>□</v>
      </c>
      <c r="BB6" s="54">
        <f t="shared" si="12"/>
        <v>0</v>
      </c>
      <c r="BC6" s="54" t="str">
        <f t="shared" si="13"/>
        <v>□</v>
      </c>
      <c r="BD6" s="55" t="str">
        <f t="shared" si="14"/>
        <v>□</v>
      </c>
      <c r="BE6" s="54">
        <f t="shared" si="15"/>
        <v>0</v>
      </c>
      <c r="BF6" s="55" t="str">
        <f t="shared" si="16"/>
        <v>□</v>
      </c>
      <c r="BG6" s="54">
        <f t="shared" si="17"/>
        <v>0</v>
      </c>
    </row>
    <row r="7" spans="1:59" ht="13.5">
      <c r="A7" s="1619" t="s">
        <v>2069</v>
      </c>
      <c r="B7" s="1619"/>
      <c r="C7" s="1619"/>
      <c r="D7" s="1619"/>
      <c r="E7" s="1619"/>
      <c r="F7" s="1619"/>
      <c r="G7" s="1619"/>
      <c r="H7" s="1619"/>
      <c r="I7" s="1619"/>
      <c r="J7" s="1619"/>
      <c r="K7" s="1619"/>
      <c r="L7" s="1619"/>
      <c r="M7" s="1619"/>
      <c r="N7" s="1619"/>
      <c r="O7" s="1619"/>
      <c r="P7" s="1619"/>
      <c r="Q7" s="1619"/>
      <c r="R7" s="1619"/>
      <c r="S7" s="1619"/>
      <c r="T7" s="52"/>
      <c r="U7" s="52"/>
      <c r="V7" s="52"/>
      <c r="W7" s="52"/>
      <c r="X7" s="52"/>
      <c r="Y7" s="52"/>
      <c r="Z7" s="74"/>
      <c r="AA7" s="52"/>
      <c r="AB7" s="53" t="s">
        <v>1113</v>
      </c>
      <c r="AJ7" s="55">
        <f>Q1</f>
        <v>0</v>
      </c>
      <c r="AK7" s="55">
        <f t="shared" si="18"/>
        <v>0</v>
      </c>
      <c r="AL7" s="55" t="str">
        <f t="shared" si="0"/>
        <v>■</v>
      </c>
      <c r="AM7" s="55">
        <f t="shared" si="19"/>
        <v>0</v>
      </c>
      <c r="AN7" s="55" t="str">
        <f t="shared" si="1"/>
        <v>■</v>
      </c>
      <c r="AO7" s="55" t="str">
        <f t="shared" si="20"/>
        <v>□</v>
      </c>
      <c r="AP7" s="55" t="str">
        <f t="shared" si="21"/>
        <v>□</v>
      </c>
      <c r="AQ7" s="54" t="str">
        <f t="shared" si="22"/>
        <v>□</v>
      </c>
      <c r="AR7" s="54" t="str">
        <f t="shared" si="2"/>
        <v>□</v>
      </c>
      <c r="AS7" s="54" t="str">
        <f t="shared" si="3"/>
        <v>□</v>
      </c>
      <c r="AT7" s="54" t="str">
        <f t="shared" si="4"/>
        <v>□</v>
      </c>
      <c r="AU7" s="54" t="str">
        <f t="shared" si="5"/>
        <v>□</v>
      </c>
      <c r="AV7" s="54" t="str">
        <f t="shared" si="6"/>
        <v>□</v>
      </c>
      <c r="AW7" s="54">
        <f t="shared" si="7"/>
        <v>0</v>
      </c>
      <c r="AX7" s="55" t="str">
        <f t="shared" si="8"/>
        <v>■</v>
      </c>
      <c r="AY7" s="54" t="str">
        <f t="shared" si="9"/>
        <v>□</v>
      </c>
      <c r="AZ7" s="54" t="str">
        <f t="shared" si="10"/>
        <v>□</v>
      </c>
      <c r="BA7" s="54" t="str">
        <f t="shared" si="11"/>
        <v>□</v>
      </c>
      <c r="BB7" s="54">
        <f t="shared" si="12"/>
        <v>0</v>
      </c>
      <c r="BC7" s="54" t="str">
        <f t="shared" si="13"/>
        <v>□</v>
      </c>
      <c r="BD7" s="55" t="str">
        <f t="shared" si="14"/>
        <v>□</v>
      </c>
      <c r="BE7" s="54">
        <f t="shared" si="15"/>
        <v>0</v>
      </c>
      <c r="BF7" s="55" t="str">
        <f t="shared" si="16"/>
        <v>□</v>
      </c>
      <c r="BG7" s="54">
        <f t="shared" si="17"/>
        <v>0</v>
      </c>
    </row>
    <row r="8" spans="1:59">
      <c r="A8" s="52" t="s">
        <v>690</v>
      </c>
      <c r="B8" s="52"/>
      <c r="C8" s="52"/>
      <c r="D8" s="52"/>
      <c r="E8" s="52"/>
      <c r="F8" s="52"/>
      <c r="G8" s="52"/>
      <c r="H8" s="52"/>
      <c r="I8" s="52"/>
      <c r="J8" s="52"/>
      <c r="K8" s="52"/>
      <c r="L8" s="52"/>
      <c r="M8" s="52"/>
      <c r="N8" s="52"/>
      <c r="O8" s="52"/>
      <c r="P8" s="52"/>
      <c r="Q8" s="52"/>
      <c r="R8" s="52"/>
      <c r="S8" s="52"/>
      <c r="T8" s="52"/>
      <c r="U8" s="52"/>
      <c r="V8" s="52"/>
      <c r="W8" s="52"/>
      <c r="X8" s="52"/>
      <c r="Y8" s="52"/>
      <c r="Z8" s="74"/>
      <c r="AA8" s="52"/>
      <c r="AB8" s="52"/>
      <c r="AJ8" s="55">
        <f>S1</f>
        <v>0</v>
      </c>
      <c r="AK8" s="55">
        <f t="shared" si="18"/>
        <v>0</v>
      </c>
      <c r="AL8" s="55" t="str">
        <f t="shared" si="0"/>
        <v>■</v>
      </c>
      <c r="AM8" s="55">
        <f t="shared" si="19"/>
        <v>0</v>
      </c>
      <c r="AN8" s="55" t="str">
        <f t="shared" si="1"/>
        <v>■</v>
      </c>
      <c r="AO8" s="55" t="str">
        <f t="shared" si="20"/>
        <v>□</v>
      </c>
      <c r="AP8" s="55" t="str">
        <f t="shared" si="21"/>
        <v>□</v>
      </c>
      <c r="AQ8" s="54" t="str">
        <f t="shared" si="22"/>
        <v>□</v>
      </c>
      <c r="AR8" s="54" t="str">
        <f t="shared" si="2"/>
        <v>□</v>
      </c>
      <c r="AS8" s="54" t="str">
        <f t="shared" si="3"/>
        <v>□</v>
      </c>
      <c r="AT8" s="54" t="str">
        <f t="shared" si="4"/>
        <v>□</v>
      </c>
      <c r="AU8" s="54" t="str">
        <f t="shared" si="5"/>
        <v>□</v>
      </c>
      <c r="AV8" s="54" t="str">
        <f t="shared" si="6"/>
        <v>□</v>
      </c>
      <c r="AW8" s="54">
        <f t="shared" si="7"/>
        <v>0</v>
      </c>
      <c r="AX8" s="55" t="str">
        <f t="shared" si="8"/>
        <v>■</v>
      </c>
      <c r="AY8" s="54" t="str">
        <f t="shared" si="9"/>
        <v>□</v>
      </c>
      <c r="AZ8" s="54" t="str">
        <f t="shared" si="10"/>
        <v>□</v>
      </c>
      <c r="BA8" s="54" t="str">
        <f t="shared" si="11"/>
        <v>□</v>
      </c>
      <c r="BB8" s="54">
        <f t="shared" si="12"/>
        <v>0</v>
      </c>
      <c r="BC8" s="54" t="str">
        <f t="shared" si="13"/>
        <v>□</v>
      </c>
      <c r="BD8" s="55" t="str">
        <f t="shared" si="14"/>
        <v>□</v>
      </c>
      <c r="BE8" s="54">
        <f t="shared" si="15"/>
        <v>0</v>
      </c>
      <c r="BF8" s="55" t="str">
        <f t="shared" si="16"/>
        <v>□</v>
      </c>
      <c r="BG8" s="54">
        <f t="shared" si="17"/>
        <v>0</v>
      </c>
    </row>
    <row r="9" spans="1:59" ht="12.75" thickBot="1">
      <c r="A9" s="52"/>
      <c r="B9" s="52"/>
      <c r="C9" s="52"/>
      <c r="D9" s="52"/>
      <c r="E9" s="52"/>
      <c r="F9" s="52"/>
      <c r="G9" s="52"/>
      <c r="H9" s="52"/>
      <c r="I9" s="52"/>
      <c r="J9" s="52"/>
      <c r="K9" s="52"/>
      <c r="L9" s="52"/>
      <c r="M9" s="52"/>
      <c r="N9" s="52"/>
      <c r="O9" s="52"/>
      <c r="P9" s="52"/>
      <c r="Q9" s="52"/>
      <c r="R9" s="52"/>
      <c r="S9" s="52"/>
      <c r="T9" s="52"/>
      <c r="U9" s="52"/>
      <c r="V9" s="52"/>
      <c r="W9" s="52" t="s">
        <v>616</v>
      </c>
      <c r="X9" s="52"/>
      <c r="Y9" s="52"/>
      <c r="Z9" s="74"/>
      <c r="AA9" s="52"/>
      <c r="AB9" s="52"/>
      <c r="AJ9" s="55">
        <f>U1</f>
        <v>0</v>
      </c>
      <c r="AK9" s="55">
        <f t="shared" si="18"/>
        <v>0</v>
      </c>
      <c r="AL9" s="55" t="str">
        <f t="shared" si="0"/>
        <v>■</v>
      </c>
      <c r="AM9" s="55">
        <f t="shared" si="19"/>
        <v>0</v>
      </c>
      <c r="AN9" s="55" t="str">
        <f t="shared" si="1"/>
        <v>■</v>
      </c>
      <c r="AO9" s="55" t="str">
        <f t="shared" si="20"/>
        <v>□</v>
      </c>
      <c r="AP9" s="55" t="str">
        <f t="shared" si="21"/>
        <v>□</v>
      </c>
      <c r="AQ9" s="54" t="str">
        <f t="shared" si="22"/>
        <v>□</v>
      </c>
      <c r="AR9" s="54" t="str">
        <f t="shared" si="2"/>
        <v>□</v>
      </c>
      <c r="AS9" s="54" t="str">
        <f t="shared" si="3"/>
        <v>□</v>
      </c>
      <c r="AT9" s="54" t="str">
        <f t="shared" si="4"/>
        <v>□</v>
      </c>
      <c r="AU9" s="54" t="str">
        <f t="shared" si="5"/>
        <v>□</v>
      </c>
      <c r="AV9" s="54" t="str">
        <f t="shared" si="6"/>
        <v>□</v>
      </c>
      <c r="AW9" s="54">
        <f t="shared" si="7"/>
        <v>0</v>
      </c>
      <c r="AX9" s="55" t="str">
        <f t="shared" si="8"/>
        <v>■</v>
      </c>
      <c r="AY9" s="54" t="str">
        <f t="shared" si="9"/>
        <v>□</v>
      </c>
      <c r="AZ9" s="54" t="str">
        <f t="shared" si="10"/>
        <v>□</v>
      </c>
      <c r="BA9" s="54" t="str">
        <f t="shared" si="11"/>
        <v>□</v>
      </c>
      <c r="BB9" s="54">
        <f t="shared" si="12"/>
        <v>0</v>
      </c>
      <c r="BC9" s="54" t="str">
        <f t="shared" si="13"/>
        <v>□</v>
      </c>
      <c r="BD9" s="55" t="str">
        <f t="shared" si="14"/>
        <v>□</v>
      </c>
      <c r="BE9" s="54">
        <f t="shared" si="15"/>
        <v>0</v>
      </c>
      <c r="BF9" s="55" t="str">
        <f t="shared" si="16"/>
        <v>□</v>
      </c>
      <c r="BG9" s="54">
        <f t="shared" si="17"/>
        <v>0</v>
      </c>
    </row>
    <row r="10" spans="1:59" ht="13.5" customHeight="1">
      <c r="A10" s="138"/>
      <c r="B10" s="1601" t="s">
        <v>617</v>
      </c>
      <c r="C10" s="1519"/>
      <c r="D10" s="1510" t="s">
        <v>618</v>
      </c>
      <c r="E10" s="1591" t="s">
        <v>619</v>
      </c>
      <c r="F10" s="1592" t="s">
        <v>620</v>
      </c>
      <c r="G10" s="1624"/>
      <c r="H10" s="1624"/>
      <c r="I10" s="1624"/>
      <c r="J10" s="1624"/>
      <c r="K10" s="1624"/>
      <c r="L10" s="1624"/>
      <c r="M10" s="1624"/>
      <c r="N10" s="1624"/>
      <c r="O10" s="1624"/>
      <c r="P10" s="1624"/>
      <c r="Q10" s="1624"/>
      <c r="R10" s="1624"/>
      <c r="S10" s="1624"/>
      <c r="T10" s="1624"/>
      <c r="U10" s="1624"/>
      <c r="V10" s="1624"/>
      <c r="W10" s="1624"/>
      <c r="X10" s="1624"/>
      <c r="Y10" s="1624"/>
      <c r="Z10" s="1624"/>
      <c r="AA10" s="59" t="s">
        <v>465</v>
      </c>
      <c r="AB10" s="297" t="s">
        <v>622</v>
      </c>
      <c r="AJ10" s="55">
        <f>W1</f>
        <v>0</v>
      </c>
      <c r="AK10" s="55">
        <f t="shared" si="18"/>
        <v>0</v>
      </c>
      <c r="AL10" s="55" t="str">
        <f t="shared" si="0"/>
        <v>■</v>
      </c>
      <c r="AM10" s="55">
        <f t="shared" si="19"/>
        <v>0</v>
      </c>
      <c r="AN10" s="55" t="str">
        <f t="shared" si="1"/>
        <v>■</v>
      </c>
      <c r="AO10" s="55" t="str">
        <f t="shared" si="20"/>
        <v>□</v>
      </c>
      <c r="AP10" s="55" t="str">
        <f t="shared" si="21"/>
        <v>□</v>
      </c>
      <c r="AQ10" s="54" t="str">
        <f t="shared" si="22"/>
        <v>□</v>
      </c>
      <c r="AR10" s="54" t="str">
        <f t="shared" si="2"/>
        <v>□</v>
      </c>
      <c r="AS10" s="54" t="str">
        <f t="shared" si="3"/>
        <v>□</v>
      </c>
      <c r="AT10" s="54" t="str">
        <f t="shared" si="4"/>
        <v>□</v>
      </c>
      <c r="AU10" s="54" t="str">
        <f t="shared" si="5"/>
        <v>□</v>
      </c>
      <c r="AV10" s="54" t="str">
        <f t="shared" si="6"/>
        <v>□</v>
      </c>
      <c r="AW10" s="54">
        <f t="shared" si="7"/>
        <v>0</v>
      </c>
      <c r="AX10" s="55" t="str">
        <f t="shared" si="8"/>
        <v>■</v>
      </c>
      <c r="AY10" s="54" t="str">
        <f t="shared" si="9"/>
        <v>□</v>
      </c>
      <c r="AZ10" s="54" t="str">
        <f t="shared" si="10"/>
        <v>□</v>
      </c>
      <c r="BA10" s="54" t="str">
        <f t="shared" si="11"/>
        <v>□</v>
      </c>
      <c r="BB10" s="54">
        <f t="shared" si="12"/>
        <v>0</v>
      </c>
      <c r="BC10" s="54" t="str">
        <f t="shared" si="13"/>
        <v>□</v>
      </c>
      <c r="BD10" s="55" t="str">
        <f t="shared" si="14"/>
        <v>□</v>
      </c>
      <c r="BE10" s="54">
        <f t="shared" si="15"/>
        <v>0</v>
      </c>
      <c r="BF10" s="55" t="str">
        <f t="shared" si="16"/>
        <v>□</v>
      </c>
      <c r="BG10" s="54">
        <f t="shared" si="17"/>
        <v>0</v>
      </c>
    </row>
    <row r="11" spans="1:59" ht="14.25" customHeight="1" thickBot="1">
      <c r="A11" s="140"/>
      <c r="B11" s="1602" t="s">
        <v>623</v>
      </c>
      <c r="C11" s="1603"/>
      <c r="D11" s="1630"/>
      <c r="E11" s="1631"/>
      <c r="F11" s="207" t="s">
        <v>624</v>
      </c>
      <c r="G11" s="64"/>
      <c r="H11" s="64"/>
      <c r="I11" s="64"/>
      <c r="J11" s="64"/>
      <c r="K11" s="64"/>
      <c r="L11" s="64"/>
      <c r="M11" s="64"/>
      <c r="N11" s="64" t="s">
        <v>625</v>
      </c>
      <c r="O11" s="64"/>
      <c r="P11" s="64"/>
      <c r="Q11" s="64"/>
      <c r="R11" s="64"/>
      <c r="S11" s="64"/>
      <c r="T11" s="64"/>
      <c r="U11" s="64"/>
      <c r="V11" s="64"/>
      <c r="W11" s="64"/>
      <c r="X11" s="64"/>
      <c r="Y11" s="1635" t="s">
        <v>1451</v>
      </c>
      <c r="Z11" s="1636"/>
      <c r="AA11" s="275" t="s">
        <v>626</v>
      </c>
      <c r="AB11" s="107" t="s">
        <v>627</v>
      </c>
      <c r="AJ11" s="55">
        <f>G2</f>
        <v>0</v>
      </c>
      <c r="AK11" s="55">
        <f t="shared" si="18"/>
        <v>0</v>
      </c>
      <c r="AL11" s="55" t="str">
        <f t="shared" si="0"/>
        <v>■</v>
      </c>
      <c r="AM11" s="55">
        <f t="shared" si="19"/>
        <v>0</v>
      </c>
      <c r="AN11" s="55" t="str">
        <f t="shared" si="1"/>
        <v>■</v>
      </c>
      <c r="AO11" s="55" t="str">
        <f t="shared" si="20"/>
        <v>□</v>
      </c>
      <c r="AP11" s="55" t="str">
        <f t="shared" si="21"/>
        <v>□</v>
      </c>
      <c r="AQ11" s="54" t="str">
        <f t="shared" si="22"/>
        <v>□</v>
      </c>
      <c r="AR11" s="54" t="str">
        <f t="shared" si="2"/>
        <v>□</v>
      </c>
      <c r="AS11" s="54" t="str">
        <f t="shared" si="3"/>
        <v>□</v>
      </c>
      <c r="AT11" s="54" t="str">
        <f t="shared" si="4"/>
        <v>□</v>
      </c>
      <c r="AU11" s="54" t="str">
        <f t="shared" si="5"/>
        <v>□</v>
      </c>
      <c r="AV11" s="54" t="str">
        <f t="shared" si="6"/>
        <v>□</v>
      </c>
      <c r="AW11" s="54">
        <f t="shared" si="7"/>
        <v>0</v>
      </c>
      <c r="AX11" s="55" t="str">
        <f t="shared" si="8"/>
        <v>■</v>
      </c>
      <c r="AY11" s="54" t="str">
        <f t="shared" si="9"/>
        <v>□</v>
      </c>
      <c r="AZ11" s="54" t="str">
        <f t="shared" si="10"/>
        <v>□</v>
      </c>
      <c r="BA11" s="54" t="str">
        <f t="shared" si="11"/>
        <v>□</v>
      </c>
      <c r="BB11" s="54">
        <f t="shared" si="12"/>
        <v>0</v>
      </c>
      <c r="BC11" s="54" t="str">
        <f t="shared" si="13"/>
        <v>□</v>
      </c>
      <c r="BD11" s="55" t="str">
        <f t="shared" si="14"/>
        <v>□</v>
      </c>
      <c r="BE11" s="54">
        <f t="shared" si="15"/>
        <v>0</v>
      </c>
      <c r="BF11" s="55" t="str">
        <f t="shared" si="16"/>
        <v>□</v>
      </c>
      <c r="BG11" s="54">
        <f t="shared" si="17"/>
        <v>0</v>
      </c>
    </row>
    <row r="12" spans="1:59" ht="11.25" customHeight="1">
      <c r="A12" s="1597" t="s">
        <v>1123</v>
      </c>
      <c r="B12" s="1613" t="s">
        <v>1124</v>
      </c>
      <c r="C12" s="1614"/>
      <c r="D12" s="689"/>
      <c r="E12" s="58" t="s">
        <v>1125</v>
      </c>
      <c r="F12" s="290" t="s">
        <v>1126</v>
      </c>
      <c r="G12" s="280" t="s">
        <v>1381</v>
      </c>
      <c r="H12" s="108" t="s">
        <v>1127</v>
      </c>
      <c r="I12" s="108"/>
      <c r="J12" s="247"/>
      <c r="K12" s="108"/>
      <c r="L12" s="108"/>
      <c r="M12" s="108"/>
      <c r="N12" s="108"/>
      <c r="O12" s="108"/>
      <c r="P12" s="108"/>
      <c r="Q12" s="247"/>
      <c r="R12" s="108"/>
      <c r="S12" s="108"/>
      <c r="T12" s="108"/>
      <c r="U12" s="108"/>
      <c r="V12" s="108"/>
      <c r="W12" s="108"/>
      <c r="X12" s="298"/>
      <c r="Y12" s="697" t="s">
        <v>303</v>
      </c>
      <c r="Z12" s="231" t="s">
        <v>1128</v>
      </c>
      <c r="AA12" s="227"/>
      <c r="AB12" s="60"/>
      <c r="AJ12" s="55">
        <f>I2</f>
        <v>0</v>
      </c>
      <c r="AK12" s="55">
        <f t="shared" si="18"/>
        <v>0</v>
      </c>
      <c r="AL12" s="55" t="str">
        <f t="shared" si="0"/>
        <v>■</v>
      </c>
      <c r="AM12" s="55">
        <f t="shared" si="19"/>
        <v>0</v>
      </c>
      <c r="AN12" s="55" t="str">
        <f t="shared" si="1"/>
        <v>■</v>
      </c>
      <c r="AO12" s="55" t="str">
        <f t="shared" si="20"/>
        <v>□</v>
      </c>
      <c r="AP12" s="55" t="str">
        <f t="shared" si="21"/>
        <v>□</v>
      </c>
      <c r="AQ12" s="54" t="str">
        <f t="shared" si="22"/>
        <v>□</v>
      </c>
      <c r="AR12" s="54" t="str">
        <f t="shared" si="2"/>
        <v>□</v>
      </c>
      <c r="AS12" s="54" t="str">
        <f t="shared" si="3"/>
        <v>□</v>
      </c>
      <c r="AT12" s="54" t="str">
        <f t="shared" si="4"/>
        <v>□</v>
      </c>
      <c r="AU12" s="54" t="str">
        <f t="shared" si="5"/>
        <v>□</v>
      </c>
      <c r="AV12" s="54" t="str">
        <f t="shared" si="6"/>
        <v>□</v>
      </c>
      <c r="AW12" s="54">
        <f t="shared" si="7"/>
        <v>0</v>
      </c>
      <c r="AX12" s="55" t="str">
        <f t="shared" si="8"/>
        <v>■</v>
      </c>
      <c r="AY12" s="54" t="str">
        <f t="shared" si="9"/>
        <v>□</v>
      </c>
      <c r="AZ12" s="54" t="str">
        <f t="shared" si="10"/>
        <v>□</v>
      </c>
      <c r="BA12" s="54" t="str">
        <f t="shared" si="11"/>
        <v>□</v>
      </c>
      <c r="BB12" s="54">
        <f t="shared" si="12"/>
        <v>0</v>
      </c>
      <c r="BC12" s="54" t="str">
        <f t="shared" si="13"/>
        <v>□</v>
      </c>
      <c r="BD12" s="55" t="str">
        <f t="shared" si="14"/>
        <v>□</v>
      </c>
      <c r="BE12" s="54">
        <f t="shared" si="15"/>
        <v>0</v>
      </c>
      <c r="BF12" s="55" t="str">
        <f t="shared" si="16"/>
        <v>□</v>
      </c>
      <c r="BG12" s="54">
        <f t="shared" si="17"/>
        <v>0</v>
      </c>
    </row>
    <row r="13" spans="1:59" ht="11.25" customHeight="1">
      <c r="A13" s="1598"/>
      <c r="B13" s="1604" t="s">
        <v>1125</v>
      </c>
      <c r="C13" s="1605"/>
      <c r="D13" s="72"/>
      <c r="E13" s="66" t="s">
        <v>1129</v>
      </c>
      <c r="F13" s="163" t="s">
        <v>1130</v>
      </c>
      <c r="G13" s="164"/>
      <c r="H13" s="678" t="s">
        <v>303</v>
      </c>
      <c r="I13" s="95" t="s">
        <v>1131</v>
      </c>
      <c r="J13" s="114"/>
      <c r="K13" s="95"/>
      <c r="L13" s="95"/>
      <c r="M13" s="95"/>
      <c r="N13" s="95"/>
      <c r="O13" s="95"/>
      <c r="P13" s="95"/>
      <c r="Q13" s="114"/>
      <c r="R13" s="95"/>
      <c r="S13" s="95"/>
      <c r="T13" s="95"/>
      <c r="U13" s="95"/>
      <c r="V13" s="95"/>
      <c r="W13" s="95"/>
      <c r="X13" s="115"/>
      <c r="Y13" s="698" t="s">
        <v>303</v>
      </c>
      <c r="Z13" s="232" t="s">
        <v>979</v>
      </c>
      <c r="AA13" s="213"/>
      <c r="AB13" s="68"/>
      <c r="AJ13" s="55">
        <f>K2</f>
        <v>0</v>
      </c>
      <c r="AK13" s="55">
        <f t="shared" si="18"/>
        <v>0</v>
      </c>
      <c r="AL13" s="55" t="str">
        <f t="shared" si="0"/>
        <v>■</v>
      </c>
      <c r="AM13" s="55">
        <f t="shared" si="19"/>
        <v>0</v>
      </c>
      <c r="AN13" s="55" t="str">
        <f t="shared" si="1"/>
        <v>■</v>
      </c>
      <c r="AO13" s="55" t="str">
        <f t="shared" si="20"/>
        <v>□</v>
      </c>
      <c r="AP13" s="55" t="str">
        <f t="shared" si="21"/>
        <v>□</v>
      </c>
      <c r="AQ13" s="54" t="str">
        <f t="shared" si="22"/>
        <v>□</v>
      </c>
      <c r="AR13" s="54" t="str">
        <f t="shared" si="2"/>
        <v>□</v>
      </c>
      <c r="AS13" s="54" t="str">
        <f t="shared" si="3"/>
        <v>□</v>
      </c>
      <c r="AT13" s="54" t="str">
        <f t="shared" si="4"/>
        <v>□</v>
      </c>
      <c r="AU13" s="54" t="str">
        <f t="shared" si="5"/>
        <v>□</v>
      </c>
      <c r="AV13" s="54" t="str">
        <f t="shared" si="6"/>
        <v>□</v>
      </c>
      <c r="AW13" s="54">
        <f t="shared" si="7"/>
        <v>0</v>
      </c>
      <c r="AX13" s="55" t="str">
        <f t="shared" si="8"/>
        <v>■</v>
      </c>
      <c r="AY13" s="54" t="str">
        <f t="shared" si="9"/>
        <v>□</v>
      </c>
      <c r="AZ13" s="54" t="str">
        <f t="shared" si="10"/>
        <v>□</v>
      </c>
      <c r="BA13" s="54" t="str">
        <f t="shared" si="11"/>
        <v>□</v>
      </c>
      <c r="BB13" s="54">
        <f t="shared" si="12"/>
        <v>0</v>
      </c>
      <c r="BC13" s="54" t="str">
        <f t="shared" si="13"/>
        <v>□</v>
      </c>
      <c r="BD13" s="55" t="str">
        <f t="shared" si="14"/>
        <v>□</v>
      </c>
      <c r="BE13" s="54">
        <f t="shared" si="15"/>
        <v>0</v>
      </c>
      <c r="BF13" s="55" t="str">
        <f t="shared" si="16"/>
        <v>□</v>
      </c>
      <c r="BG13" s="54">
        <f t="shared" si="17"/>
        <v>0</v>
      </c>
    </row>
    <row r="14" spans="1:59" ht="11.25" customHeight="1">
      <c r="A14" s="1598"/>
      <c r="B14" s="1604" t="s">
        <v>940</v>
      </c>
      <c r="C14" s="1605"/>
      <c r="D14" s="72"/>
      <c r="E14" s="66"/>
      <c r="F14" s="163"/>
      <c r="G14" s="164"/>
      <c r="H14" s="98"/>
      <c r="I14" s="678" t="s">
        <v>303</v>
      </c>
      <c r="J14" s="114" t="s">
        <v>941</v>
      </c>
      <c r="K14" s="95"/>
      <c r="L14" s="95"/>
      <c r="M14" s="95"/>
      <c r="N14" s="95"/>
      <c r="O14" s="95"/>
      <c r="P14" s="95"/>
      <c r="Q14" s="114"/>
      <c r="R14" s="95"/>
      <c r="S14" s="95"/>
      <c r="T14" s="95"/>
      <c r="U14" s="95"/>
      <c r="V14" s="95"/>
      <c r="W14" s="95"/>
      <c r="X14" s="115"/>
      <c r="Y14" s="698" t="s">
        <v>303</v>
      </c>
      <c r="Z14" s="232" t="s">
        <v>942</v>
      </c>
      <c r="AA14" s="213"/>
      <c r="AB14" s="68"/>
      <c r="AJ14" s="55">
        <f>M2</f>
        <v>0</v>
      </c>
      <c r="AK14" s="55">
        <f t="shared" si="18"/>
        <v>0</v>
      </c>
      <c r="AL14" s="55" t="str">
        <f t="shared" si="0"/>
        <v>■</v>
      </c>
      <c r="AM14" s="55">
        <f t="shared" si="19"/>
        <v>0</v>
      </c>
      <c r="AN14" s="55" t="str">
        <f t="shared" si="1"/>
        <v>■</v>
      </c>
      <c r="AO14" s="55" t="str">
        <f t="shared" si="20"/>
        <v>□</v>
      </c>
      <c r="AP14" s="55" t="str">
        <f t="shared" si="21"/>
        <v>□</v>
      </c>
      <c r="AQ14" s="54" t="str">
        <f t="shared" si="22"/>
        <v>□</v>
      </c>
      <c r="AR14" s="54" t="str">
        <f t="shared" si="2"/>
        <v>□</v>
      </c>
      <c r="AS14" s="54" t="str">
        <f t="shared" si="3"/>
        <v>□</v>
      </c>
      <c r="AT14" s="54" t="str">
        <f t="shared" si="4"/>
        <v>□</v>
      </c>
      <c r="AU14" s="54" t="str">
        <f t="shared" si="5"/>
        <v>□</v>
      </c>
      <c r="AV14" s="54" t="str">
        <f t="shared" si="6"/>
        <v>□</v>
      </c>
      <c r="AW14" s="54">
        <f t="shared" si="7"/>
        <v>0</v>
      </c>
      <c r="AX14" s="55" t="str">
        <f t="shared" si="8"/>
        <v>■</v>
      </c>
      <c r="AY14" s="54" t="str">
        <f t="shared" si="9"/>
        <v>□</v>
      </c>
      <c r="AZ14" s="54" t="str">
        <f t="shared" si="10"/>
        <v>□</v>
      </c>
      <c r="BA14" s="54" t="str">
        <f t="shared" si="11"/>
        <v>□</v>
      </c>
      <c r="BB14" s="54">
        <f t="shared" si="12"/>
        <v>0</v>
      </c>
      <c r="BC14" s="54" t="str">
        <f t="shared" si="13"/>
        <v>□</v>
      </c>
      <c r="BD14" s="55" t="str">
        <f t="shared" si="14"/>
        <v>□</v>
      </c>
      <c r="BE14" s="54">
        <f t="shared" si="15"/>
        <v>0</v>
      </c>
      <c r="BF14" s="55" t="str">
        <f t="shared" si="16"/>
        <v>□</v>
      </c>
      <c r="BG14" s="54">
        <f t="shared" si="17"/>
        <v>0</v>
      </c>
    </row>
    <row r="15" spans="1:59" ht="11.25" customHeight="1">
      <c r="A15" s="1598"/>
      <c r="B15" s="1604" t="s">
        <v>618</v>
      </c>
      <c r="C15" s="1605"/>
      <c r="D15" s="72"/>
      <c r="E15" s="66"/>
      <c r="F15" s="163"/>
      <c r="G15" s="164"/>
      <c r="H15" s="95"/>
      <c r="I15" s="678" t="s">
        <v>303</v>
      </c>
      <c r="J15" s="114" t="s">
        <v>943</v>
      </c>
      <c r="K15" s="95"/>
      <c r="L15" s="95"/>
      <c r="M15" s="95"/>
      <c r="N15" s="95"/>
      <c r="O15" s="95"/>
      <c r="P15" s="95"/>
      <c r="Q15" s="114"/>
      <c r="R15" s="95"/>
      <c r="S15" s="95"/>
      <c r="T15" s="95"/>
      <c r="U15" s="95"/>
      <c r="V15" s="95"/>
      <c r="W15" s="95"/>
      <c r="X15" s="115"/>
      <c r="Y15" s="698" t="s">
        <v>303</v>
      </c>
      <c r="Z15" s="232" t="s">
        <v>908</v>
      </c>
      <c r="AA15" s="213"/>
      <c r="AB15" s="68"/>
      <c r="AJ15" s="55">
        <f>O2</f>
        <v>0</v>
      </c>
      <c r="AK15" s="55">
        <f t="shared" si="18"/>
        <v>0</v>
      </c>
      <c r="AL15" s="55" t="str">
        <f t="shared" si="0"/>
        <v>■</v>
      </c>
      <c r="AM15" s="55">
        <f t="shared" si="19"/>
        <v>0</v>
      </c>
      <c r="AN15" s="55" t="str">
        <f t="shared" si="1"/>
        <v>■</v>
      </c>
      <c r="AO15" s="55" t="str">
        <f t="shared" si="20"/>
        <v>□</v>
      </c>
      <c r="AP15" s="55" t="str">
        <f t="shared" si="21"/>
        <v>□</v>
      </c>
      <c r="AQ15" s="54" t="str">
        <f t="shared" si="22"/>
        <v>□</v>
      </c>
      <c r="AR15" s="54" t="str">
        <f t="shared" si="2"/>
        <v>□</v>
      </c>
      <c r="AS15" s="54" t="str">
        <f t="shared" si="3"/>
        <v>□</v>
      </c>
      <c r="AT15" s="54" t="str">
        <f t="shared" si="4"/>
        <v>□</v>
      </c>
      <c r="AU15" s="54" t="str">
        <f t="shared" si="5"/>
        <v>□</v>
      </c>
      <c r="AV15" s="54" t="str">
        <f t="shared" si="6"/>
        <v>□</v>
      </c>
      <c r="AW15" s="54">
        <f t="shared" si="7"/>
        <v>0</v>
      </c>
      <c r="AX15" s="55" t="str">
        <f t="shared" si="8"/>
        <v>■</v>
      </c>
      <c r="AY15" s="54" t="str">
        <f t="shared" si="9"/>
        <v>□</v>
      </c>
      <c r="AZ15" s="54" t="str">
        <f t="shared" si="10"/>
        <v>□</v>
      </c>
      <c r="BA15" s="54" t="str">
        <f t="shared" si="11"/>
        <v>□</v>
      </c>
      <c r="BB15" s="54">
        <f t="shared" si="12"/>
        <v>0</v>
      </c>
      <c r="BC15" s="54" t="str">
        <f t="shared" si="13"/>
        <v>□</v>
      </c>
      <c r="BD15" s="55" t="str">
        <f t="shared" si="14"/>
        <v>□</v>
      </c>
      <c r="BE15" s="54">
        <f t="shared" si="15"/>
        <v>0</v>
      </c>
      <c r="BF15" s="55" t="str">
        <f t="shared" si="16"/>
        <v>□</v>
      </c>
      <c r="BG15" s="54">
        <f t="shared" si="17"/>
        <v>0</v>
      </c>
    </row>
    <row r="16" spans="1:59" ht="11.25" customHeight="1">
      <c r="A16" s="1598"/>
      <c r="B16" s="1604" t="s">
        <v>944</v>
      </c>
      <c r="C16" s="1605"/>
      <c r="D16" s="72"/>
      <c r="E16" s="66"/>
      <c r="F16" s="163"/>
      <c r="G16" s="164"/>
      <c r="H16" s="95"/>
      <c r="I16" s="678" t="s">
        <v>303</v>
      </c>
      <c r="J16" s="114" t="s">
        <v>945</v>
      </c>
      <c r="K16" s="95"/>
      <c r="L16" s="95"/>
      <c r="M16" s="95"/>
      <c r="N16" s="95"/>
      <c r="O16" s="95"/>
      <c r="P16" s="95"/>
      <c r="Q16" s="114"/>
      <c r="R16" s="95"/>
      <c r="S16" s="95"/>
      <c r="T16" s="95"/>
      <c r="U16" s="95"/>
      <c r="V16" s="95"/>
      <c r="W16" s="95"/>
      <c r="X16" s="115"/>
      <c r="Y16" s="698" t="s">
        <v>303</v>
      </c>
      <c r="Z16" s="232" t="s">
        <v>1675</v>
      </c>
      <c r="AA16" s="213"/>
      <c r="AB16" s="68"/>
      <c r="AJ16" s="55">
        <f>Q2</f>
        <v>0</v>
      </c>
      <c r="AK16" s="55">
        <f t="shared" si="18"/>
        <v>0</v>
      </c>
      <c r="AL16" s="55" t="str">
        <f t="shared" si="0"/>
        <v>■</v>
      </c>
      <c r="AM16" s="55">
        <f t="shared" si="19"/>
        <v>0</v>
      </c>
      <c r="AN16" s="55" t="str">
        <f t="shared" si="1"/>
        <v>■</v>
      </c>
      <c r="AO16" s="55" t="str">
        <f t="shared" si="20"/>
        <v>□</v>
      </c>
      <c r="AP16" s="55" t="str">
        <f t="shared" si="21"/>
        <v>□</v>
      </c>
      <c r="AQ16" s="54" t="str">
        <f t="shared" si="22"/>
        <v>□</v>
      </c>
      <c r="AR16" s="54" t="str">
        <f t="shared" si="2"/>
        <v>□</v>
      </c>
      <c r="AS16" s="54" t="str">
        <f t="shared" si="3"/>
        <v>□</v>
      </c>
      <c r="AT16" s="54" t="str">
        <f t="shared" si="4"/>
        <v>□</v>
      </c>
      <c r="AU16" s="54" t="str">
        <f t="shared" si="5"/>
        <v>□</v>
      </c>
      <c r="AV16" s="54" t="str">
        <f t="shared" si="6"/>
        <v>□</v>
      </c>
      <c r="AW16" s="54">
        <f t="shared" si="7"/>
        <v>0</v>
      </c>
      <c r="AX16" s="55" t="str">
        <f t="shared" si="8"/>
        <v>■</v>
      </c>
      <c r="AY16" s="54" t="str">
        <f t="shared" si="9"/>
        <v>□</v>
      </c>
      <c r="AZ16" s="54" t="str">
        <f t="shared" si="10"/>
        <v>□</v>
      </c>
      <c r="BA16" s="54" t="str">
        <f t="shared" si="11"/>
        <v>□</v>
      </c>
      <c r="BB16" s="54">
        <f t="shared" si="12"/>
        <v>0</v>
      </c>
      <c r="BC16" s="54" t="str">
        <f t="shared" si="13"/>
        <v>□</v>
      </c>
      <c r="BD16" s="55" t="str">
        <f t="shared" si="14"/>
        <v>□</v>
      </c>
      <c r="BE16" s="54">
        <f t="shared" si="15"/>
        <v>0</v>
      </c>
      <c r="BF16" s="55" t="str">
        <f t="shared" si="16"/>
        <v>□</v>
      </c>
      <c r="BG16" s="54">
        <f t="shared" si="17"/>
        <v>0</v>
      </c>
    </row>
    <row r="17" spans="1:59" ht="11.25" customHeight="1">
      <c r="A17" s="1598"/>
      <c r="B17" s="1604" t="s">
        <v>1242</v>
      </c>
      <c r="C17" s="1605"/>
      <c r="D17" s="72"/>
      <c r="E17" s="66"/>
      <c r="F17" s="163"/>
      <c r="G17" s="164"/>
      <c r="H17" s="95"/>
      <c r="I17" s="678" t="s">
        <v>303</v>
      </c>
      <c r="J17" s="114" t="s">
        <v>1243</v>
      </c>
      <c r="K17" s="95"/>
      <c r="L17" s="95"/>
      <c r="M17" s="95"/>
      <c r="N17" s="95"/>
      <c r="O17" s="95"/>
      <c r="P17" s="95"/>
      <c r="Q17" s="114"/>
      <c r="R17" s="95"/>
      <c r="S17" s="95"/>
      <c r="T17" s="95"/>
      <c r="U17" s="95"/>
      <c r="V17" s="95"/>
      <c r="W17" s="95"/>
      <c r="X17" s="115"/>
      <c r="Y17" s="698" t="s">
        <v>303</v>
      </c>
      <c r="Z17" s="232"/>
      <c r="AA17" s="213"/>
      <c r="AB17" s="68"/>
      <c r="AJ17" s="55">
        <f>S2</f>
        <v>0</v>
      </c>
      <c r="AK17" s="55">
        <f t="shared" si="18"/>
        <v>0</v>
      </c>
      <c r="AL17" s="55" t="str">
        <f t="shared" si="0"/>
        <v>■</v>
      </c>
      <c r="AM17" s="55">
        <f t="shared" si="19"/>
        <v>0</v>
      </c>
      <c r="AN17" s="55" t="str">
        <f t="shared" si="1"/>
        <v>■</v>
      </c>
      <c r="AO17" s="55" t="str">
        <f t="shared" si="20"/>
        <v>□</v>
      </c>
      <c r="AP17" s="55" t="str">
        <f t="shared" si="21"/>
        <v>□</v>
      </c>
      <c r="AQ17" s="54" t="str">
        <f t="shared" si="22"/>
        <v>□</v>
      </c>
      <c r="AR17" s="54" t="str">
        <f t="shared" si="2"/>
        <v>□</v>
      </c>
      <c r="AS17" s="54" t="str">
        <f t="shared" si="3"/>
        <v>□</v>
      </c>
      <c r="AT17" s="54" t="str">
        <f t="shared" si="4"/>
        <v>□</v>
      </c>
      <c r="AU17" s="54" t="str">
        <f t="shared" si="5"/>
        <v>□</v>
      </c>
      <c r="AV17" s="54" t="str">
        <f t="shared" si="6"/>
        <v>□</v>
      </c>
      <c r="AW17" s="54">
        <f t="shared" si="7"/>
        <v>0</v>
      </c>
      <c r="AX17" s="55" t="str">
        <f t="shared" si="8"/>
        <v>■</v>
      </c>
      <c r="AY17" s="54" t="str">
        <f t="shared" si="9"/>
        <v>□</v>
      </c>
      <c r="AZ17" s="54" t="str">
        <f t="shared" si="10"/>
        <v>□</v>
      </c>
      <c r="BA17" s="54" t="str">
        <f t="shared" si="11"/>
        <v>□</v>
      </c>
      <c r="BB17" s="54">
        <f t="shared" si="12"/>
        <v>0</v>
      </c>
      <c r="BC17" s="54" t="str">
        <f t="shared" si="13"/>
        <v>□</v>
      </c>
      <c r="BD17" s="55" t="str">
        <f t="shared" si="14"/>
        <v>□</v>
      </c>
      <c r="BE17" s="54">
        <f t="shared" si="15"/>
        <v>0</v>
      </c>
      <c r="BF17" s="55" t="str">
        <f t="shared" si="16"/>
        <v>□</v>
      </c>
      <c r="BG17" s="54">
        <f t="shared" si="17"/>
        <v>0</v>
      </c>
    </row>
    <row r="18" spans="1:59" ht="11.25" customHeight="1">
      <c r="A18" s="1598"/>
      <c r="B18" s="344"/>
      <c r="C18" s="52"/>
      <c r="D18" s="72"/>
      <c r="E18" s="66"/>
      <c r="F18" s="163"/>
      <c r="G18" s="164"/>
      <c r="H18" s="678" t="s">
        <v>303</v>
      </c>
      <c r="I18" s="114" t="s">
        <v>1244</v>
      </c>
      <c r="J18" s="114"/>
      <c r="K18" s="95"/>
      <c r="L18" s="95"/>
      <c r="M18" s="95"/>
      <c r="N18" s="95"/>
      <c r="O18" s="95"/>
      <c r="P18" s="95"/>
      <c r="Q18" s="114"/>
      <c r="R18" s="95"/>
      <c r="S18" s="95"/>
      <c r="T18" s="95"/>
      <c r="U18" s="95"/>
      <c r="V18" s="95"/>
      <c r="W18" s="95"/>
      <c r="X18" s="115"/>
      <c r="Y18" s="698" t="s">
        <v>303</v>
      </c>
      <c r="Z18" s="232"/>
      <c r="AA18" s="213"/>
      <c r="AB18" s="68"/>
      <c r="AJ18" s="55">
        <f>U2</f>
        <v>0</v>
      </c>
      <c r="AK18" s="55">
        <f t="shared" si="18"/>
        <v>0</v>
      </c>
      <c r="AL18" s="55" t="str">
        <f t="shared" si="0"/>
        <v>■</v>
      </c>
      <c r="AM18" s="55">
        <f t="shared" si="19"/>
        <v>0</v>
      </c>
      <c r="AN18" s="55" t="str">
        <f t="shared" si="1"/>
        <v>■</v>
      </c>
      <c r="AO18" s="55" t="str">
        <f t="shared" si="20"/>
        <v>□</v>
      </c>
      <c r="AP18" s="55" t="str">
        <f t="shared" si="21"/>
        <v>□</v>
      </c>
      <c r="AQ18" s="54" t="str">
        <f t="shared" si="22"/>
        <v>□</v>
      </c>
      <c r="AR18" s="54" t="str">
        <f t="shared" si="2"/>
        <v>□</v>
      </c>
      <c r="AS18" s="54" t="str">
        <f t="shared" si="3"/>
        <v>□</v>
      </c>
      <c r="AT18" s="54" t="str">
        <f t="shared" si="4"/>
        <v>□</v>
      </c>
      <c r="AU18" s="54" t="str">
        <f t="shared" si="5"/>
        <v>□</v>
      </c>
      <c r="AV18" s="54" t="str">
        <f t="shared" si="6"/>
        <v>□</v>
      </c>
      <c r="AW18" s="54">
        <f t="shared" si="7"/>
        <v>0</v>
      </c>
      <c r="AX18" s="55" t="str">
        <f t="shared" si="8"/>
        <v>■</v>
      </c>
      <c r="AY18" s="54" t="str">
        <f t="shared" si="9"/>
        <v>□</v>
      </c>
      <c r="AZ18" s="54" t="str">
        <f t="shared" si="10"/>
        <v>□</v>
      </c>
      <c r="BA18" s="54" t="str">
        <f t="shared" si="11"/>
        <v>□</v>
      </c>
      <c r="BB18" s="54">
        <f t="shared" si="12"/>
        <v>0</v>
      </c>
      <c r="BC18" s="54" t="str">
        <f t="shared" si="13"/>
        <v>□</v>
      </c>
      <c r="BD18" s="55" t="str">
        <f t="shared" si="14"/>
        <v>□</v>
      </c>
      <c r="BE18" s="54">
        <f t="shared" si="15"/>
        <v>0</v>
      </c>
      <c r="BF18" s="55" t="str">
        <f t="shared" si="16"/>
        <v>□</v>
      </c>
      <c r="BG18" s="54">
        <f t="shared" si="17"/>
        <v>0</v>
      </c>
    </row>
    <row r="19" spans="1:59" ht="11.25" customHeight="1">
      <c r="A19" s="1598"/>
      <c r="B19" s="752" t="s">
        <v>303</v>
      </c>
      <c r="C19" s="97" t="s">
        <v>1790</v>
      </c>
      <c r="D19" s="72"/>
      <c r="E19" s="66"/>
      <c r="F19" s="163"/>
      <c r="G19" s="164"/>
      <c r="H19" s="678" t="s">
        <v>303</v>
      </c>
      <c r="I19" s="95" t="s">
        <v>2077</v>
      </c>
      <c r="J19" s="114"/>
      <c r="K19" s="95"/>
      <c r="L19" s="95"/>
      <c r="M19" s="95"/>
      <c r="N19" s="95"/>
      <c r="O19" s="95"/>
      <c r="P19" s="95"/>
      <c r="Q19" s="114"/>
      <c r="R19" s="95"/>
      <c r="S19" s="95"/>
      <c r="T19" s="95"/>
      <c r="U19" s="95"/>
      <c r="V19" s="95"/>
      <c r="W19" s="95"/>
      <c r="X19" s="115"/>
      <c r="Y19" s="698" t="s">
        <v>303</v>
      </c>
      <c r="Z19" s="232"/>
      <c r="AA19" s="213"/>
      <c r="AB19" s="68"/>
      <c r="AJ19" s="55">
        <f>W2</f>
        <v>0</v>
      </c>
      <c r="AK19" s="55">
        <f t="shared" si="18"/>
        <v>0</v>
      </c>
      <c r="AL19" s="55" t="str">
        <f t="shared" si="0"/>
        <v>■</v>
      </c>
      <c r="AM19" s="55">
        <f t="shared" si="19"/>
        <v>0</v>
      </c>
      <c r="AN19" s="55" t="str">
        <f t="shared" si="1"/>
        <v>■</v>
      </c>
      <c r="AO19" s="55" t="str">
        <f t="shared" si="20"/>
        <v>□</v>
      </c>
      <c r="AP19" s="55" t="str">
        <f t="shared" si="21"/>
        <v>□</v>
      </c>
      <c r="AQ19" s="54" t="str">
        <f t="shared" si="22"/>
        <v>□</v>
      </c>
      <c r="AR19" s="54" t="str">
        <f t="shared" si="2"/>
        <v>□</v>
      </c>
      <c r="AS19" s="54" t="str">
        <f t="shared" si="3"/>
        <v>□</v>
      </c>
      <c r="AT19" s="54" t="str">
        <f t="shared" si="4"/>
        <v>□</v>
      </c>
      <c r="AU19" s="54" t="str">
        <f t="shared" si="5"/>
        <v>□</v>
      </c>
      <c r="AV19" s="54" t="str">
        <f t="shared" si="6"/>
        <v>□</v>
      </c>
      <c r="AW19" s="54">
        <f t="shared" si="7"/>
        <v>0</v>
      </c>
      <c r="AX19" s="55" t="str">
        <f t="shared" si="8"/>
        <v>■</v>
      </c>
      <c r="AY19" s="54" t="str">
        <f t="shared" si="9"/>
        <v>□</v>
      </c>
      <c r="AZ19" s="54" t="str">
        <f t="shared" si="10"/>
        <v>□</v>
      </c>
      <c r="BA19" s="54" t="str">
        <f t="shared" si="11"/>
        <v>□</v>
      </c>
      <c r="BB19" s="54">
        <f t="shared" si="12"/>
        <v>0</v>
      </c>
      <c r="BC19" s="54" t="str">
        <f t="shared" si="13"/>
        <v>□</v>
      </c>
      <c r="BD19" s="55" t="str">
        <f t="shared" si="14"/>
        <v>□</v>
      </c>
      <c r="BE19" s="54">
        <f t="shared" si="15"/>
        <v>0</v>
      </c>
      <c r="BF19" s="55" t="str">
        <f t="shared" si="16"/>
        <v>□</v>
      </c>
      <c r="BG19" s="54">
        <f t="shared" si="17"/>
        <v>0</v>
      </c>
    </row>
    <row r="20" spans="1:59" ht="11.25" customHeight="1">
      <c r="A20" s="1598"/>
      <c r="B20" s="752" t="s">
        <v>303</v>
      </c>
      <c r="C20" s="97" t="s">
        <v>1940</v>
      </c>
      <c r="D20" s="72"/>
      <c r="E20" s="66"/>
      <c r="F20" s="163"/>
      <c r="G20" s="164"/>
      <c r="H20" s="678" t="s">
        <v>303</v>
      </c>
      <c r="I20" s="95" t="s">
        <v>1450</v>
      </c>
      <c r="J20" s="114"/>
      <c r="K20" s="95"/>
      <c r="L20" s="95"/>
      <c r="M20" s="95"/>
      <c r="N20" s="95"/>
      <c r="O20" s="95"/>
      <c r="P20" s="95"/>
      <c r="Q20" s="114"/>
      <c r="R20" s="95"/>
      <c r="S20" s="95"/>
      <c r="T20" s="95"/>
      <c r="U20" s="95"/>
      <c r="V20" s="95"/>
      <c r="W20" s="95"/>
      <c r="X20" s="115"/>
      <c r="Y20" s="698" t="s">
        <v>303</v>
      </c>
      <c r="Z20" s="232"/>
      <c r="AA20" s="213"/>
      <c r="AB20" s="68"/>
      <c r="AJ20" s="55">
        <f>G3</f>
        <v>0</v>
      </c>
      <c r="AK20" s="55">
        <f t="shared" si="18"/>
        <v>0</v>
      </c>
      <c r="AL20" s="55" t="str">
        <f t="shared" si="0"/>
        <v>■</v>
      </c>
      <c r="AM20" s="55">
        <f t="shared" si="19"/>
        <v>0</v>
      </c>
      <c r="AN20" s="55" t="str">
        <f t="shared" si="1"/>
        <v>■</v>
      </c>
      <c r="AO20" s="55" t="str">
        <f t="shared" si="20"/>
        <v>□</v>
      </c>
      <c r="AP20" s="55" t="str">
        <f t="shared" si="21"/>
        <v>□</v>
      </c>
      <c r="AQ20" s="54" t="str">
        <f t="shared" si="22"/>
        <v>□</v>
      </c>
      <c r="AR20" s="54" t="str">
        <f t="shared" si="2"/>
        <v>□</v>
      </c>
      <c r="AS20" s="54" t="str">
        <f t="shared" si="3"/>
        <v>□</v>
      </c>
      <c r="AT20" s="54" t="str">
        <f t="shared" si="4"/>
        <v>□</v>
      </c>
      <c r="AU20" s="54" t="str">
        <f t="shared" si="5"/>
        <v>□</v>
      </c>
      <c r="AV20" s="54" t="str">
        <f t="shared" si="6"/>
        <v>□</v>
      </c>
      <c r="AW20" s="54">
        <f t="shared" si="7"/>
        <v>0</v>
      </c>
      <c r="AX20" s="55" t="str">
        <f t="shared" si="8"/>
        <v>■</v>
      </c>
      <c r="AY20" s="54" t="str">
        <f t="shared" si="9"/>
        <v>□</v>
      </c>
      <c r="AZ20" s="54" t="str">
        <f t="shared" si="10"/>
        <v>□</v>
      </c>
      <c r="BA20" s="54" t="str">
        <f t="shared" si="11"/>
        <v>□</v>
      </c>
      <c r="BB20" s="54">
        <f t="shared" si="12"/>
        <v>0</v>
      </c>
      <c r="BC20" s="54" t="str">
        <f t="shared" si="13"/>
        <v>□</v>
      </c>
      <c r="BD20" s="55" t="str">
        <f t="shared" si="14"/>
        <v>□</v>
      </c>
      <c r="BE20" s="54">
        <f t="shared" si="15"/>
        <v>0</v>
      </c>
      <c r="BF20" s="55" t="str">
        <f t="shared" si="16"/>
        <v>□</v>
      </c>
      <c r="BG20" s="54">
        <f t="shared" si="17"/>
        <v>0</v>
      </c>
    </row>
    <row r="21" spans="1:59" ht="11.25" customHeight="1" thickBot="1">
      <c r="A21" s="1598"/>
      <c r="B21" s="344"/>
      <c r="C21" s="52"/>
      <c r="D21" s="66"/>
      <c r="E21" s="66"/>
      <c r="F21" s="163"/>
      <c r="G21" s="164" t="s">
        <v>306</v>
      </c>
      <c r="H21" s="95" t="s">
        <v>1615</v>
      </c>
      <c r="I21" s="95"/>
      <c r="J21" s="95"/>
      <c r="K21" s="95"/>
      <c r="L21" s="95"/>
      <c r="M21" s="95"/>
      <c r="N21" s="95"/>
      <c r="O21" s="95"/>
      <c r="P21" s="95"/>
      <c r="Q21" s="95"/>
      <c r="R21" s="95"/>
      <c r="S21" s="95"/>
      <c r="T21" s="95"/>
      <c r="U21" s="95" t="s">
        <v>1616</v>
      </c>
      <c r="V21" s="95"/>
      <c r="W21" s="95"/>
      <c r="X21" s="95"/>
      <c r="Y21" s="698" t="s">
        <v>303</v>
      </c>
      <c r="Z21" s="232"/>
      <c r="AA21" s="213"/>
      <c r="AB21" s="68"/>
      <c r="AJ21" s="55">
        <f>I3</f>
        <v>0</v>
      </c>
      <c r="AK21" s="55">
        <f t="shared" si="18"/>
        <v>0</v>
      </c>
      <c r="AL21" s="55" t="str">
        <f t="shared" si="0"/>
        <v>■</v>
      </c>
      <c r="AM21" s="55">
        <f t="shared" si="19"/>
        <v>0</v>
      </c>
      <c r="AN21" s="55" t="str">
        <f t="shared" si="1"/>
        <v>■</v>
      </c>
      <c r="AO21" s="55" t="str">
        <f t="shared" si="20"/>
        <v>□</v>
      </c>
      <c r="AP21" s="55" t="str">
        <f t="shared" si="21"/>
        <v>□</v>
      </c>
      <c r="AQ21" s="54" t="str">
        <f t="shared" si="22"/>
        <v>□</v>
      </c>
      <c r="AR21" s="54" t="str">
        <f t="shared" si="2"/>
        <v>□</v>
      </c>
      <c r="AS21" s="54" t="str">
        <f t="shared" si="3"/>
        <v>□</v>
      </c>
      <c r="AT21" s="54" t="str">
        <f t="shared" si="4"/>
        <v>□</v>
      </c>
      <c r="AU21" s="54" t="str">
        <f t="shared" si="5"/>
        <v>□</v>
      </c>
      <c r="AV21" s="54" t="str">
        <f t="shared" si="6"/>
        <v>□</v>
      </c>
      <c r="AW21" s="54">
        <f t="shared" si="7"/>
        <v>0</v>
      </c>
      <c r="AX21" s="55" t="str">
        <f t="shared" si="8"/>
        <v>■</v>
      </c>
      <c r="AY21" s="54" t="str">
        <f t="shared" si="9"/>
        <v>□</v>
      </c>
      <c r="AZ21" s="54" t="str">
        <f t="shared" si="10"/>
        <v>□</v>
      </c>
      <c r="BA21" s="54" t="str">
        <f t="shared" si="11"/>
        <v>□</v>
      </c>
      <c r="BB21" s="54">
        <f t="shared" si="12"/>
        <v>0</v>
      </c>
      <c r="BC21" s="54" t="str">
        <f t="shared" si="13"/>
        <v>□</v>
      </c>
      <c r="BD21" s="55" t="str">
        <f t="shared" si="14"/>
        <v>□</v>
      </c>
      <c r="BE21" s="54">
        <f t="shared" si="15"/>
        <v>0</v>
      </c>
      <c r="BF21" s="55" t="str">
        <f t="shared" si="16"/>
        <v>□</v>
      </c>
      <c r="BG21" s="54">
        <f t="shared" si="17"/>
        <v>0</v>
      </c>
    </row>
    <row r="22" spans="1:59" ht="11.25" customHeight="1" thickTop="1" thickBot="1">
      <c r="A22" s="1598"/>
      <c r="B22" s="344"/>
      <c r="C22" s="52"/>
      <c r="D22" s="66"/>
      <c r="E22" s="66"/>
      <c r="F22" s="163"/>
      <c r="G22" s="95"/>
      <c r="H22" s="678" t="s">
        <v>303</v>
      </c>
      <c r="I22" s="95" t="s">
        <v>1617</v>
      </c>
      <c r="J22" s="95"/>
      <c r="K22" s="95"/>
      <c r="L22" s="95"/>
      <c r="M22" s="95" t="s">
        <v>598</v>
      </c>
      <c r="N22" s="1545"/>
      <c r="O22" s="1545"/>
      <c r="P22" s="1545"/>
      <c r="Q22" s="1545"/>
      <c r="R22" s="1545"/>
      <c r="S22" s="1545"/>
      <c r="T22" s="95" t="s">
        <v>743</v>
      </c>
      <c r="U22" s="1615"/>
      <c r="V22" s="1615"/>
      <c r="W22" s="95" t="s">
        <v>1618</v>
      </c>
      <c r="X22" s="115"/>
      <c r="Y22" s="698" t="s">
        <v>303</v>
      </c>
      <c r="Z22" s="232"/>
      <c r="AA22" s="213"/>
      <c r="AB22" s="68"/>
      <c r="AD22" s="154"/>
      <c r="AE22" s="85" t="s">
        <v>776</v>
      </c>
      <c r="AF22" s="86" t="s">
        <v>777</v>
      </c>
      <c r="AG22" s="86" t="s">
        <v>778</v>
      </c>
      <c r="AH22" s="87" t="s">
        <v>779</v>
      </c>
      <c r="AI22" s="155"/>
      <c r="AJ22" s="55">
        <f>K3</f>
        <v>0</v>
      </c>
      <c r="AK22" s="55">
        <f t="shared" si="18"/>
        <v>0</v>
      </c>
      <c r="AL22" s="55" t="str">
        <f t="shared" si="0"/>
        <v>■</v>
      </c>
      <c r="AM22" s="55">
        <f t="shared" si="19"/>
        <v>0</v>
      </c>
      <c r="AN22" s="55" t="str">
        <f t="shared" si="1"/>
        <v>■</v>
      </c>
      <c r="AO22" s="55" t="str">
        <f t="shared" si="20"/>
        <v>□</v>
      </c>
      <c r="AP22" s="55" t="str">
        <f t="shared" si="21"/>
        <v>□</v>
      </c>
      <c r="AQ22" s="54" t="str">
        <f t="shared" si="22"/>
        <v>□</v>
      </c>
      <c r="AR22" s="54" t="str">
        <f t="shared" si="2"/>
        <v>□</v>
      </c>
      <c r="AS22" s="54" t="str">
        <f t="shared" si="3"/>
        <v>□</v>
      </c>
      <c r="AT22" s="54" t="str">
        <f t="shared" si="4"/>
        <v>□</v>
      </c>
      <c r="AU22" s="54" t="str">
        <f t="shared" si="5"/>
        <v>□</v>
      </c>
      <c r="AV22" s="54" t="str">
        <f t="shared" si="6"/>
        <v>□</v>
      </c>
      <c r="AW22" s="54">
        <f t="shared" si="7"/>
        <v>0</v>
      </c>
      <c r="AX22" s="55" t="str">
        <f t="shared" si="8"/>
        <v>■</v>
      </c>
      <c r="AY22" s="54" t="str">
        <f t="shared" si="9"/>
        <v>□</v>
      </c>
      <c r="AZ22" s="54" t="str">
        <f t="shared" si="10"/>
        <v>□</v>
      </c>
      <c r="BA22" s="54" t="str">
        <f t="shared" si="11"/>
        <v>□</v>
      </c>
      <c r="BB22" s="54">
        <f t="shared" si="12"/>
        <v>0</v>
      </c>
      <c r="BC22" s="54" t="str">
        <f t="shared" si="13"/>
        <v>□</v>
      </c>
      <c r="BD22" s="55" t="str">
        <f t="shared" si="14"/>
        <v>□</v>
      </c>
      <c r="BE22" s="54">
        <f t="shared" si="15"/>
        <v>0</v>
      </c>
      <c r="BF22" s="55" t="str">
        <f t="shared" si="16"/>
        <v>□</v>
      </c>
      <c r="BG22" s="54">
        <f t="shared" si="17"/>
        <v>0</v>
      </c>
    </row>
    <row r="23" spans="1:59" ht="11.25" customHeight="1" thickTop="1" thickBot="1">
      <c r="A23" s="1598"/>
      <c r="B23" s="344"/>
      <c r="C23" s="52"/>
      <c r="D23" s="66"/>
      <c r="E23" s="66"/>
      <c r="F23" s="163"/>
      <c r="G23" s="95"/>
      <c r="H23" s="678" t="s">
        <v>303</v>
      </c>
      <c r="I23" s="95" t="s">
        <v>1449</v>
      </c>
      <c r="J23" s="95"/>
      <c r="K23" s="95"/>
      <c r="L23" s="95"/>
      <c r="M23" s="95" t="s">
        <v>1604</v>
      </c>
      <c r="N23" s="1545"/>
      <c r="O23" s="1545"/>
      <c r="P23" s="1545"/>
      <c r="Q23" s="1545"/>
      <c r="R23" s="1545"/>
      <c r="S23" s="1545"/>
      <c r="T23" s="95" t="s">
        <v>744</v>
      </c>
      <c r="U23" s="1615"/>
      <c r="V23" s="1615"/>
      <c r="W23" s="95" t="s">
        <v>1618</v>
      </c>
      <c r="X23" s="95"/>
      <c r="Y23" s="698" t="s">
        <v>303</v>
      </c>
      <c r="Z23" s="232"/>
      <c r="AA23" s="213"/>
      <c r="AB23" s="68"/>
      <c r="AD23" s="154"/>
      <c r="AE23" s="85" t="s">
        <v>776</v>
      </c>
      <c r="AF23" s="86" t="s">
        <v>777</v>
      </c>
      <c r="AG23" s="86" t="s">
        <v>778</v>
      </c>
      <c r="AH23" s="87" t="s">
        <v>779</v>
      </c>
      <c r="AJ23" s="55">
        <f>M3</f>
        <v>0</v>
      </c>
      <c r="AK23" s="55">
        <f t="shared" si="18"/>
        <v>0</v>
      </c>
      <c r="AL23" s="55" t="str">
        <f t="shared" si="0"/>
        <v>■</v>
      </c>
      <c r="AM23" s="55">
        <f t="shared" si="19"/>
        <v>0</v>
      </c>
      <c r="AN23" s="55" t="str">
        <f t="shared" si="1"/>
        <v>■</v>
      </c>
      <c r="AO23" s="55" t="str">
        <f t="shared" si="20"/>
        <v>□</v>
      </c>
      <c r="AP23" s="55" t="str">
        <f t="shared" si="21"/>
        <v>□</v>
      </c>
      <c r="AQ23" s="54" t="str">
        <f t="shared" si="22"/>
        <v>□</v>
      </c>
      <c r="AR23" s="54" t="str">
        <f t="shared" si="2"/>
        <v>□</v>
      </c>
      <c r="AS23" s="54" t="str">
        <f t="shared" si="3"/>
        <v>□</v>
      </c>
      <c r="AT23" s="54" t="str">
        <f t="shared" si="4"/>
        <v>□</v>
      </c>
      <c r="AU23" s="54" t="str">
        <f t="shared" si="5"/>
        <v>□</v>
      </c>
      <c r="AV23" s="54" t="str">
        <f t="shared" si="6"/>
        <v>□</v>
      </c>
      <c r="AW23" s="54">
        <f t="shared" si="7"/>
        <v>0</v>
      </c>
      <c r="AX23" s="55" t="str">
        <f t="shared" si="8"/>
        <v>■</v>
      </c>
      <c r="AY23" s="54" t="str">
        <f t="shared" si="9"/>
        <v>□</v>
      </c>
      <c r="AZ23" s="54" t="str">
        <f t="shared" si="10"/>
        <v>□</v>
      </c>
      <c r="BA23" s="54" t="str">
        <f t="shared" si="11"/>
        <v>□</v>
      </c>
      <c r="BB23" s="54">
        <f t="shared" si="12"/>
        <v>0</v>
      </c>
      <c r="BC23" s="54" t="str">
        <f t="shared" si="13"/>
        <v>□</v>
      </c>
      <c r="BD23" s="55" t="str">
        <f t="shared" si="14"/>
        <v>□</v>
      </c>
      <c r="BE23" s="54">
        <f t="shared" si="15"/>
        <v>0</v>
      </c>
      <c r="BF23" s="55" t="str">
        <f t="shared" si="16"/>
        <v>□</v>
      </c>
      <c r="BG23" s="54">
        <f t="shared" si="17"/>
        <v>0</v>
      </c>
    </row>
    <row r="24" spans="1:59" ht="11.25" customHeight="1" thickTop="1" thickBot="1">
      <c r="A24" s="1598"/>
      <c r="B24" s="344"/>
      <c r="C24" s="52"/>
      <c r="D24" s="66"/>
      <c r="E24" s="66"/>
      <c r="F24" s="163"/>
      <c r="G24" s="95"/>
      <c r="H24" s="678" t="s">
        <v>303</v>
      </c>
      <c r="I24" s="95" t="s">
        <v>452</v>
      </c>
      <c r="J24" s="95"/>
      <c r="K24" s="95"/>
      <c r="L24" s="95"/>
      <c r="M24" s="95" t="s">
        <v>503</v>
      </c>
      <c r="N24" s="1545"/>
      <c r="O24" s="1545"/>
      <c r="P24" s="1545"/>
      <c r="Q24" s="1545"/>
      <c r="R24" s="1545"/>
      <c r="S24" s="1545"/>
      <c r="T24" s="95" t="s">
        <v>745</v>
      </c>
      <c r="U24" s="1615"/>
      <c r="V24" s="1615"/>
      <c r="W24" s="95" t="s">
        <v>1618</v>
      </c>
      <c r="X24" s="95"/>
      <c r="Y24" s="698" t="s">
        <v>303</v>
      </c>
      <c r="Z24" s="232"/>
      <c r="AA24" s="213"/>
      <c r="AB24" s="68"/>
      <c r="AD24" s="154"/>
      <c r="AE24" s="85" t="s">
        <v>776</v>
      </c>
      <c r="AF24" s="86" t="s">
        <v>777</v>
      </c>
      <c r="AG24" s="86" t="s">
        <v>778</v>
      </c>
      <c r="AH24" s="87" t="s">
        <v>779</v>
      </c>
      <c r="AJ24" s="55">
        <f>O3</f>
        <v>0</v>
      </c>
      <c r="AK24" s="55">
        <f t="shared" si="18"/>
        <v>0</v>
      </c>
      <c r="AL24" s="55" t="str">
        <f t="shared" si="0"/>
        <v>■</v>
      </c>
      <c r="AM24" s="55">
        <f t="shared" si="19"/>
        <v>0</v>
      </c>
      <c r="AN24" s="55" t="str">
        <f t="shared" si="1"/>
        <v>■</v>
      </c>
      <c r="AO24" s="55" t="str">
        <f t="shared" si="20"/>
        <v>□</v>
      </c>
      <c r="AP24" s="55" t="str">
        <f t="shared" si="21"/>
        <v>□</v>
      </c>
      <c r="AQ24" s="54" t="str">
        <f t="shared" si="22"/>
        <v>□</v>
      </c>
      <c r="AR24" s="54" t="str">
        <f t="shared" si="2"/>
        <v>□</v>
      </c>
      <c r="AS24" s="54" t="str">
        <f t="shared" si="3"/>
        <v>□</v>
      </c>
      <c r="AT24" s="54" t="str">
        <f t="shared" si="4"/>
        <v>□</v>
      </c>
      <c r="AU24" s="54" t="str">
        <f t="shared" si="5"/>
        <v>□</v>
      </c>
      <c r="AV24" s="54" t="str">
        <f t="shared" si="6"/>
        <v>□</v>
      </c>
      <c r="AW24" s="54">
        <f t="shared" si="7"/>
        <v>0</v>
      </c>
      <c r="AX24" s="55" t="str">
        <f t="shared" si="8"/>
        <v>■</v>
      </c>
      <c r="AY24" s="54" t="str">
        <f t="shared" si="9"/>
        <v>□</v>
      </c>
      <c r="AZ24" s="54" t="str">
        <f t="shared" si="10"/>
        <v>□</v>
      </c>
      <c r="BA24" s="54" t="str">
        <f t="shared" si="11"/>
        <v>□</v>
      </c>
      <c r="BB24" s="54">
        <f t="shared" si="12"/>
        <v>0</v>
      </c>
      <c r="BC24" s="54" t="str">
        <f t="shared" si="13"/>
        <v>□</v>
      </c>
      <c r="BD24" s="55" t="str">
        <f t="shared" si="14"/>
        <v>□</v>
      </c>
      <c r="BE24" s="54">
        <f t="shared" si="15"/>
        <v>0</v>
      </c>
      <c r="BF24" s="55" t="str">
        <f t="shared" si="16"/>
        <v>□</v>
      </c>
      <c r="BG24" s="54">
        <f t="shared" si="17"/>
        <v>0</v>
      </c>
    </row>
    <row r="25" spans="1:59" ht="11.25" customHeight="1" thickTop="1" thickBot="1">
      <c r="A25" s="1598"/>
      <c r="B25" s="344"/>
      <c r="C25" s="74"/>
      <c r="D25" s="66"/>
      <c r="E25" s="66"/>
      <c r="F25" s="163"/>
      <c r="G25" s="95"/>
      <c r="H25" s="678" t="s">
        <v>303</v>
      </c>
      <c r="I25" s="95" t="s">
        <v>453</v>
      </c>
      <c r="J25" s="95"/>
      <c r="K25" s="95"/>
      <c r="L25" s="95"/>
      <c r="M25" s="95" t="s">
        <v>741</v>
      </c>
      <c r="N25" s="1545"/>
      <c r="O25" s="1545"/>
      <c r="P25" s="1545"/>
      <c r="Q25" s="1545"/>
      <c r="R25" s="1545"/>
      <c r="S25" s="1545"/>
      <c r="T25" s="95" t="s">
        <v>746</v>
      </c>
      <c r="U25" s="1615"/>
      <c r="V25" s="1615"/>
      <c r="W25" s="95" t="s">
        <v>1618</v>
      </c>
      <c r="X25" s="115"/>
      <c r="Y25" s="698" t="s">
        <v>303</v>
      </c>
      <c r="Z25" s="232"/>
      <c r="AA25" s="213"/>
      <c r="AB25" s="68"/>
      <c r="AD25" s="154"/>
      <c r="AE25" s="85" t="s">
        <v>776</v>
      </c>
      <c r="AF25" s="86" t="s">
        <v>777</v>
      </c>
      <c r="AG25" s="86" t="s">
        <v>778</v>
      </c>
      <c r="AH25" s="87" t="s">
        <v>779</v>
      </c>
      <c r="AJ25" s="55">
        <f>Q3</f>
        <v>0</v>
      </c>
      <c r="AK25" s="55">
        <f t="shared" si="18"/>
        <v>0</v>
      </c>
      <c r="AL25" s="55" t="str">
        <f t="shared" si="0"/>
        <v>■</v>
      </c>
      <c r="AM25" s="55">
        <f t="shared" si="19"/>
        <v>0</v>
      </c>
      <c r="AN25" s="55" t="str">
        <f t="shared" si="1"/>
        <v>■</v>
      </c>
      <c r="AO25" s="55" t="str">
        <f t="shared" si="20"/>
        <v>□</v>
      </c>
      <c r="AP25" s="55" t="str">
        <f t="shared" si="21"/>
        <v>□</v>
      </c>
      <c r="AQ25" s="54" t="str">
        <f t="shared" si="22"/>
        <v>□</v>
      </c>
      <c r="AR25" s="54" t="str">
        <f t="shared" si="2"/>
        <v>□</v>
      </c>
      <c r="AS25" s="54" t="str">
        <f t="shared" si="3"/>
        <v>□</v>
      </c>
      <c r="AT25" s="54" t="str">
        <f t="shared" si="4"/>
        <v>□</v>
      </c>
      <c r="AU25" s="54" t="str">
        <f t="shared" si="5"/>
        <v>□</v>
      </c>
      <c r="AV25" s="54" t="str">
        <f t="shared" si="6"/>
        <v>□</v>
      </c>
      <c r="AW25" s="54">
        <f t="shared" si="7"/>
        <v>0</v>
      </c>
      <c r="AX25" s="55" t="str">
        <f t="shared" si="8"/>
        <v>■</v>
      </c>
      <c r="AY25" s="54" t="str">
        <f t="shared" si="9"/>
        <v>□</v>
      </c>
      <c r="AZ25" s="54" t="str">
        <f t="shared" si="10"/>
        <v>□</v>
      </c>
      <c r="BA25" s="54" t="str">
        <f t="shared" si="11"/>
        <v>□</v>
      </c>
      <c r="BB25" s="54">
        <f t="shared" si="12"/>
        <v>0</v>
      </c>
      <c r="BC25" s="54" t="str">
        <f t="shared" si="13"/>
        <v>□</v>
      </c>
      <c r="BD25" s="55" t="str">
        <f t="shared" si="14"/>
        <v>□</v>
      </c>
      <c r="BE25" s="54">
        <f t="shared" si="15"/>
        <v>0</v>
      </c>
      <c r="BF25" s="55" t="str">
        <f t="shared" si="16"/>
        <v>□</v>
      </c>
      <c r="BG25" s="54">
        <f t="shared" si="17"/>
        <v>0</v>
      </c>
    </row>
    <row r="26" spans="1:59" ht="11.25" customHeight="1" thickTop="1" thickBot="1">
      <c r="A26" s="1598"/>
      <c r="B26" s="344"/>
      <c r="C26" s="74"/>
      <c r="D26" s="66"/>
      <c r="E26" s="66"/>
      <c r="F26" s="163"/>
      <c r="G26" s="95"/>
      <c r="H26" s="678" t="s">
        <v>303</v>
      </c>
      <c r="I26" s="95" t="s">
        <v>901</v>
      </c>
      <c r="J26" s="95"/>
      <c r="K26" s="95"/>
      <c r="L26" s="95"/>
      <c r="M26" s="95" t="s">
        <v>747</v>
      </c>
      <c r="N26" s="1545"/>
      <c r="O26" s="1545"/>
      <c r="P26" s="1545"/>
      <c r="Q26" s="1545"/>
      <c r="R26" s="1545"/>
      <c r="S26" s="1545"/>
      <c r="T26" s="95" t="s">
        <v>748</v>
      </c>
      <c r="U26" s="1615"/>
      <c r="V26" s="1615"/>
      <c r="W26" s="95" t="s">
        <v>1618</v>
      </c>
      <c r="X26" s="115"/>
      <c r="Y26" s="698" t="s">
        <v>303</v>
      </c>
      <c r="Z26" s="232"/>
      <c r="AA26" s="213"/>
      <c r="AB26" s="68"/>
      <c r="AD26" s="154"/>
      <c r="AE26" s="85" t="s">
        <v>776</v>
      </c>
      <c r="AF26" s="86" t="s">
        <v>777</v>
      </c>
      <c r="AG26" s="86" t="s">
        <v>778</v>
      </c>
      <c r="AH26" s="87" t="s">
        <v>779</v>
      </c>
      <c r="AJ26" s="55">
        <f>S3</f>
        <v>0</v>
      </c>
      <c r="AK26" s="55">
        <f t="shared" si="18"/>
        <v>0</v>
      </c>
      <c r="AL26" s="55" t="str">
        <f t="shared" si="0"/>
        <v>■</v>
      </c>
      <c r="AM26" s="55">
        <f t="shared" si="19"/>
        <v>0</v>
      </c>
      <c r="AN26" s="55" t="str">
        <f t="shared" si="1"/>
        <v>■</v>
      </c>
      <c r="AO26" s="55" t="str">
        <f t="shared" si="20"/>
        <v>□</v>
      </c>
      <c r="AP26" s="55" t="str">
        <f t="shared" si="21"/>
        <v>□</v>
      </c>
      <c r="AQ26" s="54" t="str">
        <f t="shared" si="22"/>
        <v>□</v>
      </c>
      <c r="AR26" s="54" t="str">
        <f t="shared" si="2"/>
        <v>□</v>
      </c>
      <c r="AS26" s="54" t="str">
        <f t="shared" si="3"/>
        <v>□</v>
      </c>
      <c r="AT26" s="54" t="str">
        <f t="shared" si="4"/>
        <v>□</v>
      </c>
      <c r="AU26" s="54" t="str">
        <f t="shared" si="5"/>
        <v>□</v>
      </c>
      <c r="AV26" s="54" t="str">
        <f t="shared" si="6"/>
        <v>□</v>
      </c>
      <c r="AW26" s="54">
        <f t="shared" si="7"/>
        <v>0</v>
      </c>
      <c r="AX26" s="55" t="str">
        <f t="shared" si="8"/>
        <v>■</v>
      </c>
      <c r="AY26" s="54" t="str">
        <f t="shared" si="9"/>
        <v>□</v>
      </c>
      <c r="AZ26" s="54" t="str">
        <f t="shared" si="10"/>
        <v>□</v>
      </c>
      <c r="BA26" s="54" t="str">
        <f t="shared" si="11"/>
        <v>□</v>
      </c>
      <c r="BB26" s="54">
        <f t="shared" si="12"/>
        <v>0</v>
      </c>
      <c r="BC26" s="54" t="str">
        <f t="shared" si="13"/>
        <v>□</v>
      </c>
      <c r="BD26" s="55" t="str">
        <f t="shared" si="14"/>
        <v>□</v>
      </c>
      <c r="BE26" s="54">
        <f t="shared" si="15"/>
        <v>0</v>
      </c>
      <c r="BF26" s="55" t="str">
        <f t="shared" si="16"/>
        <v>□</v>
      </c>
      <c r="BG26" s="54">
        <f t="shared" si="17"/>
        <v>0</v>
      </c>
    </row>
    <row r="27" spans="1:59" ht="11.25" customHeight="1" thickTop="1">
      <c r="A27" s="1598"/>
      <c r="B27" s="344"/>
      <c r="C27" s="74"/>
      <c r="D27" s="66"/>
      <c r="E27" s="66"/>
      <c r="F27" s="163"/>
      <c r="G27" s="95" t="s">
        <v>434</v>
      </c>
      <c r="H27" s="95" t="s">
        <v>454</v>
      </c>
      <c r="I27" s="95"/>
      <c r="J27" s="95"/>
      <c r="K27" s="95"/>
      <c r="L27" s="95"/>
      <c r="M27" s="95"/>
      <c r="N27" s="121"/>
      <c r="O27" s="95"/>
      <c r="P27" s="95"/>
      <c r="Q27" s="95"/>
      <c r="R27" s="95"/>
      <c r="S27" s="95"/>
      <c r="T27" s="95"/>
      <c r="U27" s="95"/>
      <c r="V27" s="95"/>
      <c r="W27" s="95"/>
      <c r="X27" s="115"/>
      <c r="Y27" s="698" t="s">
        <v>303</v>
      </c>
      <c r="Z27" s="232"/>
      <c r="AA27" s="213"/>
      <c r="AB27" s="68"/>
      <c r="AJ27" s="55">
        <f>U3</f>
        <v>0</v>
      </c>
      <c r="AK27" s="55">
        <f t="shared" si="18"/>
        <v>0</v>
      </c>
      <c r="AL27" s="55" t="str">
        <f t="shared" si="0"/>
        <v>■</v>
      </c>
      <c r="AM27" s="55">
        <f t="shared" si="19"/>
        <v>0</v>
      </c>
      <c r="AN27" s="55" t="str">
        <f t="shared" si="1"/>
        <v>■</v>
      </c>
      <c r="AO27" s="55" t="str">
        <f t="shared" si="20"/>
        <v>□</v>
      </c>
      <c r="AP27" s="55" t="str">
        <f t="shared" si="21"/>
        <v>□</v>
      </c>
      <c r="AQ27" s="54" t="str">
        <f t="shared" si="22"/>
        <v>□</v>
      </c>
      <c r="AR27" s="54" t="str">
        <f t="shared" si="2"/>
        <v>□</v>
      </c>
      <c r="AS27" s="54" t="str">
        <f t="shared" si="3"/>
        <v>□</v>
      </c>
      <c r="AT27" s="54" t="str">
        <f t="shared" si="4"/>
        <v>□</v>
      </c>
      <c r="AU27" s="54" t="str">
        <f t="shared" si="5"/>
        <v>□</v>
      </c>
      <c r="AV27" s="54" t="str">
        <f t="shared" si="6"/>
        <v>□</v>
      </c>
      <c r="AW27" s="54">
        <f t="shared" si="7"/>
        <v>0</v>
      </c>
      <c r="AX27" s="55" t="str">
        <f t="shared" si="8"/>
        <v>■</v>
      </c>
      <c r="AY27" s="54" t="str">
        <f t="shared" si="9"/>
        <v>□</v>
      </c>
      <c r="AZ27" s="54" t="str">
        <f t="shared" si="10"/>
        <v>□</v>
      </c>
      <c r="BA27" s="54" t="str">
        <f t="shared" si="11"/>
        <v>□</v>
      </c>
      <c r="BB27" s="54">
        <f t="shared" si="12"/>
        <v>0</v>
      </c>
      <c r="BC27" s="54" t="str">
        <f t="shared" si="13"/>
        <v>□</v>
      </c>
      <c r="BD27" s="55" t="str">
        <f t="shared" si="14"/>
        <v>□</v>
      </c>
      <c r="BE27" s="54">
        <f t="shared" si="15"/>
        <v>0</v>
      </c>
      <c r="BF27" s="55" t="str">
        <f t="shared" si="16"/>
        <v>□</v>
      </c>
      <c r="BG27" s="54">
        <f t="shared" si="17"/>
        <v>0</v>
      </c>
    </row>
    <row r="28" spans="1:59" ht="11.25" customHeight="1">
      <c r="A28" s="1598"/>
      <c r="B28" s="344"/>
      <c r="C28" s="74"/>
      <c r="D28" s="66"/>
      <c r="E28" s="66"/>
      <c r="F28" s="163"/>
      <c r="G28" s="95"/>
      <c r="H28" s="98" t="s">
        <v>503</v>
      </c>
      <c r="I28" s="678" t="s">
        <v>303</v>
      </c>
      <c r="J28" s="95" t="s">
        <v>455</v>
      </c>
      <c r="K28" s="95"/>
      <c r="L28" s="95"/>
      <c r="M28" s="95"/>
      <c r="N28" s="95"/>
      <c r="O28" s="95"/>
      <c r="P28" s="95"/>
      <c r="Q28" s="95"/>
      <c r="R28" s="95"/>
      <c r="S28" s="678" t="s">
        <v>303</v>
      </c>
      <c r="T28" s="95" t="s">
        <v>456</v>
      </c>
      <c r="U28" s="95"/>
      <c r="V28" s="121"/>
      <c r="W28" s="95"/>
      <c r="X28" s="115"/>
      <c r="Y28" s="698" t="s">
        <v>303</v>
      </c>
      <c r="Z28" s="232"/>
      <c r="AA28" s="213"/>
      <c r="AB28" s="68"/>
      <c r="AJ28" s="55">
        <f>W3</f>
        <v>0</v>
      </c>
      <c r="AK28" s="55">
        <f t="shared" si="18"/>
        <v>0</v>
      </c>
      <c r="AL28" s="55" t="str">
        <f t="shared" si="0"/>
        <v>■</v>
      </c>
      <c r="AM28" s="55">
        <f t="shared" si="19"/>
        <v>0</v>
      </c>
      <c r="AN28" s="55" t="str">
        <f t="shared" si="1"/>
        <v>■</v>
      </c>
      <c r="AO28" s="55" t="str">
        <f t="shared" si="20"/>
        <v>□</v>
      </c>
      <c r="AP28" s="55" t="str">
        <f t="shared" si="21"/>
        <v>□</v>
      </c>
      <c r="AQ28" s="54" t="str">
        <f t="shared" si="22"/>
        <v>□</v>
      </c>
      <c r="AR28" s="54" t="str">
        <f t="shared" si="2"/>
        <v>□</v>
      </c>
      <c r="AS28" s="54" t="str">
        <f t="shared" si="3"/>
        <v>□</v>
      </c>
      <c r="AT28" s="54" t="str">
        <f t="shared" si="4"/>
        <v>□</v>
      </c>
      <c r="AU28" s="54" t="str">
        <f t="shared" si="5"/>
        <v>□</v>
      </c>
      <c r="AV28" s="54" t="str">
        <f t="shared" si="6"/>
        <v>□</v>
      </c>
      <c r="AW28" s="54">
        <f t="shared" si="7"/>
        <v>0</v>
      </c>
      <c r="AX28" s="55" t="str">
        <f t="shared" si="8"/>
        <v>■</v>
      </c>
      <c r="AY28" s="54" t="str">
        <f t="shared" si="9"/>
        <v>□</v>
      </c>
      <c r="AZ28" s="54" t="str">
        <f t="shared" si="10"/>
        <v>□</v>
      </c>
      <c r="BA28" s="54" t="str">
        <f t="shared" si="11"/>
        <v>□</v>
      </c>
      <c r="BB28" s="54">
        <f t="shared" si="12"/>
        <v>0</v>
      </c>
      <c r="BC28" s="54" t="str">
        <f t="shared" si="13"/>
        <v>□</v>
      </c>
      <c r="BD28" s="55" t="str">
        <f t="shared" si="14"/>
        <v>□</v>
      </c>
      <c r="BE28" s="54">
        <f t="shared" si="15"/>
        <v>0</v>
      </c>
      <c r="BF28" s="55" t="str">
        <f t="shared" si="16"/>
        <v>□</v>
      </c>
      <c r="BG28" s="54">
        <f t="shared" si="17"/>
        <v>0</v>
      </c>
    </row>
    <row r="29" spans="1:59" ht="11.25" customHeight="1">
      <c r="A29" s="1598"/>
      <c r="B29" s="344"/>
      <c r="C29" s="74"/>
      <c r="D29" s="66"/>
      <c r="E29" s="66"/>
      <c r="F29" s="279" t="s">
        <v>457</v>
      </c>
      <c r="G29" s="165" t="s">
        <v>1139</v>
      </c>
      <c r="H29" s="110" t="s">
        <v>1615</v>
      </c>
      <c r="I29" s="110"/>
      <c r="J29" s="110"/>
      <c r="K29" s="110"/>
      <c r="L29" s="110" t="s">
        <v>775</v>
      </c>
      <c r="M29" s="1620"/>
      <c r="N29" s="1620"/>
      <c r="O29" s="1620"/>
      <c r="P29" s="1620"/>
      <c r="Q29" s="1620"/>
      <c r="R29" s="1620"/>
      <c r="S29" s="1620"/>
      <c r="T29" s="1620"/>
      <c r="U29" s="1620"/>
      <c r="V29" s="1620"/>
      <c r="W29" s="110" t="s">
        <v>304</v>
      </c>
      <c r="X29" s="243"/>
      <c r="Y29" s="698" t="s">
        <v>303</v>
      </c>
      <c r="Z29" s="232"/>
      <c r="AA29" s="213"/>
      <c r="AB29" s="68"/>
      <c r="AJ29" s="55">
        <f>G4</f>
        <v>0</v>
      </c>
      <c r="AK29" s="55">
        <f t="shared" si="18"/>
        <v>0</v>
      </c>
      <c r="AL29" s="55" t="str">
        <f t="shared" si="0"/>
        <v>■</v>
      </c>
      <c r="AM29" s="55">
        <f t="shared" si="19"/>
        <v>0</v>
      </c>
      <c r="AN29" s="55" t="str">
        <f t="shared" si="1"/>
        <v>■</v>
      </c>
      <c r="AO29" s="55" t="str">
        <f t="shared" si="20"/>
        <v>□</v>
      </c>
      <c r="AP29" s="55" t="str">
        <f t="shared" si="21"/>
        <v>□</v>
      </c>
      <c r="AQ29" s="54" t="str">
        <f t="shared" si="22"/>
        <v>□</v>
      </c>
      <c r="AR29" s="54" t="str">
        <f t="shared" si="2"/>
        <v>□</v>
      </c>
      <c r="AS29" s="54" t="str">
        <f t="shared" si="3"/>
        <v>□</v>
      </c>
      <c r="AT29" s="54" t="str">
        <f t="shared" si="4"/>
        <v>□</v>
      </c>
      <c r="AU29" s="54" t="str">
        <f t="shared" si="5"/>
        <v>□</v>
      </c>
      <c r="AV29" s="54" t="str">
        <f t="shared" si="6"/>
        <v>□</v>
      </c>
      <c r="AW29" s="54">
        <f t="shared" si="7"/>
        <v>0</v>
      </c>
      <c r="AX29" s="55" t="str">
        <f t="shared" si="8"/>
        <v>■</v>
      </c>
      <c r="AY29" s="54" t="str">
        <f t="shared" si="9"/>
        <v>□</v>
      </c>
      <c r="AZ29" s="54" t="str">
        <f t="shared" si="10"/>
        <v>□</v>
      </c>
      <c r="BA29" s="54" t="str">
        <f t="shared" si="11"/>
        <v>□</v>
      </c>
      <c r="BB29" s="54">
        <f t="shared" si="12"/>
        <v>0</v>
      </c>
      <c r="BC29" s="54" t="str">
        <f t="shared" si="13"/>
        <v>□</v>
      </c>
      <c r="BD29" s="55" t="str">
        <f t="shared" si="14"/>
        <v>□</v>
      </c>
      <c r="BE29" s="54">
        <f t="shared" si="15"/>
        <v>0</v>
      </c>
      <c r="BF29" s="55" t="str">
        <f t="shared" si="16"/>
        <v>□</v>
      </c>
      <c r="BG29" s="54">
        <f t="shared" si="17"/>
        <v>0</v>
      </c>
    </row>
    <row r="30" spans="1:59" ht="11.25" customHeight="1">
      <c r="A30" s="1598"/>
      <c r="B30" s="344"/>
      <c r="C30" s="74"/>
      <c r="D30" s="66"/>
      <c r="E30" s="66"/>
      <c r="F30" s="163" t="s">
        <v>458</v>
      </c>
      <c r="G30" s="164" t="s">
        <v>40</v>
      </c>
      <c r="H30" s="95" t="s">
        <v>459</v>
      </c>
      <c r="I30" s="95"/>
      <c r="J30" s="95"/>
      <c r="K30" s="95"/>
      <c r="L30" s="95"/>
      <c r="M30" s="95" t="s">
        <v>1008</v>
      </c>
      <c r="N30" s="121"/>
      <c r="O30" s="95"/>
      <c r="P30" s="95"/>
      <c r="Q30" s="95"/>
      <c r="R30" s="95"/>
      <c r="S30" s="121"/>
      <c r="T30" s="121"/>
      <c r="U30" s="121"/>
      <c r="V30" s="121"/>
      <c r="W30" s="95"/>
      <c r="X30" s="115"/>
      <c r="Y30" s="698" t="s">
        <v>303</v>
      </c>
      <c r="Z30" s="232"/>
      <c r="AA30" s="213"/>
      <c r="AB30" s="68"/>
      <c r="AJ30" s="55">
        <f>I4</f>
        <v>0</v>
      </c>
      <c r="AK30" s="55">
        <f t="shared" si="18"/>
        <v>0</v>
      </c>
      <c r="AL30" s="55" t="str">
        <f t="shared" si="0"/>
        <v>■</v>
      </c>
      <c r="AM30" s="55">
        <f t="shared" si="19"/>
        <v>0</v>
      </c>
      <c r="AN30" s="55" t="str">
        <f t="shared" si="1"/>
        <v>■</v>
      </c>
      <c r="AO30" s="55" t="str">
        <f t="shared" si="20"/>
        <v>□</v>
      </c>
      <c r="AP30" s="55" t="str">
        <f t="shared" si="21"/>
        <v>□</v>
      </c>
      <c r="AQ30" s="54" t="str">
        <f t="shared" si="22"/>
        <v>□</v>
      </c>
      <c r="AR30" s="54" t="str">
        <f t="shared" si="2"/>
        <v>□</v>
      </c>
      <c r="AS30" s="54" t="str">
        <f t="shared" si="3"/>
        <v>□</v>
      </c>
      <c r="AT30" s="54" t="str">
        <f t="shared" si="4"/>
        <v>□</v>
      </c>
      <c r="AU30" s="54" t="str">
        <f t="shared" si="5"/>
        <v>□</v>
      </c>
      <c r="AV30" s="54" t="str">
        <f t="shared" si="6"/>
        <v>□</v>
      </c>
      <c r="AW30" s="54">
        <f t="shared" si="7"/>
        <v>0</v>
      </c>
      <c r="AX30" s="55" t="str">
        <f t="shared" si="8"/>
        <v>■</v>
      </c>
      <c r="AY30" s="54" t="str">
        <f t="shared" si="9"/>
        <v>□</v>
      </c>
      <c r="AZ30" s="54" t="str">
        <f t="shared" si="10"/>
        <v>□</v>
      </c>
      <c r="BA30" s="54" t="str">
        <f t="shared" si="11"/>
        <v>□</v>
      </c>
      <c r="BB30" s="54">
        <f t="shared" si="12"/>
        <v>0</v>
      </c>
      <c r="BC30" s="54" t="str">
        <f t="shared" si="13"/>
        <v>□</v>
      </c>
      <c r="BD30" s="55" t="str">
        <f t="shared" si="14"/>
        <v>□</v>
      </c>
      <c r="BE30" s="54">
        <f t="shared" si="15"/>
        <v>0</v>
      </c>
      <c r="BF30" s="55" t="str">
        <f t="shared" si="16"/>
        <v>□</v>
      </c>
      <c r="BG30" s="54">
        <f t="shared" si="17"/>
        <v>0</v>
      </c>
    </row>
    <row r="31" spans="1:59" ht="11.25" customHeight="1">
      <c r="A31" s="1598"/>
      <c r="B31" s="344"/>
      <c r="C31" s="74"/>
      <c r="D31" s="66"/>
      <c r="E31" s="66"/>
      <c r="F31" s="163"/>
      <c r="G31" s="164"/>
      <c r="H31" s="98" t="s">
        <v>1492</v>
      </c>
      <c r="I31" s="114" t="s">
        <v>303</v>
      </c>
      <c r="J31" s="95" t="s">
        <v>455</v>
      </c>
      <c r="K31" s="95"/>
      <c r="L31" s="95"/>
      <c r="M31" s="95"/>
      <c r="N31" s="95"/>
      <c r="O31" s="95"/>
      <c r="P31" s="95"/>
      <c r="Q31" s="95"/>
      <c r="R31" s="95"/>
      <c r="S31" s="114" t="s">
        <v>303</v>
      </c>
      <c r="T31" s="119" t="s">
        <v>456</v>
      </c>
      <c r="U31" s="121"/>
      <c r="V31" s="121"/>
      <c r="W31" s="95"/>
      <c r="X31" s="115"/>
      <c r="Y31" s="698" t="s">
        <v>303</v>
      </c>
      <c r="Z31" s="232"/>
      <c r="AA31" s="213"/>
      <c r="AB31" s="68"/>
      <c r="AJ31" s="55">
        <f>K4</f>
        <v>0</v>
      </c>
      <c r="AK31" s="55">
        <f t="shared" si="18"/>
        <v>0</v>
      </c>
      <c r="AL31" s="55" t="str">
        <f t="shared" si="0"/>
        <v>■</v>
      </c>
      <c r="AM31" s="55">
        <f t="shared" si="19"/>
        <v>0</v>
      </c>
      <c r="AN31" s="55" t="str">
        <f t="shared" si="1"/>
        <v>■</v>
      </c>
      <c r="AO31" s="55" t="str">
        <f t="shared" si="20"/>
        <v>□</v>
      </c>
      <c r="AP31" s="55" t="str">
        <f t="shared" si="21"/>
        <v>□</v>
      </c>
      <c r="AQ31" s="54" t="str">
        <f t="shared" si="22"/>
        <v>□</v>
      </c>
      <c r="AR31" s="54" t="str">
        <f t="shared" si="2"/>
        <v>□</v>
      </c>
      <c r="AS31" s="54" t="str">
        <f t="shared" si="3"/>
        <v>□</v>
      </c>
      <c r="AT31" s="54" t="str">
        <f t="shared" si="4"/>
        <v>□</v>
      </c>
      <c r="AU31" s="54" t="str">
        <f t="shared" si="5"/>
        <v>□</v>
      </c>
      <c r="AV31" s="54" t="str">
        <f t="shared" si="6"/>
        <v>□</v>
      </c>
      <c r="AW31" s="54">
        <f t="shared" si="7"/>
        <v>0</v>
      </c>
      <c r="AX31" s="55" t="str">
        <f t="shared" si="8"/>
        <v>■</v>
      </c>
      <c r="AY31" s="54" t="str">
        <f t="shared" si="9"/>
        <v>□</v>
      </c>
      <c r="AZ31" s="54" t="str">
        <f t="shared" si="10"/>
        <v>□</v>
      </c>
      <c r="BA31" s="54" t="str">
        <f t="shared" si="11"/>
        <v>□</v>
      </c>
      <c r="BB31" s="54">
        <f t="shared" si="12"/>
        <v>0</v>
      </c>
      <c r="BC31" s="54" t="str">
        <f t="shared" si="13"/>
        <v>□</v>
      </c>
      <c r="BD31" s="55" t="str">
        <f t="shared" si="14"/>
        <v>□</v>
      </c>
      <c r="BE31" s="54">
        <f t="shared" si="15"/>
        <v>0</v>
      </c>
      <c r="BF31" s="55" t="str">
        <f t="shared" si="16"/>
        <v>□</v>
      </c>
      <c r="BG31" s="54">
        <f t="shared" si="17"/>
        <v>0</v>
      </c>
    </row>
    <row r="32" spans="1:59" ht="11.25" customHeight="1">
      <c r="A32" s="1598"/>
      <c r="B32" s="344"/>
      <c r="C32" s="74"/>
      <c r="D32" s="66"/>
      <c r="E32" s="66"/>
      <c r="F32" s="163"/>
      <c r="G32" s="164" t="s">
        <v>306</v>
      </c>
      <c r="H32" s="95" t="s">
        <v>460</v>
      </c>
      <c r="I32" s="95"/>
      <c r="J32" s="95"/>
      <c r="K32" s="95"/>
      <c r="L32" s="95"/>
      <c r="M32" s="95"/>
      <c r="N32" s="95"/>
      <c r="O32" s="95"/>
      <c r="P32" s="95"/>
      <c r="Q32" s="95"/>
      <c r="R32" s="95"/>
      <c r="S32" s="95"/>
      <c r="T32" s="95"/>
      <c r="U32" s="95"/>
      <c r="V32" s="95"/>
      <c r="W32" s="95"/>
      <c r="X32" s="95"/>
      <c r="Y32" s="698" t="s">
        <v>303</v>
      </c>
      <c r="Z32" s="232"/>
      <c r="AA32" s="213"/>
      <c r="AB32" s="68"/>
      <c r="AJ32" s="55">
        <f>M4</f>
        <v>0</v>
      </c>
      <c r="AK32" s="55">
        <f t="shared" si="18"/>
        <v>0</v>
      </c>
      <c r="AL32" s="55" t="str">
        <f t="shared" si="0"/>
        <v>■</v>
      </c>
      <c r="AM32" s="55">
        <f t="shared" si="19"/>
        <v>0</v>
      </c>
      <c r="AN32" s="55" t="str">
        <f t="shared" si="1"/>
        <v>■</v>
      </c>
      <c r="AO32" s="55" t="str">
        <f t="shared" si="20"/>
        <v>□</v>
      </c>
      <c r="AP32" s="55" t="str">
        <f t="shared" si="21"/>
        <v>□</v>
      </c>
      <c r="AQ32" s="54" t="str">
        <f t="shared" si="22"/>
        <v>□</v>
      </c>
      <c r="AR32" s="54" t="str">
        <f t="shared" si="2"/>
        <v>□</v>
      </c>
      <c r="AS32" s="54" t="str">
        <f t="shared" si="3"/>
        <v>□</v>
      </c>
      <c r="AT32" s="54" t="str">
        <f t="shared" si="4"/>
        <v>□</v>
      </c>
      <c r="AU32" s="54" t="str">
        <f t="shared" si="5"/>
        <v>□</v>
      </c>
      <c r="AV32" s="54" t="str">
        <f t="shared" si="6"/>
        <v>□</v>
      </c>
      <c r="AW32" s="54">
        <f t="shared" si="7"/>
        <v>0</v>
      </c>
      <c r="AX32" s="55" t="str">
        <f t="shared" si="8"/>
        <v>■</v>
      </c>
      <c r="AY32" s="54" t="str">
        <f t="shared" si="9"/>
        <v>□</v>
      </c>
      <c r="AZ32" s="54" t="str">
        <f t="shared" si="10"/>
        <v>□</v>
      </c>
      <c r="BA32" s="54" t="str">
        <f t="shared" si="11"/>
        <v>□</v>
      </c>
      <c r="BB32" s="54">
        <f t="shared" si="12"/>
        <v>0</v>
      </c>
      <c r="BC32" s="54" t="str">
        <f t="shared" si="13"/>
        <v>□</v>
      </c>
      <c r="BD32" s="55" t="str">
        <f t="shared" si="14"/>
        <v>□</v>
      </c>
      <c r="BE32" s="54">
        <f t="shared" si="15"/>
        <v>0</v>
      </c>
      <c r="BF32" s="55" t="str">
        <f t="shared" si="16"/>
        <v>□</v>
      </c>
      <c r="BG32" s="54">
        <f t="shared" si="17"/>
        <v>0</v>
      </c>
    </row>
    <row r="33" spans="1:59" ht="11.25" customHeight="1">
      <c r="A33" s="1598"/>
      <c r="B33" s="344"/>
      <c r="C33" s="74"/>
      <c r="D33" s="66"/>
      <c r="E33" s="66"/>
      <c r="F33" s="163"/>
      <c r="G33" s="164"/>
      <c r="H33" s="98" t="s">
        <v>1492</v>
      </c>
      <c r="I33" s="114" t="s">
        <v>303</v>
      </c>
      <c r="J33" s="95" t="s">
        <v>462</v>
      </c>
      <c r="K33" s="121"/>
      <c r="L33" s="121"/>
      <c r="M33" s="121"/>
      <c r="N33" s="114" t="s">
        <v>303</v>
      </c>
      <c r="O33" s="95" t="s">
        <v>463</v>
      </c>
      <c r="P33" s="95"/>
      <c r="Q33" s="95"/>
      <c r="R33" s="121"/>
      <c r="S33" s="121" t="s">
        <v>1188</v>
      </c>
      <c r="T33" s="95"/>
      <c r="U33" s="121"/>
      <c r="V33" s="95"/>
      <c r="W33" s="95"/>
      <c r="X33" s="95"/>
      <c r="Y33" s="698" t="s">
        <v>303</v>
      </c>
      <c r="Z33" s="232"/>
      <c r="AA33" s="213"/>
      <c r="AB33" s="68"/>
      <c r="AJ33" s="55">
        <f>O4</f>
        <v>0</v>
      </c>
      <c r="AK33" s="55">
        <f t="shared" si="18"/>
        <v>0</v>
      </c>
      <c r="AL33" s="55" t="str">
        <f t="shared" si="0"/>
        <v>■</v>
      </c>
      <c r="AM33" s="55">
        <f t="shared" si="19"/>
        <v>0</v>
      </c>
      <c r="AN33" s="55" t="str">
        <f t="shared" si="1"/>
        <v>■</v>
      </c>
      <c r="AO33" s="55" t="str">
        <f t="shared" si="20"/>
        <v>□</v>
      </c>
      <c r="AP33" s="55" t="str">
        <f t="shared" si="21"/>
        <v>□</v>
      </c>
      <c r="AQ33" s="54" t="str">
        <f t="shared" si="22"/>
        <v>□</v>
      </c>
      <c r="AR33" s="54" t="str">
        <f t="shared" si="2"/>
        <v>□</v>
      </c>
      <c r="AS33" s="54" t="str">
        <f t="shared" si="3"/>
        <v>□</v>
      </c>
      <c r="AT33" s="54" t="str">
        <f t="shared" si="4"/>
        <v>□</v>
      </c>
      <c r="AU33" s="54" t="str">
        <f t="shared" si="5"/>
        <v>□</v>
      </c>
      <c r="AV33" s="54" t="str">
        <f t="shared" si="6"/>
        <v>□</v>
      </c>
      <c r="AW33" s="54">
        <f t="shared" si="7"/>
        <v>0</v>
      </c>
      <c r="AX33" s="55" t="str">
        <f t="shared" si="8"/>
        <v>■</v>
      </c>
      <c r="AY33" s="54" t="str">
        <f t="shared" si="9"/>
        <v>□</v>
      </c>
      <c r="AZ33" s="54" t="str">
        <f t="shared" si="10"/>
        <v>□</v>
      </c>
      <c r="BA33" s="54" t="str">
        <f t="shared" si="11"/>
        <v>□</v>
      </c>
      <c r="BB33" s="54">
        <f t="shared" si="12"/>
        <v>0</v>
      </c>
      <c r="BC33" s="54" t="str">
        <f t="shared" si="13"/>
        <v>□</v>
      </c>
      <c r="BD33" s="55" t="str">
        <f t="shared" si="14"/>
        <v>□</v>
      </c>
      <c r="BE33" s="54">
        <f t="shared" si="15"/>
        <v>0</v>
      </c>
      <c r="BF33" s="55" t="str">
        <f t="shared" si="16"/>
        <v>□</v>
      </c>
      <c r="BG33" s="54">
        <f t="shared" si="17"/>
        <v>0</v>
      </c>
    </row>
    <row r="34" spans="1:59" ht="11.25" customHeight="1">
      <c r="A34" s="1598"/>
      <c r="B34" s="344"/>
      <c r="C34" s="74"/>
      <c r="D34" s="66"/>
      <c r="E34" s="66"/>
      <c r="F34" s="163"/>
      <c r="G34" s="164" t="s">
        <v>580</v>
      </c>
      <c r="H34" s="114" t="s">
        <v>303</v>
      </c>
      <c r="I34" s="209" t="s">
        <v>418</v>
      </c>
      <c r="J34" s="95"/>
      <c r="K34" s="121"/>
      <c r="L34" s="121"/>
      <c r="M34" s="121"/>
      <c r="N34" s="114"/>
      <c r="O34" s="95"/>
      <c r="P34" s="95"/>
      <c r="Q34" s="95"/>
      <c r="R34" s="121"/>
      <c r="S34" s="121"/>
      <c r="T34" s="95"/>
      <c r="U34" s="121"/>
      <c r="V34" s="95"/>
      <c r="W34" s="95"/>
      <c r="X34" s="95"/>
      <c r="Y34" s="698" t="s">
        <v>303</v>
      </c>
      <c r="Z34" s="232"/>
      <c r="AA34" s="213"/>
      <c r="AB34" s="68"/>
      <c r="AJ34" s="55">
        <f>Q4</f>
        <v>0</v>
      </c>
      <c r="AK34" s="55">
        <f t="shared" si="18"/>
        <v>0</v>
      </c>
      <c r="AL34" s="55" t="str">
        <f t="shared" si="0"/>
        <v>■</v>
      </c>
      <c r="AM34" s="55">
        <f t="shared" si="19"/>
        <v>0</v>
      </c>
      <c r="AN34" s="55" t="str">
        <f t="shared" si="1"/>
        <v>■</v>
      </c>
      <c r="AO34" s="55" t="str">
        <f t="shared" si="20"/>
        <v>□</v>
      </c>
      <c r="AP34" s="55" t="str">
        <f t="shared" si="21"/>
        <v>□</v>
      </c>
      <c r="AQ34" s="54" t="str">
        <f t="shared" si="22"/>
        <v>□</v>
      </c>
      <c r="AR34" s="54" t="str">
        <f t="shared" si="2"/>
        <v>□</v>
      </c>
      <c r="AS34" s="54" t="str">
        <f t="shared" si="3"/>
        <v>□</v>
      </c>
      <c r="AT34" s="54" t="str">
        <f t="shared" si="4"/>
        <v>□</v>
      </c>
      <c r="AU34" s="54" t="str">
        <f t="shared" si="5"/>
        <v>□</v>
      </c>
      <c r="AV34" s="54" t="str">
        <f t="shared" si="6"/>
        <v>□</v>
      </c>
      <c r="AW34" s="54">
        <f t="shared" si="7"/>
        <v>0</v>
      </c>
      <c r="AX34" s="55" t="str">
        <f t="shared" si="8"/>
        <v>■</v>
      </c>
      <c r="AY34" s="54" t="str">
        <f t="shared" si="9"/>
        <v>□</v>
      </c>
      <c r="AZ34" s="54" t="str">
        <f t="shared" si="10"/>
        <v>□</v>
      </c>
      <c r="BA34" s="54" t="str">
        <f t="shared" si="11"/>
        <v>□</v>
      </c>
      <c r="BB34" s="54">
        <f t="shared" si="12"/>
        <v>0</v>
      </c>
      <c r="BC34" s="54" t="str">
        <f t="shared" si="13"/>
        <v>□</v>
      </c>
      <c r="BD34" s="55" t="str">
        <f t="shared" si="14"/>
        <v>□</v>
      </c>
      <c r="BE34" s="54">
        <f t="shared" si="15"/>
        <v>0</v>
      </c>
      <c r="BF34" s="55" t="str">
        <f t="shared" si="16"/>
        <v>□</v>
      </c>
      <c r="BG34" s="54">
        <f t="shared" si="17"/>
        <v>0</v>
      </c>
    </row>
    <row r="35" spans="1:59" ht="11.25" customHeight="1">
      <c r="A35" s="1598"/>
      <c r="B35" s="1612" t="s">
        <v>419</v>
      </c>
      <c r="C35" s="1576"/>
      <c r="D35" s="676"/>
      <c r="E35" s="75" t="s">
        <v>1125</v>
      </c>
      <c r="F35" s="279" t="s">
        <v>420</v>
      </c>
      <c r="G35" s="165" t="s">
        <v>1381</v>
      </c>
      <c r="H35" s="110" t="s">
        <v>1127</v>
      </c>
      <c r="I35" s="110"/>
      <c r="J35" s="110"/>
      <c r="K35" s="248"/>
      <c r="L35" s="110"/>
      <c r="M35" s="110"/>
      <c r="N35" s="110"/>
      <c r="O35" s="110"/>
      <c r="P35" s="110"/>
      <c r="Q35" s="110"/>
      <c r="R35" s="110"/>
      <c r="S35" s="110"/>
      <c r="T35" s="110"/>
      <c r="U35" s="110"/>
      <c r="V35" s="110"/>
      <c r="W35" s="110"/>
      <c r="X35" s="110"/>
      <c r="Y35" s="699" t="s">
        <v>303</v>
      </c>
      <c r="Z35" s="233" t="s">
        <v>979</v>
      </c>
      <c r="AA35" s="212"/>
      <c r="AB35" s="90"/>
      <c r="AJ35" s="55">
        <f>S4</f>
        <v>0</v>
      </c>
      <c r="AK35" s="55">
        <f t="shared" si="18"/>
        <v>0</v>
      </c>
      <c r="AL35" s="55" t="str">
        <f t="shared" si="0"/>
        <v>■</v>
      </c>
      <c r="AM35" s="55">
        <f t="shared" si="19"/>
        <v>0</v>
      </c>
      <c r="AN35" s="55" t="str">
        <f t="shared" si="1"/>
        <v>■</v>
      </c>
      <c r="AO35" s="55" t="str">
        <f t="shared" si="20"/>
        <v>□</v>
      </c>
      <c r="AP35" s="55" t="str">
        <f t="shared" si="21"/>
        <v>□</v>
      </c>
      <c r="AQ35" s="54" t="str">
        <f t="shared" si="22"/>
        <v>□</v>
      </c>
      <c r="AR35" s="54" t="str">
        <f t="shared" si="2"/>
        <v>□</v>
      </c>
      <c r="AS35" s="54" t="str">
        <f t="shared" si="3"/>
        <v>□</v>
      </c>
      <c r="AT35" s="54" t="str">
        <f t="shared" si="4"/>
        <v>□</v>
      </c>
      <c r="AU35" s="54" t="str">
        <f t="shared" si="5"/>
        <v>□</v>
      </c>
      <c r="AV35" s="54" t="str">
        <f t="shared" si="6"/>
        <v>□</v>
      </c>
      <c r="AW35" s="54">
        <f t="shared" si="7"/>
        <v>0</v>
      </c>
      <c r="AX35" s="55" t="str">
        <f t="shared" si="8"/>
        <v>■</v>
      </c>
      <c r="AY35" s="54" t="str">
        <f t="shared" si="9"/>
        <v>□</v>
      </c>
      <c r="AZ35" s="54" t="str">
        <f t="shared" si="10"/>
        <v>□</v>
      </c>
      <c r="BA35" s="54" t="str">
        <f t="shared" si="11"/>
        <v>□</v>
      </c>
      <c r="BB35" s="54">
        <f t="shared" si="12"/>
        <v>0</v>
      </c>
      <c r="BC35" s="54" t="str">
        <f t="shared" si="13"/>
        <v>□</v>
      </c>
      <c r="BD35" s="55" t="str">
        <f t="shared" si="14"/>
        <v>□</v>
      </c>
      <c r="BE35" s="54">
        <f t="shared" si="15"/>
        <v>0</v>
      </c>
      <c r="BF35" s="55" t="str">
        <f t="shared" si="16"/>
        <v>□</v>
      </c>
      <c r="BG35" s="54">
        <f t="shared" si="17"/>
        <v>0</v>
      </c>
    </row>
    <row r="36" spans="1:59" ht="11.25" customHeight="1">
      <c r="A36" s="1598"/>
      <c r="B36" s="1604" t="s">
        <v>1125</v>
      </c>
      <c r="C36" s="1605"/>
      <c r="D36" s="72"/>
      <c r="E36" s="66" t="s">
        <v>1129</v>
      </c>
      <c r="F36" s="163"/>
      <c r="G36" s="164"/>
      <c r="H36" s="678" t="s">
        <v>303</v>
      </c>
      <c r="I36" s="95" t="s">
        <v>1131</v>
      </c>
      <c r="J36" s="114"/>
      <c r="K36" s="95"/>
      <c r="L36" s="95"/>
      <c r="M36" s="95"/>
      <c r="N36" s="95"/>
      <c r="O36" s="95"/>
      <c r="P36" s="95"/>
      <c r="Q36" s="114"/>
      <c r="R36" s="95"/>
      <c r="S36" s="95"/>
      <c r="T36" s="95"/>
      <c r="U36" s="95"/>
      <c r="V36" s="95"/>
      <c r="W36" s="95"/>
      <c r="X36" s="95"/>
      <c r="Y36" s="698" t="s">
        <v>303</v>
      </c>
      <c r="Z36" s="232" t="s">
        <v>908</v>
      </c>
      <c r="AA36" s="213"/>
      <c r="AB36" s="68"/>
      <c r="AJ36" s="55">
        <f>U4</f>
        <v>0</v>
      </c>
      <c r="AK36" s="55">
        <f t="shared" si="18"/>
        <v>0</v>
      </c>
      <c r="AL36" s="55" t="str">
        <f t="shared" si="0"/>
        <v>■</v>
      </c>
      <c r="AM36" s="55">
        <f t="shared" si="19"/>
        <v>0</v>
      </c>
      <c r="AN36" s="55" t="str">
        <f t="shared" si="1"/>
        <v>■</v>
      </c>
      <c r="AO36" s="55" t="str">
        <f t="shared" si="20"/>
        <v>□</v>
      </c>
      <c r="AP36" s="55" t="str">
        <f t="shared" si="21"/>
        <v>□</v>
      </c>
      <c r="AQ36" s="54" t="str">
        <f t="shared" si="22"/>
        <v>□</v>
      </c>
      <c r="AR36" s="54" t="str">
        <f t="shared" si="2"/>
        <v>□</v>
      </c>
      <c r="AS36" s="54" t="str">
        <f t="shared" si="3"/>
        <v>□</v>
      </c>
      <c r="AT36" s="54" t="str">
        <f t="shared" si="4"/>
        <v>□</v>
      </c>
      <c r="AU36" s="54" t="str">
        <f t="shared" si="5"/>
        <v>□</v>
      </c>
      <c r="AV36" s="54" t="str">
        <f t="shared" si="6"/>
        <v>□</v>
      </c>
      <c r="AW36" s="54">
        <f t="shared" si="7"/>
        <v>0</v>
      </c>
      <c r="AX36" s="55" t="str">
        <f t="shared" si="8"/>
        <v>■</v>
      </c>
      <c r="AY36" s="54" t="str">
        <f t="shared" si="9"/>
        <v>□</v>
      </c>
      <c r="AZ36" s="54" t="str">
        <f t="shared" si="10"/>
        <v>□</v>
      </c>
      <c r="BA36" s="54" t="str">
        <f t="shared" si="11"/>
        <v>□</v>
      </c>
      <c r="BB36" s="54">
        <f t="shared" si="12"/>
        <v>0</v>
      </c>
      <c r="BC36" s="54" t="str">
        <f t="shared" si="13"/>
        <v>□</v>
      </c>
      <c r="BD36" s="55" t="str">
        <f t="shared" si="14"/>
        <v>□</v>
      </c>
      <c r="BE36" s="54">
        <f t="shared" si="15"/>
        <v>0</v>
      </c>
      <c r="BF36" s="55" t="str">
        <f t="shared" si="16"/>
        <v>□</v>
      </c>
      <c r="BG36" s="54">
        <f t="shared" si="17"/>
        <v>0</v>
      </c>
    </row>
    <row r="37" spans="1:59" ht="11.25" customHeight="1">
      <c r="A37" s="1598"/>
      <c r="B37" s="1604" t="s">
        <v>940</v>
      </c>
      <c r="C37" s="1605"/>
      <c r="D37" s="72"/>
      <c r="E37" s="66"/>
      <c r="F37" s="163"/>
      <c r="G37" s="164"/>
      <c r="H37" s="98"/>
      <c r="I37" s="678" t="s">
        <v>303</v>
      </c>
      <c r="J37" s="114" t="s">
        <v>1244</v>
      </c>
      <c r="K37" s="95"/>
      <c r="L37" s="95"/>
      <c r="M37" s="95"/>
      <c r="N37" s="95"/>
      <c r="O37" s="95"/>
      <c r="P37" s="95"/>
      <c r="Q37" s="114"/>
      <c r="R37" s="95"/>
      <c r="S37" s="95"/>
      <c r="T37" s="95"/>
      <c r="U37" s="95"/>
      <c r="V37" s="95"/>
      <c r="W37" s="95"/>
      <c r="X37" s="95"/>
      <c r="Y37" s="698" t="s">
        <v>303</v>
      </c>
      <c r="Z37" s="232"/>
      <c r="AA37" s="213"/>
      <c r="AB37" s="68"/>
      <c r="AJ37" s="55">
        <f>W4</f>
        <v>0</v>
      </c>
      <c r="AK37" s="55">
        <f t="shared" si="18"/>
        <v>0</v>
      </c>
      <c r="AL37" s="55" t="str">
        <f t="shared" si="0"/>
        <v>■</v>
      </c>
      <c r="AM37" s="55">
        <f t="shared" si="19"/>
        <v>0</v>
      </c>
      <c r="AN37" s="55" t="str">
        <f t="shared" si="1"/>
        <v>■</v>
      </c>
      <c r="AO37" s="55" t="str">
        <f t="shared" si="20"/>
        <v>□</v>
      </c>
      <c r="AP37" s="55" t="str">
        <f t="shared" si="21"/>
        <v>□</v>
      </c>
      <c r="AQ37" s="54" t="str">
        <f t="shared" si="22"/>
        <v>□</v>
      </c>
      <c r="AR37" s="54" t="str">
        <f t="shared" si="2"/>
        <v>□</v>
      </c>
      <c r="AS37" s="54" t="str">
        <f t="shared" si="3"/>
        <v>□</v>
      </c>
      <c r="AT37" s="54" t="str">
        <f t="shared" si="4"/>
        <v>□</v>
      </c>
      <c r="AU37" s="54" t="str">
        <f t="shared" si="5"/>
        <v>□</v>
      </c>
      <c r="AV37" s="54" t="str">
        <f t="shared" si="6"/>
        <v>□</v>
      </c>
      <c r="AW37" s="54">
        <f t="shared" si="7"/>
        <v>0</v>
      </c>
      <c r="AX37" s="55" t="str">
        <f t="shared" si="8"/>
        <v>■</v>
      </c>
      <c r="AY37" s="54" t="str">
        <f t="shared" si="9"/>
        <v>□</v>
      </c>
      <c r="AZ37" s="54" t="str">
        <f t="shared" si="10"/>
        <v>□</v>
      </c>
      <c r="BA37" s="54" t="str">
        <f t="shared" si="11"/>
        <v>□</v>
      </c>
      <c r="BB37" s="54">
        <f t="shared" si="12"/>
        <v>0</v>
      </c>
      <c r="BC37" s="54" t="str">
        <f t="shared" si="13"/>
        <v>□</v>
      </c>
      <c r="BD37" s="55" t="str">
        <f t="shared" si="14"/>
        <v>□</v>
      </c>
      <c r="BE37" s="54">
        <f t="shared" si="15"/>
        <v>0</v>
      </c>
      <c r="BF37" s="55" t="str">
        <f t="shared" si="16"/>
        <v>□</v>
      </c>
      <c r="BG37" s="54">
        <f t="shared" si="17"/>
        <v>0</v>
      </c>
    </row>
    <row r="38" spans="1:59" ht="11.25" customHeight="1">
      <c r="A38" s="1598"/>
      <c r="B38" s="1604" t="s">
        <v>618</v>
      </c>
      <c r="C38" s="1605"/>
      <c r="D38" s="72"/>
      <c r="E38" s="66"/>
      <c r="F38" s="163"/>
      <c r="G38" s="164"/>
      <c r="H38" s="98"/>
      <c r="I38" s="678" t="s">
        <v>303</v>
      </c>
      <c r="J38" s="114" t="s">
        <v>941</v>
      </c>
      <c r="K38" s="95"/>
      <c r="L38" s="95"/>
      <c r="M38" s="95"/>
      <c r="N38" s="95"/>
      <c r="O38" s="95"/>
      <c r="P38" s="95"/>
      <c r="Q38" s="114"/>
      <c r="R38" s="95"/>
      <c r="S38" s="95"/>
      <c r="T38" s="95"/>
      <c r="U38" s="95"/>
      <c r="V38" s="95"/>
      <c r="W38" s="95"/>
      <c r="X38" s="95"/>
      <c r="Y38" s="698" t="s">
        <v>303</v>
      </c>
      <c r="Z38" s="232"/>
      <c r="AA38" s="213"/>
      <c r="AB38" s="68"/>
      <c r="AJ38" s="55">
        <f>G5</f>
        <v>0</v>
      </c>
      <c r="AK38" s="55">
        <f t="shared" si="18"/>
        <v>0</v>
      </c>
      <c r="AL38" s="55" t="str">
        <f t="shared" si="0"/>
        <v>■</v>
      </c>
      <c r="AM38" s="55">
        <f t="shared" si="19"/>
        <v>0</v>
      </c>
      <c r="AN38" s="55" t="str">
        <f t="shared" si="1"/>
        <v>■</v>
      </c>
      <c r="AO38" s="55" t="str">
        <f t="shared" si="20"/>
        <v>□</v>
      </c>
      <c r="AP38" s="55" t="str">
        <f t="shared" si="21"/>
        <v>□</v>
      </c>
      <c r="AQ38" s="54" t="str">
        <f t="shared" si="22"/>
        <v>□</v>
      </c>
      <c r="AR38" s="54" t="str">
        <f t="shared" si="2"/>
        <v>□</v>
      </c>
      <c r="AS38" s="54" t="str">
        <f t="shared" si="3"/>
        <v>□</v>
      </c>
      <c r="AT38" s="54" t="str">
        <f t="shared" si="4"/>
        <v>□</v>
      </c>
      <c r="AU38" s="54" t="str">
        <f t="shared" si="5"/>
        <v>□</v>
      </c>
      <c r="AV38" s="54" t="str">
        <f t="shared" si="6"/>
        <v>□</v>
      </c>
      <c r="AW38" s="54">
        <f t="shared" si="7"/>
        <v>0</v>
      </c>
      <c r="AX38" s="55" t="str">
        <f t="shared" si="8"/>
        <v>■</v>
      </c>
      <c r="AY38" s="54" t="str">
        <f t="shared" si="9"/>
        <v>□</v>
      </c>
      <c r="AZ38" s="54" t="str">
        <f t="shared" si="10"/>
        <v>□</v>
      </c>
      <c r="BA38" s="54" t="str">
        <f t="shared" si="11"/>
        <v>□</v>
      </c>
      <c r="BB38" s="54">
        <f t="shared" si="12"/>
        <v>0</v>
      </c>
      <c r="BC38" s="54" t="str">
        <f t="shared" si="13"/>
        <v>□</v>
      </c>
      <c r="BD38" s="55" t="str">
        <f t="shared" si="14"/>
        <v>□</v>
      </c>
      <c r="BE38" s="54">
        <f t="shared" si="15"/>
        <v>0</v>
      </c>
      <c r="BF38" s="55" t="str">
        <f t="shared" si="16"/>
        <v>□</v>
      </c>
      <c r="BG38" s="54">
        <f t="shared" si="17"/>
        <v>0</v>
      </c>
    </row>
    <row r="39" spans="1:59" ht="11.25" customHeight="1">
      <c r="A39" s="1598"/>
      <c r="B39" s="1604" t="s">
        <v>421</v>
      </c>
      <c r="C39" s="1605"/>
      <c r="D39" s="72"/>
      <c r="E39" s="66"/>
      <c r="F39" s="163"/>
      <c r="G39" s="164"/>
      <c r="H39" s="95"/>
      <c r="I39" s="678" t="s">
        <v>303</v>
      </c>
      <c r="J39" s="678" t="s">
        <v>943</v>
      </c>
      <c r="K39" s="95"/>
      <c r="L39" s="95"/>
      <c r="M39" s="95"/>
      <c r="N39" s="95"/>
      <c r="O39" s="95"/>
      <c r="P39" s="95"/>
      <c r="Q39" s="114"/>
      <c r="R39" s="95"/>
      <c r="S39" s="95"/>
      <c r="T39" s="95"/>
      <c r="U39" s="95"/>
      <c r="V39" s="95"/>
      <c r="W39" s="95"/>
      <c r="X39" s="95"/>
      <c r="Y39" s="698" t="s">
        <v>303</v>
      </c>
      <c r="Z39" s="232"/>
      <c r="AA39" s="213"/>
      <c r="AB39" s="68"/>
      <c r="AJ39" s="55">
        <f>I5</f>
        <v>0</v>
      </c>
      <c r="AK39" s="55">
        <f t="shared" si="18"/>
        <v>0</v>
      </c>
      <c r="AL39" s="55" t="str">
        <f t="shared" si="0"/>
        <v>■</v>
      </c>
      <c r="AM39" s="55">
        <f t="shared" si="19"/>
        <v>0</v>
      </c>
      <c r="AN39" s="55" t="str">
        <f t="shared" si="1"/>
        <v>■</v>
      </c>
      <c r="AO39" s="55" t="str">
        <f t="shared" si="20"/>
        <v>□</v>
      </c>
      <c r="AP39" s="55" t="str">
        <f t="shared" si="21"/>
        <v>□</v>
      </c>
      <c r="AQ39" s="54" t="str">
        <f t="shared" si="22"/>
        <v>□</v>
      </c>
      <c r="AR39" s="54" t="str">
        <f t="shared" si="2"/>
        <v>□</v>
      </c>
      <c r="AS39" s="54" t="str">
        <f t="shared" si="3"/>
        <v>□</v>
      </c>
      <c r="AT39" s="54" t="str">
        <f t="shared" si="4"/>
        <v>□</v>
      </c>
      <c r="AU39" s="54" t="str">
        <f t="shared" si="5"/>
        <v>□</v>
      </c>
      <c r="AV39" s="54" t="str">
        <f t="shared" si="6"/>
        <v>□</v>
      </c>
      <c r="AW39" s="54">
        <f t="shared" si="7"/>
        <v>0</v>
      </c>
      <c r="AX39" s="55" t="str">
        <f t="shared" si="8"/>
        <v>■</v>
      </c>
      <c r="AY39" s="54" t="str">
        <f t="shared" si="9"/>
        <v>□</v>
      </c>
      <c r="AZ39" s="54" t="str">
        <f t="shared" si="10"/>
        <v>□</v>
      </c>
      <c r="BA39" s="54" t="str">
        <f t="shared" si="11"/>
        <v>□</v>
      </c>
      <c r="BB39" s="54">
        <f t="shared" si="12"/>
        <v>0</v>
      </c>
      <c r="BC39" s="54" t="str">
        <f t="shared" si="13"/>
        <v>□</v>
      </c>
      <c r="BD39" s="55" t="str">
        <f t="shared" si="14"/>
        <v>□</v>
      </c>
      <c r="BE39" s="54">
        <f t="shared" si="15"/>
        <v>0</v>
      </c>
      <c r="BF39" s="55" t="str">
        <f t="shared" si="16"/>
        <v>□</v>
      </c>
      <c r="BG39" s="54">
        <f t="shared" si="17"/>
        <v>0</v>
      </c>
    </row>
    <row r="40" spans="1:59" ht="11.25" customHeight="1">
      <c r="A40" s="1598"/>
      <c r="B40" s="1604" t="s">
        <v>1242</v>
      </c>
      <c r="C40" s="1605"/>
      <c r="D40" s="72"/>
      <c r="E40" s="66"/>
      <c r="F40" s="163"/>
      <c r="G40" s="164"/>
      <c r="H40" s="95"/>
      <c r="I40" s="678" t="s">
        <v>303</v>
      </c>
      <c r="J40" s="114" t="s">
        <v>1654</v>
      </c>
      <c r="K40" s="95"/>
      <c r="L40" s="95"/>
      <c r="M40" s="95"/>
      <c r="N40" s="95"/>
      <c r="O40" s="95"/>
      <c r="P40" s="95"/>
      <c r="Q40" s="114"/>
      <c r="R40" s="95"/>
      <c r="S40" s="95"/>
      <c r="T40" s="95"/>
      <c r="U40" s="95"/>
      <c r="V40" s="95"/>
      <c r="W40" s="95"/>
      <c r="X40" s="95"/>
      <c r="Y40" s="698" t="s">
        <v>303</v>
      </c>
      <c r="Z40" s="232"/>
      <c r="AA40" s="213"/>
      <c r="AB40" s="68"/>
      <c r="AJ40" s="55">
        <f>K5</f>
        <v>0</v>
      </c>
      <c r="AK40" s="55">
        <f t="shared" si="18"/>
        <v>0</v>
      </c>
      <c r="AL40" s="55" t="str">
        <f t="shared" si="0"/>
        <v>■</v>
      </c>
      <c r="AM40" s="55">
        <f t="shared" si="19"/>
        <v>0</v>
      </c>
      <c r="AN40" s="55" t="str">
        <f t="shared" si="1"/>
        <v>■</v>
      </c>
      <c r="AO40" s="55" t="str">
        <f t="shared" si="20"/>
        <v>□</v>
      </c>
      <c r="AP40" s="55" t="str">
        <f t="shared" si="21"/>
        <v>□</v>
      </c>
      <c r="AQ40" s="54" t="str">
        <f t="shared" si="22"/>
        <v>□</v>
      </c>
      <c r="AR40" s="54" t="str">
        <f t="shared" si="2"/>
        <v>□</v>
      </c>
      <c r="AS40" s="54" t="str">
        <f t="shared" si="3"/>
        <v>□</v>
      </c>
      <c r="AT40" s="54" t="str">
        <f t="shared" si="4"/>
        <v>□</v>
      </c>
      <c r="AU40" s="54" t="str">
        <f t="shared" si="5"/>
        <v>□</v>
      </c>
      <c r="AV40" s="54" t="str">
        <f t="shared" si="6"/>
        <v>□</v>
      </c>
      <c r="AW40" s="54">
        <f t="shared" si="7"/>
        <v>0</v>
      </c>
      <c r="AX40" s="55" t="str">
        <f t="shared" si="8"/>
        <v>■</v>
      </c>
      <c r="AY40" s="54" t="str">
        <f t="shared" si="9"/>
        <v>□</v>
      </c>
      <c r="AZ40" s="54" t="str">
        <f t="shared" si="10"/>
        <v>□</v>
      </c>
      <c r="BA40" s="54" t="str">
        <f t="shared" si="11"/>
        <v>□</v>
      </c>
      <c r="BB40" s="54">
        <f t="shared" si="12"/>
        <v>0</v>
      </c>
      <c r="BC40" s="54" t="str">
        <f t="shared" si="13"/>
        <v>□</v>
      </c>
      <c r="BD40" s="55" t="str">
        <f t="shared" si="14"/>
        <v>□</v>
      </c>
      <c r="BE40" s="54">
        <f t="shared" si="15"/>
        <v>0</v>
      </c>
      <c r="BF40" s="55" t="str">
        <f t="shared" si="16"/>
        <v>□</v>
      </c>
      <c r="BG40" s="54">
        <f t="shared" si="17"/>
        <v>0</v>
      </c>
    </row>
    <row r="41" spans="1:59" ht="11.25" customHeight="1">
      <c r="A41" s="1598"/>
      <c r="B41" s="752" t="s">
        <v>303</v>
      </c>
      <c r="C41" s="751" t="s">
        <v>675</v>
      </c>
      <c r="D41" s="72"/>
      <c r="E41" s="66"/>
      <c r="F41" s="163"/>
      <c r="G41" s="164"/>
      <c r="H41" s="678" t="s">
        <v>303</v>
      </c>
      <c r="I41" s="114" t="s">
        <v>1243</v>
      </c>
      <c r="J41" s="95"/>
      <c r="K41" s="95"/>
      <c r="L41" s="95"/>
      <c r="M41" s="95"/>
      <c r="N41" s="95"/>
      <c r="O41" s="95"/>
      <c r="P41" s="95"/>
      <c r="Q41" s="114"/>
      <c r="R41" s="95"/>
      <c r="S41" s="95"/>
      <c r="T41" s="95"/>
      <c r="U41" s="95"/>
      <c r="V41" s="95"/>
      <c r="W41" s="95"/>
      <c r="X41" s="95"/>
      <c r="Y41" s="698" t="s">
        <v>303</v>
      </c>
      <c r="Z41" s="232"/>
      <c r="AA41" s="213"/>
      <c r="AB41" s="68"/>
      <c r="AJ41" s="55">
        <f>M5</f>
        <v>0</v>
      </c>
      <c r="AK41" s="55">
        <f t="shared" si="18"/>
        <v>0</v>
      </c>
      <c r="AL41" s="55" t="str">
        <f t="shared" si="0"/>
        <v>■</v>
      </c>
      <c r="AM41" s="55">
        <f t="shared" si="19"/>
        <v>0</v>
      </c>
      <c r="AN41" s="55" t="str">
        <f t="shared" si="1"/>
        <v>■</v>
      </c>
      <c r="AO41" s="55" t="str">
        <f t="shared" si="20"/>
        <v>□</v>
      </c>
      <c r="AP41" s="55" t="str">
        <f t="shared" si="21"/>
        <v>□</v>
      </c>
      <c r="AQ41" s="54" t="str">
        <f t="shared" si="22"/>
        <v>□</v>
      </c>
      <c r="AR41" s="54" t="str">
        <f t="shared" si="2"/>
        <v>□</v>
      </c>
      <c r="AS41" s="54" t="str">
        <f t="shared" si="3"/>
        <v>□</v>
      </c>
      <c r="AT41" s="54" t="str">
        <f t="shared" si="4"/>
        <v>□</v>
      </c>
      <c r="AU41" s="54" t="str">
        <f t="shared" si="5"/>
        <v>□</v>
      </c>
      <c r="AV41" s="54" t="str">
        <f t="shared" si="6"/>
        <v>□</v>
      </c>
      <c r="AW41" s="54">
        <f t="shared" si="7"/>
        <v>0</v>
      </c>
      <c r="AX41" s="55" t="str">
        <f t="shared" si="8"/>
        <v>■</v>
      </c>
      <c r="AY41" s="54" t="str">
        <f t="shared" si="9"/>
        <v>□</v>
      </c>
      <c r="AZ41" s="54" t="str">
        <f t="shared" si="10"/>
        <v>□</v>
      </c>
      <c r="BA41" s="54" t="str">
        <f t="shared" si="11"/>
        <v>□</v>
      </c>
      <c r="BB41" s="54">
        <f t="shared" si="12"/>
        <v>0</v>
      </c>
      <c r="BC41" s="54" t="str">
        <f t="shared" si="13"/>
        <v>□</v>
      </c>
      <c r="BD41" s="55" t="str">
        <f t="shared" si="14"/>
        <v>□</v>
      </c>
      <c r="BE41" s="54">
        <f t="shared" si="15"/>
        <v>0</v>
      </c>
      <c r="BF41" s="55" t="str">
        <f t="shared" si="16"/>
        <v>□</v>
      </c>
      <c r="BG41" s="54">
        <f t="shared" si="17"/>
        <v>0</v>
      </c>
    </row>
    <row r="42" spans="1:59" ht="11.25" customHeight="1">
      <c r="A42" s="1598"/>
      <c r="B42" s="1604" t="s">
        <v>1655</v>
      </c>
      <c r="C42" s="1605"/>
      <c r="D42" s="72"/>
      <c r="E42" s="66"/>
      <c r="F42" s="163"/>
      <c r="G42" s="164"/>
      <c r="H42" s="678" t="s">
        <v>303</v>
      </c>
      <c r="I42" s="95" t="s">
        <v>1450</v>
      </c>
      <c r="J42" s="114"/>
      <c r="K42" s="95"/>
      <c r="L42" s="95"/>
      <c r="M42" s="95"/>
      <c r="N42" s="95"/>
      <c r="O42" s="95"/>
      <c r="P42" s="95"/>
      <c r="Q42" s="114"/>
      <c r="R42" s="95"/>
      <c r="S42" s="95"/>
      <c r="T42" s="95"/>
      <c r="U42" s="95"/>
      <c r="V42" s="95"/>
      <c r="W42" s="95"/>
      <c r="X42" s="95"/>
      <c r="Y42" s="698" t="s">
        <v>303</v>
      </c>
      <c r="Z42" s="232"/>
      <c r="AA42" s="213"/>
      <c r="AB42" s="68"/>
      <c r="AJ42" s="55">
        <f>O5</f>
        <v>0</v>
      </c>
      <c r="AK42" s="55">
        <f t="shared" si="18"/>
        <v>0</v>
      </c>
      <c r="AL42" s="55" t="str">
        <f t="shared" si="0"/>
        <v>■</v>
      </c>
      <c r="AM42" s="55">
        <f t="shared" si="19"/>
        <v>0</v>
      </c>
      <c r="AN42" s="55" t="str">
        <f t="shared" si="1"/>
        <v>■</v>
      </c>
      <c r="AO42" s="55" t="str">
        <f t="shared" si="20"/>
        <v>□</v>
      </c>
      <c r="AP42" s="55" t="str">
        <f t="shared" si="21"/>
        <v>□</v>
      </c>
      <c r="AQ42" s="54" t="str">
        <f t="shared" si="22"/>
        <v>□</v>
      </c>
      <c r="AR42" s="54" t="str">
        <f t="shared" si="2"/>
        <v>□</v>
      </c>
      <c r="AS42" s="54" t="str">
        <f t="shared" si="3"/>
        <v>□</v>
      </c>
      <c r="AT42" s="54" t="str">
        <f t="shared" si="4"/>
        <v>□</v>
      </c>
      <c r="AU42" s="54" t="str">
        <f t="shared" si="5"/>
        <v>□</v>
      </c>
      <c r="AV42" s="54" t="str">
        <f t="shared" si="6"/>
        <v>□</v>
      </c>
      <c r="AW42" s="54">
        <f t="shared" si="7"/>
        <v>0</v>
      </c>
      <c r="AX42" s="55" t="str">
        <f t="shared" si="8"/>
        <v>■</v>
      </c>
      <c r="AY42" s="54" t="str">
        <f t="shared" si="9"/>
        <v>□</v>
      </c>
      <c r="AZ42" s="54" t="str">
        <f t="shared" si="10"/>
        <v>□</v>
      </c>
      <c r="BA42" s="54" t="str">
        <f t="shared" si="11"/>
        <v>□</v>
      </c>
      <c r="BB42" s="54">
        <f t="shared" si="12"/>
        <v>0</v>
      </c>
      <c r="BC42" s="54" t="str">
        <f t="shared" si="13"/>
        <v>□</v>
      </c>
      <c r="BD42" s="55" t="str">
        <f t="shared" si="14"/>
        <v>□</v>
      </c>
      <c r="BE42" s="54">
        <f t="shared" si="15"/>
        <v>0</v>
      </c>
      <c r="BF42" s="55" t="str">
        <f t="shared" si="16"/>
        <v>□</v>
      </c>
      <c r="BG42" s="54">
        <f t="shared" si="17"/>
        <v>0</v>
      </c>
    </row>
    <row r="43" spans="1:59" ht="11.25" customHeight="1">
      <c r="A43" s="1598"/>
      <c r="B43" s="344"/>
      <c r="C43" s="52"/>
      <c r="D43" s="66"/>
      <c r="E43" s="66"/>
      <c r="F43" s="163"/>
      <c r="G43" s="164" t="s">
        <v>306</v>
      </c>
      <c r="H43" s="95" t="s">
        <v>1615</v>
      </c>
      <c r="I43" s="95"/>
      <c r="J43" s="95"/>
      <c r="K43" s="95" t="s">
        <v>775</v>
      </c>
      <c r="L43" s="678" t="s">
        <v>303</v>
      </c>
      <c r="M43" s="95" t="s">
        <v>1135</v>
      </c>
      <c r="N43" s="95"/>
      <c r="O43" s="95"/>
      <c r="P43" s="678" t="s">
        <v>303</v>
      </c>
      <c r="Q43" s="95" t="s">
        <v>1136</v>
      </c>
      <c r="R43" s="95"/>
      <c r="S43" s="95"/>
      <c r="T43" s="95" t="s">
        <v>1188</v>
      </c>
      <c r="U43" s="95"/>
      <c r="V43" s="95"/>
      <c r="W43" s="95"/>
      <c r="X43" s="95"/>
      <c r="Y43" s="698" t="s">
        <v>303</v>
      </c>
      <c r="Z43" s="232"/>
      <c r="AA43" s="213"/>
      <c r="AB43" s="68"/>
      <c r="AJ43" s="55">
        <f>Q5</f>
        <v>0</v>
      </c>
      <c r="AK43" s="55">
        <f t="shared" si="18"/>
        <v>0</v>
      </c>
      <c r="AL43" s="55" t="str">
        <f t="shared" si="0"/>
        <v>■</v>
      </c>
      <c r="AM43" s="55">
        <f t="shared" si="19"/>
        <v>0</v>
      </c>
      <c r="AN43" s="55" t="str">
        <f t="shared" si="1"/>
        <v>■</v>
      </c>
      <c r="AO43" s="55" t="str">
        <f t="shared" si="20"/>
        <v>□</v>
      </c>
      <c r="AP43" s="55" t="str">
        <f t="shared" si="21"/>
        <v>□</v>
      </c>
      <c r="AQ43" s="54" t="str">
        <f t="shared" si="22"/>
        <v>□</v>
      </c>
      <c r="AR43" s="54" t="str">
        <f t="shared" si="2"/>
        <v>□</v>
      </c>
      <c r="AS43" s="54" t="str">
        <f t="shared" si="3"/>
        <v>□</v>
      </c>
      <c r="AT43" s="54" t="str">
        <f t="shared" si="4"/>
        <v>□</v>
      </c>
      <c r="AU43" s="54" t="str">
        <f t="shared" si="5"/>
        <v>□</v>
      </c>
      <c r="AV43" s="54" t="str">
        <f t="shared" si="6"/>
        <v>□</v>
      </c>
      <c r="AW43" s="54">
        <f t="shared" si="7"/>
        <v>0</v>
      </c>
      <c r="AX43" s="55" t="str">
        <f t="shared" si="8"/>
        <v>■</v>
      </c>
      <c r="AY43" s="54" t="str">
        <f t="shared" si="9"/>
        <v>□</v>
      </c>
      <c r="AZ43" s="54" t="str">
        <f t="shared" si="10"/>
        <v>□</v>
      </c>
      <c r="BA43" s="54" t="str">
        <f t="shared" si="11"/>
        <v>□</v>
      </c>
      <c r="BB43" s="54">
        <f t="shared" si="12"/>
        <v>0</v>
      </c>
      <c r="BC43" s="54" t="str">
        <f t="shared" si="13"/>
        <v>□</v>
      </c>
      <c r="BD43" s="55" t="str">
        <f t="shared" si="14"/>
        <v>□</v>
      </c>
      <c r="BE43" s="54">
        <f t="shared" si="15"/>
        <v>0</v>
      </c>
      <c r="BF43" s="55" t="str">
        <f t="shared" si="16"/>
        <v>□</v>
      </c>
      <c r="BG43" s="54">
        <f t="shared" si="17"/>
        <v>0</v>
      </c>
    </row>
    <row r="44" spans="1:59" ht="11.25" customHeight="1">
      <c r="A44" s="1598"/>
      <c r="B44" s="752" t="s">
        <v>303</v>
      </c>
      <c r="C44" s="97" t="s">
        <v>1790</v>
      </c>
      <c r="D44" s="66"/>
      <c r="E44" s="66"/>
      <c r="F44" s="279" t="s">
        <v>1137</v>
      </c>
      <c r="G44" s="165" t="s">
        <v>1139</v>
      </c>
      <c r="H44" s="110" t="s">
        <v>1127</v>
      </c>
      <c r="I44" s="110"/>
      <c r="J44" s="110" t="s">
        <v>1490</v>
      </c>
      <c r="K44" s="691" t="s">
        <v>303</v>
      </c>
      <c r="L44" s="110" t="s">
        <v>978</v>
      </c>
      <c r="M44" s="110"/>
      <c r="N44" s="110"/>
      <c r="O44" s="110"/>
      <c r="P44" s="110"/>
      <c r="Q44" s="110"/>
      <c r="R44" s="110"/>
      <c r="S44" s="110"/>
      <c r="T44" s="691" t="s">
        <v>303</v>
      </c>
      <c r="U44" s="110" t="s">
        <v>1441</v>
      </c>
      <c r="V44" s="110"/>
      <c r="W44" s="110"/>
      <c r="X44" s="243"/>
      <c r="Y44" s="698" t="s">
        <v>303</v>
      </c>
      <c r="Z44" s="232"/>
      <c r="AA44" s="213"/>
      <c r="AB44" s="68"/>
      <c r="AJ44" s="55">
        <f>S5</f>
        <v>0</v>
      </c>
      <c r="AK44" s="55">
        <f t="shared" si="18"/>
        <v>0</v>
      </c>
      <c r="AL44" s="55" t="str">
        <f t="shared" si="0"/>
        <v>■</v>
      </c>
      <c r="AM44" s="55">
        <f t="shared" si="19"/>
        <v>0</v>
      </c>
      <c r="AN44" s="55" t="str">
        <f t="shared" si="1"/>
        <v>■</v>
      </c>
      <c r="AO44" s="55" t="str">
        <f t="shared" si="20"/>
        <v>□</v>
      </c>
      <c r="AP44" s="55" t="str">
        <f t="shared" si="21"/>
        <v>□</v>
      </c>
      <c r="AQ44" s="54" t="str">
        <f t="shared" si="22"/>
        <v>□</v>
      </c>
      <c r="AR44" s="54" t="str">
        <f t="shared" si="2"/>
        <v>□</v>
      </c>
      <c r="AS44" s="54" t="str">
        <f t="shared" si="3"/>
        <v>□</v>
      </c>
      <c r="AT44" s="54" t="str">
        <f t="shared" si="4"/>
        <v>□</v>
      </c>
      <c r="AU44" s="54" t="str">
        <f t="shared" si="5"/>
        <v>□</v>
      </c>
      <c r="AV44" s="54" t="str">
        <f t="shared" si="6"/>
        <v>□</v>
      </c>
      <c r="AW44" s="54">
        <f t="shared" si="7"/>
        <v>0</v>
      </c>
      <c r="AX44" s="55" t="str">
        <f t="shared" si="8"/>
        <v>■</v>
      </c>
      <c r="AY44" s="54" t="str">
        <f t="shared" si="9"/>
        <v>□</v>
      </c>
      <c r="AZ44" s="54" t="str">
        <f t="shared" si="10"/>
        <v>□</v>
      </c>
      <c r="BA44" s="54" t="str">
        <f t="shared" si="11"/>
        <v>□</v>
      </c>
      <c r="BB44" s="54">
        <f t="shared" si="12"/>
        <v>0</v>
      </c>
      <c r="BC44" s="54" t="str">
        <f t="shared" si="13"/>
        <v>□</v>
      </c>
      <c r="BD44" s="55" t="str">
        <f t="shared" si="14"/>
        <v>□</v>
      </c>
      <c r="BE44" s="54">
        <f t="shared" si="15"/>
        <v>0</v>
      </c>
      <c r="BF44" s="55" t="str">
        <f t="shared" si="16"/>
        <v>□</v>
      </c>
      <c r="BG44" s="54">
        <f t="shared" si="17"/>
        <v>0</v>
      </c>
    </row>
    <row r="45" spans="1:59" ht="11.25" customHeight="1">
      <c r="A45" s="1598"/>
      <c r="B45" s="752" t="s">
        <v>303</v>
      </c>
      <c r="C45" s="97" t="s">
        <v>1940</v>
      </c>
      <c r="D45" s="66"/>
      <c r="E45" s="66"/>
      <c r="F45" s="163"/>
      <c r="G45" s="166" t="s">
        <v>1184</v>
      </c>
      <c r="H45" s="112" t="s">
        <v>1615</v>
      </c>
      <c r="I45" s="112"/>
      <c r="J45" s="112"/>
      <c r="K45" s="112" t="s">
        <v>775</v>
      </c>
      <c r="L45" s="682" t="s">
        <v>303</v>
      </c>
      <c r="M45" s="112" t="s">
        <v>1135</v>
      </c>
      <c r="N45" s="112"/>
      <c r="O45" s="112"/>
      <c r="P45" s="682" t="s">
        <v>303</v>
      </c>
      <c r="Q45" s="112" t="s">
        <v>1136</v>
      </c>
      <c r="R45" s="112"/>
      <c r="S45" s="112"/>
      <c r="T45" s="112" t="s">
        <v>1188</v>
      </c>
      <c r="U45" s="112"/>
      <c r="V45" s="112"/>
      <c r="W45" s="112"/>
      <c r="X45" s="117"/>
      <c r="Y45" s="698" t="s">
        <v>303</v>
      </c>
      <c r="Z45" s="232"/>
      <c r="AA45" s="213"/>
      <c r="AB45" s="68"/>
      <c r="AJ45" s="55">
        <f>U5</f>
        <v>0</v>
      </c>
      <c r="AK45" s="55">
        <f t="shared" si="18"/>
        <v>0</v>
      </c>
      <c r="AL45" s="55" t="str">
        <f t="shared" si="0"/>
        <v>■</v>
      </c>
      <c r="AM45" s="55">
        <f t="shared" si="19"/>
        <v>0</v>
      </c>
      <c r="AN45" s="55" t="str">
        <f t="shared" si="1"/>
        <v>■</v>
      </c>
      <c r="AO45" s="55" t="str">
        <f t="shared" si="20"/>
        <v>□</v>
      </c>
      <c r="AP45" s="55" t="str">
        <f t="shared" si="21"/>
        <v>□</v>
      </c>
      <c r="AQ45" s="54" t="str">
        <f t="shared" si="22"/>
        <v>□</v>
      </c>
      <c r="AR45" s="54" t="str">
        <f t="shared" si="2"/>
        <v>□</v>
      </c>
      <c r="AS45" s="54" t="str">
        <f t="shared" si="3"/>
        <v>□</v>
      </c>
      <c r="AT45" s="54" t="str">
        <f t="shared" si="4"/>
        <v>□</v>
      </c>
      <c r="AU45" s="54" t="str">
        <f t="shared" si="5"/>
        <v>□</v>
      </c>
      <c r="AV45" s="54" t="str">
        <f t="shared" si="6"/>
        <v>□</v>
      </c>
      <c r="AW45" s="54">
        <f t="shared" si="7"/>
        <v>0</v>
      </c>
      <c r="AX45" s="55" t="str">
        <f t="shared" si="8"/>
        <v>■</v>
      </c>
      <c r="AY45" s="54" t="str">
        <f t="shared" si="9"/>
        <v>□</v>
      </c>
      <c r="AZ45" s="54" t="str">
        <f t="shared" si="10"/>
        <v>□</v>
      </c>
      <c r="BA45" s="54" t="str">
        <f t="shared" si="11"/>
        <v>□</v>
      </c>
      <c r="BB45" s="54">
        <f t="shared" si="12"/>
        <v>0</v>
      </c>
      <c r="BC45" s="54" t="str">
        <f t="shared" si="13"/>
        <v>□</v>
      </c>
      <c r="BD45" s="55" t="str">
        <f t="shared" si="14"/>
        <v>□</v>
      </c>
      <c r="BE45" s="54">
        <f t="shared" si="15"/>
        <v>0</v>
      </c>
      <c r="BF45" s="55" t="str">
        <f t="shared" si="16"/>
        <v>□</v>
      </c>
      <c r="BG45" s="54">
        <f t="shared" si="17"/>
        <v>0</v>
      </c>
    </row>
    <row r="46" spans="1:59" ht="11.25" customHeight="1">
      <c r="A46" s="1598"/>
      <c r="B46" s="344"/>
      <c r="C46" s="52"/>
      <c r="D46" s="66"/>
      <c r="E46" s="66"/>
      <c r="F46" s="1632" t="s">
        <v>1442</v>
      </c>
      <c r="G46" s="95" t="s">
        <v>392</v>
      </c>
      <c r="H46" s="95"/>
      <c r="I46" s="95"/>
      <c r="J46" s="95"/>
      <c r="K46" s="95"/>
      <c r="L46" s="95"/>
      <c r="M46" s="95"/>
      <c r="N46" s="95"/>
      <c r="O46" s="95"/>
      <c r="P46" s="95"/>
      <c r="Q46" s="95"/>
      <c r="R46" s="95"/>
      <c r="S46" s="95"/>
      <c r="T46" s="95"/>
      <c r="U46" s="95"/>
      <c r="V46" s="95"/>
      <c r="W46" s="95"/>
      <c r="X46" s="95"/>
      <c r="Y46" s="698"/>
      <c r="Z46" s="232"/>
      <c r="AA46" s="213"/>
      <c r="AB46" s="68"/>
      <c r="AJ46" s="55">
        <f>W5</f>
        <v>0</v>
      </c>
      <c r="AK46" s="55">
        <f t="shared" si="18"/>
        <v>0</v>
      </c>
      <c r="AL46" s="55" t="str">
        <f t="shared" si="0"/>
        <v>■</v>
      </c>
      <c r="AM46" s="55">
        <f t="shared" si="19"/>
        <v>0</v>
      </c>
      <c r="AN46" s="55" t="str">
        <f t="shared" si="1"/>
        <v>■</v>
      </c>
      <c r="AO46" s="55" t="str">
        <f t="shared" si="20"/>
        <v>□</v>
      </c>
      <c r="AP46" s="55" t="str">
        <f t="shared" si="21"/>
        <v>□</v>
      </c>
      <c r="AQ46" s="54" t="str">
        <f t="shared" si="22"/>
        <v>□</v>
      </c>
      <c r="AR46" s="54" t="str">
        <f t="shared" si="2"/>
        <v>□</v>
      </c>
      <c r="AS46" s="54" t="str">
        <f t="shared" si="3"/>
        <v>□</v>
      </c>
      <c r="AT46" s="54" t="str">
        <f t="shared" si="4"/>
        <v>□</v>
      </c>
      <c r="AU46" s="54" t="str">
        <f t="shared" si="5"/>
        <v>□</v>
      </c>
      <c r="AV46" s="54" t="str">
        <f t="shared" si="6"/>
        <v>□</v>
      </c>
      <c r="AW46" s="54">
        <f t="shared" si="7"/>
        <v>0</v>
      </c>
      <c r="AX46" s="55" t="str">
        <f t="shared" si="8"/>
        <v>■</v>
      </c>
      <c r="AY46" s="54" t="str">
        <f t="shared" si="9"/>
        <v>□</v>
      </c>
      <c r="AZ46" s="54" t="str">
        <f t="shared" si="10"/>
        <v>□</v>
      </c>
      <c r="BA46" s="54" t="str">
        <f t="shared" si="11"/>
        <v>□</v>
      </c>
      <c r="BB46" s="54">
        <f t="shared" si="12"/>
        <v>0</v>
      </c>
      <c r="BC46" s="54" t="str">
        <f t="shared" si="13"/>
        <v>□</v>
      </c>
      <c r="BD46" s="55" t="str">
        <f t="shared" si="14"/>
        <v>□</v>
      </c>
      <c r="BE46" s="54">
        <f t="shared" si="15"/>
        <v>0</v>
      </c>
      <c r="BF46" s="55" t="str">
        <f t="shared" si="16"/>
        <v>□</v>
      </c>
      <c r="BG46" s="54">
        <f t="shared" si="17"/>
        <v>0</v>
      </c>
    </row>
    <row r="47" spans="1:59" ht="11.25" customHeight="1">
      <c r="A47" s="1598"/>
      <c r="B47" s="344"/>
      <c r="C47" s="52"/>
      <c r="D47" s="66"/>
      <c r="E47" s="66"/>
      <c r="F47" s="1633"/>
      <c r="G47" s="95"/>
      <c r="H47" s="678" t="s">
        <v>303</v>
      </c>
      <c r="I47" s="95" t="s">
        <v>6</v>
      </c>
      <c r="J47" s="95"/>
      <c r="K47" s="95"/>
      <c r="L47" s="95"/>
      <c r="M47" s="95"/>
      <c r="N47" s="95"/>
      <c r="O47" s="95"/>
      <c r="P47" s="95"/>
      <c r="Q47" s="95"/>
      <c r="R47" s="95"/>
      <c r="S47" s="95"/>
      <c r="T47" s="95"/>
      <c r="U47" s="95"/>
      <c r="V47" s="95"/>
      <c r="W47" s="95"/>
      <c r="X47" s="95"/>
      <c r="Y47" s="698"/>
      <c r="Z47" s="232"/>
      <c r="AA47" s="213"/>
      <c r="AB47" s="68"/>
    </row>
    <row r="48" spans="1:59" ht="11.25" customHeight="1">
      <c r="A48" s="1598"/>
      <c r="B48" s="344"/>
      <c r="C48" s="52"/>
      <c r="D48" s="66"/>
      <c r="E48" s="66"/>
      <c r="F48" s="1633"/>
      <c r="G48" s="95"/>
      <c r="H48" s="678" t="s">
        <v>303</v>
      </c>
      <c r="I48" s="95" t="s">
        <v>7</v>
      </c>
      <c r="J48" s="95"/>
      <c r="K48" s="95"/>
      <c r="L48" s="95"/>
      <c r="M48" s="95"/>
      <c r="N48" s="95"/>
      <c r="O48" s="95"/>
      <c r="P48" s="95"/>
      <c r="Q48" s="95"/>
      <c r="R48" s="95"/>
      <c r="S48" s="95"/>
      <c r="T48" s="95"/>
      <c r="U48" s="95"/>
      <c r="V48" s="95"/>
      <c r="W48" s="95"/>
      <c r="X48" s="95"/>
      <c r="Y48" s="698"/>
      <c r="Z48" s="232"/>
      <c r="AA48" s="213"/>
      <c r="AB48" s="68"/>
    </row>
    <row r="49" spans="1:36" ht="11.25" customHeight="1">
      <c r="A49" s="1598"/>
      <c r="B49" s="344"/>
      <c r="C49" s="52"/>
      <c r="D49" s="66"/>
      <c r="E49" s="66"/>
      <c r="F49" s="1633"/>
      <c r="G49" s="95"/>
      <c r="H49" s="678" t="s">
        <v>303</v>
      </c>
      <c r="I49" s="1637" t="s">
        <v>8</v>
      </c>
      <c r="J49" s="1637"/>
      <c r="K49" s="1637"/>
      <c r="L49" s="1637"/>
      <c r="M49" s="1637"/>
      <c r="N49" s="1637"/>
      <c r="O49" s="1637"/>
      <c r="P49" s="1637"/>
      <c r="Q49" s="1637"/>
      <c r="R49" s="1637"/>
      <c r="S49" s="1637"/>
      <c r="T49" s="1637"/>
      <c r="U49" s="1637"/>
      <c r="V49" s="1637"/>
      <c r="W49" s="1637"/>
      <c r="X49" s="1638"/>
      <c r="Y49" s="698"/>
      <c r="Z49" s="232"/>
      <c r="AA49" s="213"/>
      <c r="AB49" s="68"/>
    </row>
    <row r="50" spans="1:36" ht="11.25" customHeight="1">
      <c r="A50" s="1598"/>
      <c r="B50" s="344"/>
      <c r="C50" s="52"/>
      <c r="D50" s="66"/>
      <c r="E50" s="66"/>
      <c r="F50" s="1634"/>
      <c r="G50" s="95"/>
      <c r="H50" s="678" t="s">
        <v>303</v>
      </c>
      <c r="I50" s="1639" t="s">
        <v>9</v>
      </c>
      <c r="J50" s="1639"/>
      <c r="K50" s="1639"/>
      <c r="L50" s="1639"/>
      <c r="M50" s="1639"/>
      <c r="N50" s="1639"/>
      <c r="O50" s="1639"/>
      <c r="P50" s="1639"/>
      <c r="Q50" s="1639"/>
      <c r="R50" s="1639"/>
      <c r="S50" s="1639"/>
      <c r="T50" s="1639"/>
      <c r="U50" s="1639"/>
      <c r="V50" s="1639"/>
      <c r="W50" s="1639"/>
      <c r="X50" s="1640"/>
      <c r="Y50" s="698"/>
      <c r="Z50" s="232"/>
      <c r="AA50" s="213"/>
      <c r="AB50" s="68"/>
    </row>
    <row r="51" spans="1:36" ht="11.25" customHeight="1">
      <c r="A51" s="1598"/>
      <c r="B51" s="1609" t="s">
        <v>10</v>
      </c>
      <c r="C51" s="1610"/>
      <c r="D51" s="1625"/>
      <c r="E51" s="75" t="s">
        <v>11</v>
      </c>
      <c r="F51" s="279"/>
      <c r="G51" s="165"/>
      <c r="H51" s="691" t="s">
        <v>303</v>
      </c>
      <c r="I51" s="110" t="s">
        <v>12</v>
      </c>
      <c r="J51" s="110"/>
      <c r="K51" s="110"/>
      <c r="L51" s="110"/>
      <c r="M51" s="110"/>
      <c r="N51" s="110"/>
      <c r="O51" s="110"/>
      <c r="P51" s="110"/>
      <c r="Q51" s="110"/>
      <c r="R51" s="110"/>
      <c r="S51" s="110"/>
      <c r="T51" s="110"/>
      <c r="U51" s="110"/>
      <c r="V51" s="110"/>
      <c r="W51" s="110"/>
      <c r="X51" s="110"/>
      <c r="Y51" s="699" t="s">
        <v>303</v>
      </c>
      <c r="Z51" s="233" t="s">
        <v>979</v>
      </c>
      <c r="AA51" s="212"/>
      <c r="AB51" s="90"/>
    </row>
    <row r="52" spans="1:36" ht="11.25" customHeight="1">
      <c r="A52" s="1598"/>
      <c r="B52" s="1604" t="s">
        <v>13</v>
      </c>
      <c r="C52" s="1611"/>
      <c r="D52" s="1626"/>
      <c r="E52" s="66"/>
      <c r="F52" s="163"/>
      <c r="G52" s="164"/>
      <c r="H52" s="678" t="s">
        <v>303</v>
      </c>
      <c r="I52" s="95" t="s">
        <v>14</v>
      </c>
      <c r="J52" s="95"/>
      <c r="K52" s="95"/>
      <c r="L52" s="95"/>
      <c r="M52" s="95"/>
      <c r="N52" s="95"/>
      <c r="O52" s="95"/>
      <c r="P52" s="95"/>
      <c r="Q52" s="95"/>
      <c r="R52" s="95"/>
      <c r="S52" s="95"/>
      <c r="T52" s="95"/>
      <c r="U52" s="95"/>
      <c r="V52" s="95"/>
      <c r="W52" s="95"/>
      <c r="X52" s="95"/>
      <c r="Y52" s="698" t="s">
        <v>303</v>
      </c>
      <c r="Z52" s="232"/>
      <c r="AA52" s="213"/>
      <c r="AB52" s="68"/>
    </row>
    <row r="53" spans="1:36" ht="11.25" customHeight="1">
      <c r="A53" s="1598"/>
      <c r="B53" s="1604" t="s">
        <v>15</v>
      </c>
      <c r="C53" s="1611"/>
      <c r="D53" s="1626"/>
      <c r="E53" s="66"/>
      <c r="F53" s="163"/>
      <c r="G53" s="164"/>
      <c r="H53" s="678" t="s">
        <v>303</v>
      </c>
      <c r="I53" s="95" t="s">
        <v>16</v>
      </c>
      <c r="J53" s="95"/>
      <c r="K53" s="95"/>
      <c r="L53" s="95"/>
      <c r="M53" s="95"/>
      <c r="N53" s="95"/>
      <c r="O53" s="95"/>
      <c r="P53" s="95"/>
      <c r="Q53" s="95"/>
      <c r="R53" s="95"/>
      <c r="S53" s="95"/>
      <c r="T53" s="95"/>
      <c r="U53" s="95"/>
      <c r="V53" s="95"/>
      <c r="W53" s="95"/>
      <c r="X53" s="95"/>
      <c r="Y53" s="698" t="s">
        <v>303</v>
      </c>
      <c r="Z53" s="232"/>
      <c r="AA53" s="213"/>
      <c r="AB53" s="68"/>
    </row>
    <row r="54" spans="1:36" ht="11.25" customHeight="1">
      <c r="A54" s="1598"/>
      <c r="B54" s="1604" t="s">
        <v>17</v>
      </c>
      <c r="C54" s="1611"/>
      <c r="D54" s="1626"/>
      <c r="E54" s="66"/>
      <c r="F54" s="163"/>
      <c r="G54" s="164"/>
      <c r="H54" s="678" t="s">
        <v>303</v>
      </c>
      <c r="I54" s="95" t="s">
        <v>18</v>
      </c>
      <c r="J54" s="95"/>
      <c r="K54" s="95"/>
      <c r="L54" s="95"/>
      <c r="M54" s="95"/>
      <c r="N54" s="95"/>
      <c r="O54" s="95"/>
      <c r="P54" s="95"/>
      <c r="Q54" s="95"/>
      <c r="R54" s="95"/>
      <c r="S54" s="95"/>
      <c r="T54" s="95"/>
      <c r="U54" s="95"/>
      <c r="V54" s="95"/>
      <c r="W54" s="95"/>
      <c r="X54" s="95"/>
      <c r="Y54" s="698" t="s">
        <v>303</v>
      </c>
      <c r="Z54" s="232"/>
      <c r="AA54" s="213"/>
      <c r="AB54" s="68"/>
    </row>
    <row r="55" spans="1:36" ht="11.25" customHeight="1">
      <c r="A55" s="1598"/>
      <c r="B55" s="1604" t="s">
        <v>19</v>
      </c>
      <c r="C55" s="1611"/>
      <c r="D55" s="1627"/>
      <c r="E55" s="66"/>
      <c r="F55" s="163"/>
      <c r="G55" s="164"/>
      <c r="H55" s="678" t="s">
        <v>303</v>
      </c>
      <c r="I55" s="95" t="s">
        <v>20</v>
      </c>
      <c r="J55" s="95"/>
      <c r="K55" s="95"/>
      <c r="L55" s="95"/>
      <c r="M55" s="95"/>
      <c r="N55" s="95"/>
      <c r="O55" s="95"/>
      <c r="P55" s="95"/>
      <c r="Q55" s="95"/>
      <c r="R55" s="95"/>
      <c r="S55" s="95"/>
      <c r="T55" s="95"/>
      <c r="U55" s="95"/>
      <c r="V55" s="95"/>
      <c r="W55" s="95"/>
      <c r="X55" s="95"/>
      <c r="Y55" s="698" t="s">
        <v>303</v>
      </c>
      <c r="Z55" s="232"/>
      <c r="AA55" s="213"/>
      <c r="AB55" s="68"/>
    </row>
    <row r="56" spans="1:36" ht="11.25" customHeight="1">
      <c r="A56" s="1598"/>
      <c r="B56" s="1604" t="s">
        <v>1793</v>
      </c>
      <c r="C56" s="1605"/>
      <c r="D56" s="1625"/>
      <c r="E56" s="75" t="s">
        <v>21</v>
      </c>
      <c r="F56" s="279"/>
      <c r="G56" s="165"/>
      <c r="H56" s="248" t="s">
        <v>303</v>
      </c>
      <c r="I56" s="110" t="s">
        <v>933</v>
      </c>
      <c r="J56" s="110"/>
      <c r="K56" s="110"/>
      <c r="L56" s="110"/>
      <c r="M56" s="110"/>
      <c r="N56" s="110"/>
      <c r="O56" s="110"/>
      <c r="P56" s="110"/>
      <c r="Q56" s="110"/>
      <c r="R56" s="110"/>
      <c r="S56" s="110"/>
      <c r="T56" s="110"/>
      <c r="U56" s="110"/>
      <c r="V56" s="110"/>
      <c r="W56" s="110"/>
      <c r="X56" s="110"/>
      <c r="Y56" s="699" t="s">
        <v>303</v>
      </c>
      <c r="Z56" s="233" t="s">
        <v>979</v>
      </c>
      <c r="AA56" s="212"/>
      <c r="AB56" s="90"/>
    </row>
    <row r="57" spans="1:36" ht="11.25" customHeight="1">
      <c r="A57" s="1598"/>
      <c r="B57" s="752" t="s">
        <v>303</v>
      </c>
      <c r="C57" s="751" t="s">
        <v>675</v>
      </c>
      <c r="D57" s="1628"/>
      <c r="E57" s="66"/>
      <c r="F57" s="163"/>
      <c r="G57" s="164"/>
      <c r="H57" s="114" t="s">
        <v>303</v>
      </c>
      <c r="I57" s="95" t="s">
        <v>934</v>
      </c>
      <c r="J57" s="95"/>
      <c r="K57" s="95"/>
      <c r="L57" s="95"/>
      <c r="M57" s="95"/>
      <c r="N57" s="95"/>
      <c r="O57" s="95"/>
      <c r="P57" s="95"/>
      <c r="Q57" s="95"/>
      <c r="R57" s="95"/>
      <c r="S57" s="95"/>
      <c r="T57" s="95"/>
      <c r="U57" s="95"/>
      <c r="V57" s="95"/>
      <c r="W57" s="95"/>
      <c r="X57" s="95"/>
      <c r="Y57" s="698" t="s">
        <v>303</v>
      </c>
      <c r="Z57" s="232"/>
      <c r="AA57" s="213"/>
      <c r="AB57" s="68"/>
    </row>
    <row r="58" spans="1:36" ht="11.25" customHeight="1" thickBot="1">
      <c r="A58" s="1598"/>
      <c r="B58" s="1606" t="s">
        <v>1655</v>
      </c>
      <c r="C58" s="1513"/>
      <c r="D58" s="1629"/>
      <c r="E58" s="66"/>
      <c r="F58" s="163"/>
      <c r="G58" s="164"/>
      <c r="H58" s="114" t="s">
        <v>303</v>
      </c>
      <c r="I58" s="95" t="s">
        <v>20</v>
      </c>
      <c r="J58" s="95"/>
      <c r="K58" s="95"/>
      <c r="L58" s="95"/>
      <c r="M58" s="95"/>
      <c r="N58" s="95"/>
      <c r="O58" s="95"/>
      <c r="P58" s="95"/>
      <c r="Q58" s="95"/>
      <c r="R58" s="95"/>
      <c r="S58" s="95"/>
      <c r="T58" s="95"/>
      <c r="U58" s="95"/>
      <c r="V58" s="95"/>
      <c r="W58" s="95"/>
      <c r="X58" s="95"/>
      <c r="Y58" s="698" t="s">
        <v>303</v>
      </c>
      <c r="Z58" s="232"/>
      <c r="AA58" s="213"/>
      <c r="AB58" s="68"/>
    </row>
    <row r="59" spans="1:36" ht="11.25" customHeight="1" thickTop="1" thickBot="1">
      <c r="A59" s="1598"/>
      <c r="B59" s="344"/>
      <c r="C59" s="74"/>
      <c r="D59" s="676"/>
      <c r="E59" s="279" t="s">
        <v>1378</v>
      </c>
      <c r="F59" s="299" t="s">
        <v>1372</v>
      </c>
      <c r="G59" s="165" t="s">
        <v>305</v>
      </c>
      <c r="H59" s="277" t="s">
        <v>1373</v>
      </c>
      <c r="I59" s="110"/>
      <c r="J59" s="110"/>
      <c r="K59" s="110"/>
      <c r="L59" s="110" t="s">
        <v>1490</v>
      </c>
      <c r="M59" s="1547"/>
      <c r="N59" s="1547"/>
      <c r="O59" s="1547"/>
      <c r="P59" s="1547"/>
      <c r="Q59" s="1547"/>
      <c r="R59" s="1547"/>
      <c r="S59" s="1547"/>
      <c r="T59" s="1547"/>
      <c r="U59" s="1547"/>
      <c r="V59" s="1547"/>
      <c r="W59" s="277" t="s">
        <v>1271</v>
      </c>
      <c r="X59" s="243"/>
      <c r="Y59" s="699" t="s">
        <v>303</v>
      </c>
      <c r="Z59" s="233" t="s">
        <v>979</v>
      </c>
      <c r="AA59" s="212"/>
      <c r="AB59" s="90"/>
      <c r="AD59" s="84"/>
      <c r="AE59" s="128" t="s">
        <v>1374</v>
      </c>
      <c r="AF59" s="129" t="s">
        <v>1375</v>
      </c>
      <c r="AG59" s="129" t="s">
        <v>1376</v>
      </c>
      <c r="AH59" s="130" t="s">
        <v>1377</v>
      </c>
    </row>
    <row r="60" spans="1:36" ht="11.25" customHeight="1" thickTop="1" thickBot="1">
      <c r="A60" s="1598"/>
      <c r="B60" s="752" t="s">
        <v>303</v>
      </c>
      <c r="C60" s="97" t="s">
        <v>1790</v>
      </c>
      <c r="D60" s="66"/>
      <c r="E60" s="293" t="s">
        <v>935</v>
      </c>
      <c r="F60" s="300" t="s">
        <v>1380</v>
      </c>
      <c r="G60" s="164" t="s">
        <v>552</v>
      </c>
      <c r="H60" s="209" t="s">
        <v>1382</v>
      </c>
      <c r="I60" s="95"/>
      <c r="J60" s="95"/>
      <c r="K60" s="95"/>
      <c r="L60" s="95" t="s">
        <v>1490</v>
      </c>
      <c r="M60" s="1545"/>
      <c r="N60" s="1545"/>
      <c r="O60" s="1545"/>
      <c r="P60" s="1545"/>
      <c r="Q60" s="1545"/>
      <c r="R60" s="1545"/>
      <c r="S60" s="1545"/>
      <c r="T60" s="1545"/>
      <c r="U60" s="1545"/>
      <c r="V60" s="1545"/>
      <c r="W60" s="209" t="s">
        <v>1271</v>
      </c>
      <c r="X60" s="115"/>
      <c r="Y60" s="698" t="s">
        <v>303</v>
      </c>
      <c r="Z60" s="232" t="s">
        <v>1289</v>
      </c>
      <c r="AA60" s="213"/>
      <c r="AB60" s="68"/>
      <c r="AD60" s="84"/>
      <c r="AE60" s="85" t="s">
        <v>1383</v>
      </c>
      <c r="AF60" s="86" t="s">
        <v>1742</v>
      </c>
      <c r="AG60" s="86" t="s">
        <v>1743</v>
      </c>
      <c r="AH60" s="86" t="s">
        <v>1744</v>
      </c>
      <c r="AI60" s="86" t="s">
        <v>1281</v>
      </c>
      <c r="AJ60" s="87" t="s">
        <v>1282</v>
      </c>
    </row>
    <row r="61" spans="1:36" ht="11.25" customHeight="1" thickTop="1" thickBot="1">
      <c r="A61" s="1598"/>
      <c r="B61" s="752" t="s">
        <v>303</v>
      </c>
      <c r="C61" s="97" t="s">
        <v>1940</v>
      </c>
      <c r="D61" s="66"/>
      <c r="E61" s="301" t="s">
        <v>1178</v>
      </c>
      <c r="F61" s="300" t="s">
        <v>936</v>
      </c>
      <c r="G61" s="164" t="s">
        <v>470</v>
      </c>
      <c r="H61" s="209" t="s">
        <v>1284</v>
      </c>
      <c r="I61" s="95"/>
      <c r="J61" s="95"/>
      <c r="K61" s="209"/>
      <c r="L61" s="95" t="s">
        <v>1186</v>
      </c>
      <c r="M61" s="1546"/>
      <c r="N61" s="1546"/>
      <c r="O61" s="1546"/>
      <c r="P61" s="1546"/>
      <c r="Q61" s="1546"/>
      <c r="R61" s="1546"/>
      <c r="S61" s="1546"/>
      <c r="T61" s="1546"/>
      <c r="U61" s="1546"/>
      <c r="V61" s="1546"/>
      <c r="W61" s="209" t="s">
        <v>1187</v>
      </c>
      <c r="X61" s="273"/>
      <c r="Y61" s="698" t="s">
        <v>303</v>
      </c>
      <c r="Z61" s="232"/>
      <c r="AA61" s="213"/>
      <c r="AB61" s="68"/>
      <c r="AE61" s="69" t="s">
        <v>1285</v>
      </c>
      <c r="AF61" s="70" t="s">
        <v>1286</v>
      </c>
      <c r="AG61" s="55" t="s">
        <v>1450</v>
      </c>
    </row>
    <row r="62" spans="1:36" ht="11.25" customHeight="1" thickTop="1" thickBot="1">
      <c r="A62" s="1598"/>
      <c r="B62" s="344"/>
      <c r="C62" s="74"/>
      <c r="D62" s="66"/>
      <c r="E62" s="293" t="s">
        <v>1177</v>
      </c>
      <c r="F62" s="163" t="s">
        <v>749</v>
      </c>
      <c r="G62" s="164" t="s">
        <v>1577</v>
      </c>
      <c r="H62" s="209" t="s">
        <v>1288</v>
      </c>
      <c r="I62" s="95"/>
      <c r="J62" s="95"/>
      <c r="K62" s="95"/>
      <c r="L62" s="95" t="s">
        <v>5</v>
      </c>
      <c r="M62" s="1550"/>
      <c r="N62" s="1550"/>
      <c r="O62" s="1550"/>
      <c r="P62" s="1550"/>
      <c r="Q62" s="1550"/>
      <c r="R62" s="1550"/>
      <c r="S62" s="1550"/>
      <c r="T62" s="1550"/>
      <c r="U62" s="1550"/>
      <c r="V62" s="1550"/>
      <c r="W62" s="209" t="s">
        <v>1388</v>
      </c>
      <c r="X62" s="115"/>
      <c r="Y62" s="698" t="s">
        <v>303</v>
      </c>
      <c r="Z62" s="232"/>
      <c r="AA62" s="213"/>
      <c r="AB62" s="68"/>
      <c r="AD62" s="84"/>
      <c r="AE62" s="85" t="s">
        <v>1290</v>
      </c>
      <c r="AF62" s="86" t="s">
        <v>1291</v>
      </c>
      <c r="AG62" s="87" t="s">
        <v>922</v>
      </c>
    </row>
    <row r="63" spans="1:36" ht="11.25" customHeight="1" thickTop="1">
      <c r="A63" s="1598"/>
      <c r="B63" s="344"/>
      <c r="C63" s="74"/>
      <c r="D63" s="66"/>
      <c r="E63" s="302"/>
      <c r="F63" s="163"/>
      <c r="G63" s="164" t="s">
        <v>306</v>
      </c>
      <c r="H63" s="209" t="s">
        <v>923</v>
      </c>
      <c r="I63" s="95"/>
      <c r="J63" s="95"/>
      <c r="K63" s="95"/>
      <c r="L63" s="95" t="s">
        <v>503</v>
      </c>
      <c r="M63" s="679" t="s">
        <v>303</v>
      </c>
      <c r="N63" s="1582" t="s">
        <v>307</v>
      </c>
      <c r="O63" s="1582"/>
      <c r="P63" s="119" t="s">
        <v>846</v>
      </c>
      <c r="Q63" s="119"/>
      <c r="R63" s="121"/>
      <c r="S63" s="1550"/>
      <c r="T63" s="1550"/>
      <c r="U63" s="1550"/>
      <c r="V63" s="1550"/>
      <c r="W63" s="209" t="s">
        <v>1388</v>
      </c>
      <c r="X63" s="115"/>
      <c r="Y63" s="698" t="s">
        <v>303</v>
      </c>
      <c r="Z63" s="232"/>
      <c r="AA63" s="213"/>
      <c r="AB63" s="68"/>
    </row>
    <row r="64" spans="1:36" ht="11.25" customHeight="1">
      <c r="A64" s="1598"/>
      <c r="B64" s="754"/>
      <c r="C64" s="753"/>
      <c r="D64" s="66"/>
      <c r="E64" s="303"/>
      <c r="F64" s="163"/>
      <c r="G64" s="166"/>
      <c r="H64" s="276"/>
      <c r="I64" s="112"/>
      <c r="J64" s="112"/>
      <c r="K64" s="112"/>
      <c r="L64" s="112"/>
      <c r="M64" s="680" t="s">
        <v>303</v>
      </c>
      <c r="N64" s="1556" t="s">
        <v>1175</v>
      </c>
      <c r="O64" s="1556"/>
      <c r="P64" s="162"/>
      <c r="Q64" s="162"/>
      <c r="R64" s="162"/>
      <c r="S64" s="162"/>
      <c r="T64" s="162"/>
      <c r="U64" s="162"/>
      <c r="V64" s="162"/>
      <c r="W64" s="276"/>
      <c r="X64" s="117" t="s">
        <v>1388</v>
      </c>
      <c r="Y64" s="698" t="s">
        <v>303</v>
      </c>
      <c r="Z64" s="232"/>
      <c r="AA64" s="213"/>
      <c r="AB64" s="68"/>
    </row>
    <row r="65" spans="1:38" ht="11.25" customHeight="1">
      <c r="A65" s="1598"/>
      <c r="B65" s="1607" t="s">
        <v>1794</v>
      </c>
      <c r="C65" s="1608"/>
      <c r="D65" s="1616"/>
      <c r="E65" s="75" t="s">
        <v>848</v>
      </c>
      <c r="F65" s="299" t="s">
        <v>849</v>
      </c>
      <c r="G65" s="165"/>
      <c r="H65" s="691" t="s">
        <v>303</v>
      </c>
      <c r="I65" s="110" t="s">
        <v>850</v>
      </c>
      <c r="J65" s="110"/>
      <c r="K65" s="110"/>
      <c r="L65" s="110"/>
      <c r="M65" s="110"/>
      <c r="N65" s="110"/>
      <c r="O65" s="110"/>
      <c r="P65" s="110"/>
      <c r="Q65" s="110"/>
      <c r="R65" s="110"/>
      <c r="S65" s="110"/>
      <c r="T65" s="110"/>
      <c r="U65" s="110"/>
      <c r="V65" s="110"/>
      <c r="W65" s="110"/>
      <c r="X65" s="110"/>
      <c r="Y65" s="699" t="s">
        <v>303</v>
      </c>
      <c r="Z65" s="233" t="s">
        <v>296</v>
      </c>
      <c r="AA65" s="234"/>
      <c r="AB65" s="90"/>
    </row>
    <row r="66" spans="1:38" ht="11.25" customHeight="1">
      <c r="A66" s="1598"/>
      <c r="B66" s="1604" t="s">
        <v>853</v>
      </c>
      <c r="C66" s="1605"/>
      <c r="D66" s="1617"/>
      <c r="E66" s="66"/>
      <c r="F66" s="163" t="s">
        <v>851</v>
      </c>
      <c r="G66" s="164"/>
      <c r="H66" s="678" t="s">
        <v>303</v>
      </c>
      <c r="I66" s="95" t="s">
        <v>852</v>
      </c>
      <c r="J66" s="95"/>
      <c r="K66" s="95"/>
      <c r="L66" s="95"/>
      <c r="M66" s="95"/>
      <c r="N66" s="95"/>
      <c r="O66" s="95"/>
      <c r="P66" s="95"/>
      <c r="Q66" s="95"/>
      <c r="R66" s="95"/>
      <c r="S66" s="95"/>
      <c r="T66" s="95"/>
      <c r="U66" s="95"/>
      <c r="V66" s="95"/>
      <c r="W66" s="95"/>
      <c r="X66" s="95"/>
      <c r="Y66" s="698" t="s">
        <v>303</v>
      </c>
      <c r="Z66" s="232" t="s">
        <v>979</v>
      </c>
      <c r="AA66" s="235"/>
      <c r="AB66" s="68"/>
    </row>
    <row r="67" spans="1:38" ht="11.25" customHeight="1" thickBot="1">
      <c r="A67" s="1598"/>
      <c r="B67" s="752" t="s">
        <v>303</v>
      </c>
      <c r="C67" s="751" t="s">
        <v>675</v>
      </c>
      <c r="D67" s="1617"/>
      <c r="E67" s="66"/>
      <c r="F67" s="163"/>
      <c r="G67" s="164"/>
      <c r="H67" s="678" t="s">
        <v>303</v>
      </c>
      <c r="I67" s="95" t="s">
        <v>854</v>
      </c>
      <c r="J67" s="95"/>
      <c r="K67" s="95"/>
      <c r="L67" s="95"/>
      <c r="M67" s="95" t="s">
        <v>1604</v>
      </c>
      <c r="N67" s="1623"/>
      <c r="O67" s="1623"/>
      <c r="P67" s="1623"/>
      <c r="Q67" s="1623"/>
      <c r="R67" s="1623"/>
      <c r="S67" s="1623"/>
      <c r="T67" s="1623"/>
      <c r="U67" s="1623"/>
      <c r="V67" s="1623"/>
      <c r="W67" s="209" t="s">
        <v>1342</v>
      </c>
      <c r="X67" s="95"/>
      <c r="Y67" s="698" t="s">
        <v>303</v>
      </c>
      <c r="Z67" s="232"/>
      <c r="AA67" s="235"/>
      <c r="AB67" s="68"/>
    </row>
    <row r="68" spans="1:38" ht="11.25" customHeight="1" thickBot="1">
      <c r="A68" s="1598"/>
      <c r="B68" s="1604" t="s">
        <v>1655</v>
      </c>
      <c r="C68" s="1605"/>
      <c r="D68" s="1617"/>
      <c r="E68" s="66"/>
      <c r="F68" s="163"/>
      <c r="G68" s="164"/>
      <c r="H68" s="95"/>
      <c r="I68" s="95"/>
      <c r="J68" s="95"/>
      <c r="K68" s="114"/>
      <c r="L68" s="95"/>
      <c r="M68" s="95" t="s">
        <v>1604</v>
      </c>
      <c r="N68" s="1623"/>
      <c r="O68" s="1623"/>
      <c r="P68" s="1623"/>
      <c r="Q68" s="1623"/>
      <c r="R68" s="1623"/>
      <c r="S68" s="1623"/>
      <c r="T68" s="1623"/>
      <c r="U68" s="1623"/>
      <c r="V68" s="1623"/>
      <c r="W68" s="209" t="s">
        <v>1342</v>
      </c>
      <c r="X68" s="95"/>
      <c r="Y68" s="698" t="s">
        <v>303</v>
      </c>
      <c r="Z68" s="232"/>
      <c r="AA68" s="235"/>
      <c r="AB68" s="68"/>
      <c r="AD68" s="157"/>
      <c r="AE68" s="158" t="s">
        <v>855</v>
      </c>
      <c r="AF68" s="158" t="s">
        <v>856</v>
      </c>
      <c r="AG68" s="158" t="s">
        <v>857</v>
      </c>
      <c r="AH68" s="158" t="s">
        <v>858</v>
      </c>
      <c r="AI68" s="158" t="s">
        <v>352</v>
      </c>
      <c r="AJ68" s="158" t="s">
        <v>353</v>
      </c>
      <c r="AK68" s="158" t="s">
        <v>354</v>
      </c>
      <c r="AL68" s="159" t="s">
        <v>355</v>
      </c>
    </row>
    <row r="69" spans="1:38" ht="11.25" customHeight="1">
      <c r="A69" s="1598"/>
      <c r="B69" s="752" t="s">
        <v>303</v>
      </c>
      <c r="C69" s="97" t="s">
        <v>1790</v>
      </c>
      <c r="D69" s="1617"/>
      <c r="E69" s="66"/>
      <c r="F69" s="163"/>
      <c r="G69" s="164"/>
      <c r="H69" s="687" t="s">
        <v>303</v>
      </c>
      <c r="I69" s="95" t="s">
        <v>356</v>
      </c>
      <c r="J69" s="95"/>
      <c r="K69" s="95"/>
      <c r="L69" s="1622"/>
      <c r="M69" s="1622"/>
      <c r="N69" s="1622"/>
      <c r="O69" s="1622"/>
      <c r="P69" s="1622"/>
      <c r="Q69" s="1622"/>
      <c r="R69" s="1622"/>
      <c r="S69" s="1622"/>
      <c r="T69" s="95" t="s">
        <v>23</v>
      </c>
      <c r="U69" s="95"/>
      <c r="V69" s="95"/>
      <c r="W69" s="95"/>
      <c r="X69" s="95"/>
      <c r="Y69" s="698" t="s">
        <v>303</v>
      </c>
      <c r="Z69" s="232"/>
      <c r="AA69" s="235"/>
      <c r="AB69" s="68"/>
    </row>
    <row r="70" spans="1:38" ht="11.25" customHeight="1">
      <c r="A70" s="1598"/>
      <c r="B70" s="752" t="s">
        <v>303</v>
      </c>
      <c r="C70" s="97" t="s">
        <v>1940</v>
      </c>
      <c r="D70" s="1618"/>
      <c r="E70" s="225"/>
      <c r="F70" s="286"/>
      <c r="G70" s="166"/>
      <c r="H70" s="112"/>
      <c r="I70" s="112"/>
      <c r="J70" s="112"/>
      <c r="K70" s="112"/>
      <c r="L70" s="160"/>
      <c r="M70" s="160"/>
      <c r="N70" s="160"/>
      <c r="O70" s="160"/>
      <c r="P70" s="160"/>
      <c r="Q70" s="160"/>
      <c r="R70" s="160"/>
      <c r="S70" s="160"/>
      <c r="T70" s="112"/>
      <c r="U70" s="112"/>
      <c r="V70" s="112"/>
      <c r="W70" s="112"/>
      <c r="X70" s="112"/>
      <c r="Y70" s="700"/>
      <c r="Z70" s="236"/>
      <c r="AA70" s="237"/>
      <c r="AB70" s="68"/>
    </row>
    <row r="71" spans="1:38" ht="11.25" customHeight="1" thickBot="1">
      <c r="A71" s="1598"/>
      <c r="B71" s="1607" t="s">
        <v>357</v>
      </c>
      <c r="C71" s="1608"/>
      <c r="D71" s="676"/>
      <c r="E71" s="75" t="s">
        <v>358</v>
      </c>
      <c r="F71" s="299" t="s">
        <v>359</v>
      </c>
      <c r="G71" s="165" t="s">
        <v>1381</v>
      </c>
      <c r="H71" s="277" t="s">
        <v>750</v>
      </c>
      <c r="I71" s="110"/>
      <c r="J71" s="110"/>
      <c r="K71" s="110"/>
      <c r="L71" s="110" t="s">
        <v>647</v>
      </c>
      <c r="M71" s="1547"/>
      <c r="N71" s="1547"/>
      <c r="O71" s="1547"/>
      <c r="P71" s="1547"/>
      <c r="Q71" s="1547"/>
      <c r="R71" s="1547"/>
      <c r="S71" s="1547"/>
      <c r="T71" s="1547"/>
      <c r="U71" s="1547"/>
      <c r="V71" s="1547"/>
      <c r="W71" s="277" t="s">
        <v>672</v>
      </c>
      <c r="X71" s="243"/>
      <c r="Y71" s="699" t="s">
        <v>303</v>
      </c>
      <c r="Z71" s="233" t="s">
        <v>296</v>
      </c>
      <c r="AA71" s="212"/>
      <c r="AB71" s="90"/>
      <c r="AE71" s="55" t="s">
        <v>753</v>
      </c>
    </row>
    <row r="72" spans="1:38" ht="11.25" customHeight="1" thickTop="1" thickBot="1">
      <c r="A72" s="1598"/>
      <c r="B72" s="1606" t="s">
        <v>302</v>
      </c>
      <c r="C72" s="1513"/>
      <c r="D72" s="66"/>
      <c r="E72" s="185" t="s">
        <v>780</v>
      </c>
      <c r="F72" s="300" t="s">
        <v>755</v>
      </c>
      <c r="G72" s="164" t="s">
        <v>306</v>
      </c>
      <c r="H72" s="209" t="s">
        <v>1284</v>
      </c>
      <c r="I72" s="95"/>
      <c r="J72" s="95"/>
      <c r="K72" s="209"/>
      <c r="L72" s="95" t="s">
        <v>1186</v>
      </c>
      <c r="M72" s="1545"/>
      <c r="N72" s="1545"/>
      <c r="O72" s="1545"/>
      <c r="P72" s="1545"/>
      <c r="Q72" s="1545"/>
      <c r="R72" s="1545"/>
      <c r="S72" s="1545"/>
      <c r="T72" s="1545"/>
      <c r="U72" s="1545"/>
      <c r="V72" s="1545"/>
      <c r="W72" s="209" t="s">
        <v>1187</v>
      </c>
      <c r="X72" s="273"/>
      <c r="Y72" s="698" t="s">
        <v>303</v>
      </c>
      <c r="Z72" s="232" t="s">
        <v>979</v>
      </c>
      <c r="AA72" s="213"/>
      <c r="AB72" s="68"/>
      <c r="AE72" s="136" t="s">
        <v>756</v>
      </c>
      <c r="AF72" s="136" t="s">
        <v>757</v>
      </c>
      <c r="AG72" s="136" t="s">
        <v>398</v>
      </c>
      <c r="AH72" s="136" t="s">
        <v>1198</v>
      </c>
      <c r="AI72" s="136" t="s">
        <v>1199</v>
      </c>
    </row>
    <row r="73" spans="1:38" ht="11.25" customHeight="1" thickTop="1" thickBot="1">
      <c r="A73" s="1598"/>
      <c r="B73" s="1604" t="s">
        <v>360</v>
      </c>
      <c r="C73" s="1605"/>
      <c r="D73" s="66"/>
      <c r="E73" s="66"/>
      <c r="F73" s="300" t="s">
        <v>1200</v>
      </c>
      <c r="G73" s="166" t="s">
        <v>1176</v>
      </c>
      <c r="H73" s="276" t="s">
        <v>1288</v>
      </c>
      <c r="I73" s="112"/>
      <c r="J73" s="112"/>
      <c r="K73" s="112"/>
      <c r="L73" s="112" t="s">
        <v>5</v>
      </c>
      <c r="M73" s="1596"/>
      <c r="N73" s="1596"/>
      <c r="O73" s="1596"/>
      <c r="P73" s="1596"/>
      <c r="Q73" s="1596"/>
      <c r="R73" s="1596"/>
      <c r="S73" s="1596"/>
      <c r="T73" s="1596"/>
      <c r="U73" s="1596"/>
      <c r="V73" s="1596"/>
      <c r="W73" s="276" t="s">
        <v>1388</v>
      </c>
      <c r="X73" s="117"/>
      <c r="Y73" s="700" t="s">
        <v>303</v>
      </c>
      <c r="Z73" s="236" t="s">
        <v>1204</v>
      </c>
      <c r="AA73" s="214"/>
      <c r="AB73" s="73"/>
      <c r="AD73" s="84"/>
      <c r="AE73" s="85" t="s">
        <v>1290</v>
      </c>
      <c r="AF73" s="86" t="s">
        <v>1201</v>
      </c>
      <c r="AG73" s="86" t="s">
        <v>1291</v>
      </c>
      <c r="AH73" s="87" t="s">
        <v>922</v>
      </c>
    </row>
    <row r="74" spans="1:38" ht="11.25" customHeight="1" thickTop="1" thickBot="1">
      <c r="A74" s="1598"/>
      <c r="B74" s="344"/>
      <c r="C74" s="97" t="s">
        <v>361</v>
      </c>
      <c r="D74" s="66"/>
      <c r="E74" s="75" t="s">
        <v>362</v>
      </c>
      <c r="F74" s="299" t="s">
        <v>1021</v>
      </c>
      <c r="G74" s="165" t="s">
        <v>1381</v>
      </c>
      <c r="H74" s="277" t="s">
        <v>750</v>
      </c>
      <c r="I74" s="110"/>
      <c r="J74" s="110"/>
      <c r="K74" s="110"/>
      <c r="L74" s="110" t="s">
        <v>647</v>
      </c>
      <c r="M74" s="1547"/>
      <c r="N74" s="1547"/>
      <c r="O74" s="1547"/>
      <c r="P74" s="1547"/>
      <c r="Q74" s="1547"/>
      <c r="R74" s="1547"/>
      <c r="S74" s="1547"/>
      <c r="T74" s="1547"/>
      <c r="U74" s="1547"/>
      <c r="V74" s="1547"/>
      <c r="W74" s="277" t="s">
        <v>672</v>
      </c>
      <c r="X74" s="243"/>
      <c r="Y74" s="698" t="s">
        <v>303</v>
      </c>
      <c r="Z74" s="232" t="s">
        <v>296</v>
      </c>
      <c r="AA74" s="213"/>
      <c r="AB74" s="68"/>
      <c r="AE74" s="55" t="s">
        <v>753</v>
      </c>
    </row>
    <row r="75" spans="1:38" ht="11.25" customHeight="1" thickTop="1" thickBot="1">
      <c r="A75" s="1598"/>
      <c r="B75" s="752" t="s">
        <v>303</v>
      </c>
      <c r="C75" s="97" t="s">
        <v>1790</v>
      </c>
      <c r="D75" s="66"/>
      <c r="E75" s="185" t="s">
        <v>780</v>
      </c>
      <c r="F75" s="300" t="s">
        <v>1366</v>
      </c>
      <c r="G75" s="164" t="s">
        <v>1352</v>
      </c>
      <c r="H75" s="209" t="s">
        <v>1284</v>
      </c>
      <c r="I75" s="95"/>
      <c r="J75" s="95"/>
      <c r="K75" s="209"/>
      <c r="L75" s="95" t="s">
        <v>1186</v>
      </c>
      <c r="M75" s="1545"/>
      <c r="N75" s="1545"/>
      <c r="O75" s="1545"/>
      <c r="P75" s="1545"/>
      <c r="Q75" s="1545"/>
      <c r="R75" s="1545"/>
      <c r="S75" s="1545"/>
      <c r="T75" s="1545"/>
      <c r="U75" s="1545"/>
      <c r="V75" s="1545"/>
      <c r="W75" s="209" t="s">
        <v>1187</v>
      </c>
      <c r="X75" s="273"/>
      <c r="Y75" s="698" t="s">
        <v>303</v>
      </c>
      <c r="Z75" s="232" t="s">
        <v>979</v>
      </c>
      <c r="AA75" s="213"/>
      <c r="AB75" s="68"/>
      <c r="AE75" s="136" t="s">
        <v>756</v>
      </c>
      <c r="AF75" s="136" t="s">
        <v>757</v>
      </c>
      <c r="AG75" s="136" t="s">
        <v>398</v>
      </c>
      <c r="AH75" s="136" t="s">
        <v>1198</v>
      </c>
      <c r="AI75" s="136" t="s">
        <v>1199</v>
      </c>
    </row>
    <row r="76" spans="1:38" ht="11.25" customHeight="1" thickTop="1" thickBot="1">
      <c r="A76" s="1599"/>
      <c r="B76" s="944" t="s">
        <v>303</v>
      </c>
      <c r="C76" s="106" t="s">
        <v>1940</v>
      </c>
      <c r="D76" s="62"/>
      <c r="E76" s="62"/>
      <c r="F76" s="304" t="s">
        <v>1367</v>
      </c>
      <c r="G76" s="123" t="s">
        <v>1495</v>
      </c>
      <c r="H76" s="281" t="s">
        <v>1288</v>
      </c>
      <c r="I76" s="105"/>
      <c r="J76" s="105"/>
      <c r="K76" s="105"/>
      <c r="L76" s="105" t="s">
        <v>5</v>
      </c>
      <c r="M76" s="1621"/>
      <c r="N76" s="1621"/>
      <c r="O76" s="1621"/>
      <c r="P76" s="1621"/>
      <c r="Q76" s="1621"/>
      <c r="R76" s="1621"/>
      <c r="S76" s="1621"/>
      <c r="T76" s="1621"/>
      <c r="U76" s="1621"/>
      <c r="V76" s="1621"/>
      <c r="W76" s="281" t="s">
        <v>1388</v>
      </c>
      <c r="X76" s="103"/>
      <c r="Y76" s="701" t="s">
        <v>303</v>
      </c>
      <c r="Z76" s="238" t="s">
        <v>1204</v>
      </c>
      <c r="AA76" s="215"/>
      <c r="AB76" s="65"/>
      <c r="AD76" s="84"/>
      <c r="AE76" s="85" t="s">
        <v>1290</v>
      </c>
      <c r="AF76" s="86" t="s">
        <v>1201</v>
      </c>
      <c r="AG76" s="86" t="s">
        <v>1291</v>
      </c>
      <c r="AH76" s="87" t="s">
        <v>922</v>
      </c>
    </row>
  </sheetData>
  <mergeCells count="117">
    <mergeCell ref="Y1:Z1"/>
    <mergeCell ref="Y2:Z2"/>
    <mergeCell ref="Y3:Z3"/>
    <mergeCell ref="Y4:Z4"/>
    <mergeCell ref="Y5:Z5"/>
    <mergeCell ref="W1:X1"/>
    <mergeCell ref="W2:X2"/>
    <mergeCell ref="W3:X3"/>
    <mergeCell ref="W4:X4"/>
    <mergeCell ref="W5:X5"/>
    <mergeCell ref="U1:V1"/>
    <mergeCell ref="U2:V2"/>
    <mergeCell ref="U3:V3"/>
    <mergeCell ref="U4:V4"/>
    <mergeCell ref="U5:V5"/>
    <mergeCell ref="S1:T1"/>
    <mergeCell ref="S2:T2"/>
    <mergeCell ref="S3:T3"/>
    <mergeCell ref="S4:T4"/>
    <mergeCell ref="S5:T5"/>
    <mergeCell ref="Q1:R1"/>
    <mergeCell ref="Q2:R2"/>
    <mergeCell ref="Q3:R3"/>
    <mergeCell ref="Q4:R4"/>
    <mergeCell ref="Q5:R5"/>
    <mergeCell ref="O1:P1"/>
    <mergeCell ref="O2:P2"/>
    <mergeCell ref="O3:P3"/>
    <mergeCell ref="O4:P4"/>
    <mergeCell ref="O5:P5"/>
    <mergeCell ref="M1:N1"/>
    <mergeCell ref="M2:N2"/>
    <mergeCell ref="M3:N3"/>
    <mergeCell ref="M4:N4"/>
    <mergeCell ref="M5:N5"/>
    <mergeCell ref="K1:L1"/>
    <mergeCell ref="K2:L2"/>
    <mergeCell ref="K3:L3"/>
    <mergeCell ref="K4:L4"/>
    <mergeCell ref="K5:L5"/>
    <mergeCell ref="I1:J1"/>
    <mergeCell ref="I2:J2"/>
    <mergeCell ref="I3:J3"/>
    <mergeCell ref="I4:J4"/>
    <mergeCell ref="I5:J5"/>
    <mergeCell ref="G1:H1"/>
    <mergeCell ref="G2:H2"/>
    <mergeCell ref="G3:H3"/>
    <mergeCell ref="G4:H4"/>
    <mergeCell ref="G5:H5"/>
    <mergeCell ref="D10:D11"/>
    <mergeCell ref="E10:E11"/>
    <mergeCell ref="F46:F50"/>
    <mergeCell ref="N24:S24"/>
    <mergeCell ref="Y11:Z11"/>
    <mergeCell ref="I49:X49"/>
    <mergeCell ref="I50:X50"/>
    <mergeCell ref="U23:V23"/>
    <mergeCell ref="U24:V24"/>
    <mergeCell ref="A7:S7"/>
    <mergeCell ref="U22:V22"/>
    <mergeCell ref="A12:A76"/>
    <mergeCell ref="M71:V71"/>
    <mergeCell ref="M29:V29"/>
    <mergeCell ref="N26:S26"/>
    <mergeCell ref="M76:V76"/>
    <mergeCell ref="M72:V72"/>
    <mergeCell ref="M74:V74"/>
    <mergeCell ref="M75:V75"/>
    <mergeCell ref="L69:S69"/>
    <mergeCell ref="N25:S25"/>
    <mergeCell ref="N68:V68"/>
    <mergeCell ref="M61:V61"/>
    <mergeCell ref="N63:O63"/>
    <mergeCell ref="N64:O64"/>
    <mergeCell ref="M59:V59"/>
    <mergeCell ref="M73:V73"/>
    <mergeCell ref="N67:V67"/>
    <mergeCell ref="F10:Z10"/>
    <mergeCell ref="N22:S22"/>
    <mergeCell ref="N23:S23"/>
    <mergeCell ref="D51:D55"/>
    <mergeCell ref="D56:D58"/>
    <mergeCell ref="M62:V62"/>
    <mergeCell ref="M60:V60"/>
    <mergeCell ref="S63:V63"/>
    <mergeCell ref="U25:V25"/>
    <mergeCell ref="U26:V26"/>
    <mergeCell ref="D65:D70"/>
    <mergeCell ref="B71:C71"/>
    <mergeCell ref="B72:C72"/>
    <mergeCell ref="B73:C73"/>
    <mergeCell ref="B68:C68"/>
    <mergeCell ref="B10:C10"/>
    <mergeCell ref="B11:C11"/>
    <mergeCell ref="B56:C56"/>
    <mergeCell ref="B58:C58"/>
    <mergeCell ref="B65:C65"/>
    <mergeCell ref="B66:C66"/>
    <mergeCell ref="B42:C42"/>
    <mergeCell ref="B51:C51"/>
    <mergeCell ref="B52:C52"/>
    <mergeCell ref="B53:C53"/>
    <mergeCell ref="B54:C54"/>
    <mergeCell ref="B55:C55"/>
    <mergeCell ref="B35:C35"/>
    <mergeCell ref="B36:C36"/>
    <mergeCell ref="B37:C37"/>
    <mergeCell ref="B38:C38"/>
    <mergeCell ref="B39:C39"/>
    <mergeCell ref="B40:C40"/>
    <mergeCell ref="B12:C12"/>
    <mergeCell ref="B13:C13"/>
    <mergeCell ref="B14:C14"/>
    <mergeCell ref="B15:C15"/>
    <mergeCell ref="B16:C16"/>
    <mergeCell ref="B17:C17"/>
  </mergeCells>
  <phoneticPr fontId="3"/>
  <dataValidations count="25">
    <dataValidation type="list" allowBlank="1" showInputMessage="1" showErrorMessage="1" sqref="E75 E72" xr:uid="{00000000-0002-0000-0C00-000000000000}">
      <formula1>"■該当なし,□該当なし"</formula1>
    </dataValidation>
    <dataValidation type="list" allowBlank="1" showInputMessage="1" showErrorMessage="1" sqref="N33 H65:H67 H36 L43 P43 K44 S31 T44 P45 I33 H34 I28 S28 H22:H26 I31 H13 I37:I40 H47:H58 H41:H42 H18:H20 I14:I17 L45 Y12:Y76 H69" xr:uid="{00000000-0002-0000-0C00-000001000000}">
      <formula1>"■,□"</formula1>
    </dataValidation>
    <dataValidation type="list" allowBlank="1" showInputMessage="1" sqref="N22:S22" xr:uid="{00000000-0002-0000-0C00-000002000000}">
      <formula1>$AD$22:$AH$22</formula1>
    </dataValidation>
    <dataValidation type="list" allowBlank="1" showInputMessage="1" sqref="D12" xr:uid="{00000000-0002-0000-0C00-000003000000}">
      <formula1>"４,３,２,１"</formula1>
    </dataValidation>
    <dataValidation type="list" allowBlank="1" showInputMessage="1" sqref="N23:S23" xr:uid="{00000000-0002-0000-0C00-000004000000}">
      <formula1>$AD$23:$AH$23</formula1>
    </dataValidation>
    <dataValidation type="list" allowBlank="1" showInputMessage="1" sqref="N24:S24" xr:uid="{00000000-0002-0000-0C00-000005000000}">
      <formula1>$AD$24:$AH$24</formula1>
    </dataValidation>
    <dataValidation type="list" allowBlank="1" showInputMessage="1" sqref="N25:S25" xr:uid="{00000000-0002-0000-0C00-000006000000}">
      <formula1>$AD$25:$AH$25</formula1>
    </dataValidation>
    <dataValidation type="list" allowBlank="1" showInputMessage="1" sqref="N26:S26" xr:uid="{00000000-0002-0000-0C00-000007000000}">
      <formula1>$AD$26:$AH$26</formula1>
    </dataValidation>
    <dataValidation type="list" allowBlank="1" showInputMessage="1" sqref="D71 D35" xr:uid="{00000000-0002-0000-0C00-000008000000}">
      <formula1>"４,３,２,１,なし"</formula1>
    </dataValidation>
    <dataValidation type="list" allowBlank="1" showInputMessage="1" sqref="M59:V59" xr:uid="{00000000-0002-0000-0C00-000009000000}">
      <formula1>$AD$59:$AH$59</formula1>
    </dataValidation>
    <dataValidation type="list" allowBlank="1" showInputMessage="1" sqref="M60:V60" xr:uid="{00000000-0002-0000-0C00-00000A000000}">
      <formula1>$AD$60:$AJ$60</formula1>
    </dataValidation>
    <dataValidation type="list" allowBlank="1" showInputMessage="1" sqref="M62:V62" xr:uid="{00000000-0002-0000-0C00-00000B000000}">
      <formula1>$AD$62:$AG$62</formula1>
    </dataValidation>
    <dataValidation type="list" allowBlank="1" showInputMessage="1" sqref="D59" xr:uid="{00000000-0002-0000-0C00-00000C000000}">
      <formula1>"３,２,１,なし"</formula1>
    </dataValidation>
    <dataValidation type="list" allowBlank="1" showInputMessage="1" sqref="M76:V76" xr:uid="{00000000-0002-0000-0C00-00000D000000}">
      <formula1>$AD$76:$AH$76</formula1>
    </dataValidation>
    <dataValidation type="list" allowBlank="1" showInputMessage="1" sqref="M73:V73" xr:uid="{00000000-0002-0000-0C00-00000E000000}">
      <formula1>$AD$73:$AH$73</formula1>
    </dataValidation>
    <dataValidation type="list" allowBlank="1" showInputMessage="1" sqref="M61:V61" xr:uid="{00000000-0002-0000-0C00-00000F000000}">
      <formula1>$AE$61:$AG$61</formula1>
    </dataValidation>
    <dataValidation type="list" allowBlank="1" showInputMessage="1" sqref="M71:V71" xr:uid="{00000000-0002-0000-0C00-000010000000}">
      <formula1>$AE$71</formula1>
    </dataValidation>
    <dataValidation type="list" allowBlank="1" showInputMessage="1" sqref="M72:V72" xr:uid="{00000000-0002-0000-0C00-000011000000}">
      <formula1>$AE$72:$AJ$72</formula1>
    </dataValidation>
    <dataValidation type="list" allowBlank="1" showInputMessage="1" sqref="M74:V74" xr:uid="{00000000-0002-0000-0C00-000012000000}">
      <formula1>$AE$74</formula1>
    </dataValidation>
    <dataValidation type="list" allowBlank="1" showInputMessage="1" sqref="M75:V75" xr:uid="{00000000-0002-0000-0C00-000013000000}">
      <formula1>$AE$75:$AJ$75</formula1>
    </dataValidation>
    <dataValidation allowBlank="1" showInputMessage="1" sqref="W63:X64 N63:S64 T64:V64 W67:W68 D13:D20 D36:D42" xr:uid="{00000000-0002-0000-0C00-000014000000}"/>
    <dataValidation type="list" allowBlank="1" showInputMessage="1" sqref="M63:M64" xr:uid="{00000000-0002-0000-0C00-000015000000}">
      <formula1>"■,□"</formula1>
    </dataValidation>
    <dataValidation type="list" allowBlank="1" showInputMessage="1" sqref="T63:V63" xr:uid="{00000000-0002-0000-0C00-000016000000}">
      <formula1>$AE$62:$AG$62</formula1>
    </dataValidation>
    <dataValidation type="list" allowBlank="1" showInputMessage="1" showErrorMessage="1" sqref="N67:V68" xr:uid="{00000000-0002-0000-0C00-000017000000}">
      <formula1>$AD$68:$AL$68</formula1>
    </dataValidation>
    <dataValidation type="list" allowBlank="1" showInputMessage="1" showErrorMessage="1" sqref="B41 B75:B76 B57 B19:B20 B44:B45 B60:B61 B67 B69:B70" xr:uid="{00000000-0002-0000-0C00-000018000000}">
      <formula1>"□,■"</formula1>
    </dataValidation>
  </dataValidations>
  <pageMargins left="0.62" right="0.19685039370078741" top="0.41" bottom="0.47" header="0.22" footer="0.33"/>
  <pageSetup paperSize="9" scale="98"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dimension ref="A1:AO801"/>
  <sheetViews>
    <sheetView view="pageBreakPreview" zoomScaleNormal="100" zoomScaleSheetLayoutView="100" workbookViewId="0">
      <selection activeCell="A7" sqref="A7:S7"/>
    </sheetView>
  </sheetViews>
  <sheetFormatPr defaultColWidth="8.875" defaultRowHeight="12"/>
  <cols>
    <col min="1" max="1" width="2.625" style="54" customWidth="1"/>
    <col min="2" max="2" width="8.625" style="54" customWidth="1"/>
    <col min="3" max="3" width="4.625" style="54" customWidth="1"/>
    <col min="4" max="4" width="8.625" style="54" customWidth="1"/>
    <col min="5" max="5" width="12.625" style="54" customWidth="1"/>
    <col min="6" max="24" width="2.625" style="54" customWidth="1"/>
    <col min="25" max="25" width="8.625" style="125" customWidth="1"/>
    <col min="26" max="26" width="8.625" style="54" customWidth="1"/>
    <col min="27" max="27" width="4.625" style="54" customWidth="1"/>
    <col min="28" max="28" width="8.875" style="54" customWidth="1"/>
    <col min="29" max="34" width="9.125" style="55" hidden="1" customWidth="1"/>
    <col min="35" max="41" width="9.125" style="55" customWidth="1"/>
    <col min="42" max="16384" width="8.875" style="54"/>
  </cols>
  <sheetData>
    <row r="1" spans="1:27">
      <c r="A1" s="95"/>
      <c r="B1" s="95"/>
      <c r="C1" s="95"/>
      <c r="D1" s="95"/>
      <c r="E1" s="239" t="s">
        <v>318</v>
      </c>
      <c r="F1" s="1654"/>
      <c r="G1" s="1655"/>
      <c r="H1" s="1655"/>
      <c r="I1" s="1655"/>
      <c r="J1" s="1655"/>
      <c r="K1" s="1655"/>
      <c r="L1" s="1655"/>
      <c r="M1" s="1655"/>
      <c r="N1" s="1655"/>
      <c r="O1" s="1655"/>
      <c r="P1" s="1655"/>
      <c r="Q1" s="1655"/>
      <c r="R1" s="1655"/>
      <c r="S1" s="1655"/>
      <c r="T1" s="1655"/>
      <c r="U1" s="1655"/>
      <c r="V1" s="1655"/>
      <c r="W1" s="1656"/>
      <c r="X1" s="164"/>
      <c r="Y1" s="115"/>
      <c r="Z1" s="1660" t="s">
        <v>1088</v>
      </c>
      <c r="AA1" s="1660"/>
    </row>
    <row r="2" spans="1:27">
      <c r="A2" s="95"/>
      <c r="B2" s="95"/>
      <c r="C2" s="95"/>
      <c r="D2" s="95"/>
      <c r="E2" s="230" t="s">
        <v>1634</v>
      </c>
      <c r="F2" s="1647"/>
      <c r="G2" s="1643"/>
      <c r="H2" s="1643"/>
      <c r="I2" s="1643"/>
      <c r="J2" s="1643"/>
      <c r="K2" s="1643"/>
      <c r="L2" s="1643"/>
      <c r="M2" s="1643"/>
      <c r="N2" s="1643"/>
      <c r="O2" s="1643"/>
      <c r="P2" s="1643"/>
      <c r="Q2" s="1643"/>
      <c r="R2" s="1643"/>
      <c r="S2" s="1643"/>
      <c r="T2" s="1643"/>
      <c r="U2" s="1643"/>
      <c r="V2" s="1643"/>
      <c r="W2" s="1652"/>
      <c r="X2" s="95"/>
      <c r="Y2" s="115"/>
      <c r="Z2" s="1662" t="s">
        <v>686</v>
      </c>
      <c r="AA2" s="1661">
        <v>1</v>
      </c>
    </row>
    <row r="3" spans="1:27">
      <c r="A3" s="95"/>
      <c r="B3" s="95"/>
      <c r="C3" s="95"/>
      <c r="D3" s="95"/>
      <c r="E3" s="131"/>
      <c r="F3" s="1647"/>
      <c r="G3" s="1643"/>
      <c r="H3" s="1643"/>
      <c r="I3" s="1643"/>
      <c r="J3" s="1643"/>
      <c r="K3" s="1643"/>
      <c r="L3" s="1643"/>
      <c r="M3" s="1643"/>
      <c r="N3" s="1643"/>
      <c r="O3" s="1643"/>
      <c r="P3" s="1643"/>
      <c r="Q3" s="1643"/>
      <c r="R3" s="1643"/>
      <c r="S3" s="1643"/>
      <c r="T3" s="1643"/>
      <c r="U3" s="1643"/>
      <c r="V3" s="1643"/>
      <c r="W3" s="1652"/>
      <c r="X3" s="95"/>
      <c r="Y3" s="115"/>
      <c r="Z3" s="1663"/>
      <c r="AA3" s="1661"/>
    </row>
    <row r="4" spans="1:27">
      <c r="A4" s="95"/>
      <c r="B4" s="95"/>
      <c r="C4" s="95"/>
      <c r="D4" s="95"/>
      <c r="E4" s="131"/>
      <c r="F4" s="1647"/>
      <c r="G4" s="1643"/>
      <c r="H4" s="1643"/>
      <c r="I4" s="1643"/>
      <c r="J4" s="1643"/>
      <c r="K4" s="1643"/>
      <c r="L4" s="1643"/>
      <c r="M4" s="1643"/>
      <c r="N4" s="1643"/>
      <c r="O4" s="1643"/>
      <c r="P4" s="1643"/>
      <c r="Q4" s="1643"/>
      <c r="R4" s="1643"/>
      <c r="S4" s="1643"/>
      <c r="T4" s="1643"/>
      <c r="U4" s="1643"/>
      <c r="V4" s="1643"/>
      <c r="W4" s="1652"/>
      <c r="X4" s="95"/>
      <c r="Y4" s="115"/>
      <c r="Z4" s="1664"/>
      <c r="AA4" s="1661"/>
    </row>
    <row r="5" spans="1:27">
      <c r="A5" s="95"/>
      <c r="B5" s="95"/>
      <c r="C5" s="95"/>
      <c r="D5" s="95"/>
      <c r="E5" s="702"/>
      <c r="F5" s="1648"/>
      <c r="G5" s="1644"/>
      <c r="H5" s="1644"/>
      <c r="I5" s="1644"/>
      <c r="J5" s="1644"/>
      <c r="K5" s="1644"/>
      <c r="L5" s="1644"/>
      <c r="M5" s="1644"/>
      <c r="N5" s="1644"/>
      <c r="O5" s="1644"/>
      <c r="P5" s="1644"/>
      <c r="Q5" s="1644"/>
      <c r="R5" s="1644"/>
      <c r="S5" s="1644"/>
      <c r="T5" s="1644"/>
      <c r="U5" s="1644"/>
      <c r="V5" s="1644"/>
      <c r="W5" s="1653"/>
      <c r="X5" s="96"/>
      <c r="Y5" s="241"/>
      <c r="Z5" s="229"/>
      <c r="AA5" s="229"/>
    </row>
    <row r="6" spans="1:27">
      <c r="A6" s="95"/>
      <c r="B6" s="95"/>
      <c r="C6" s="95"/>
      <c r="D6" s="95"/>
      <c r="E6" s="95"/>
      <c r="F6" s="95"/>
      <c r="G6" s="95"/>
      <c r="H6" s="95"/>
      <c r="I6" s="95"/>
      <c r="J6" s="95"/>
      <c r="K6" s="95"/>
      <c r="L6" s="95"/>
      <c r="M6" s="95"/>
      <c r="N6" s="95"/>
      <c r="O6" s="95"/>
      <c r="P6" s="95"/>
      <c r="Q6" s="95"/>
      <c r="R6" s="95"/>
      <c r="S6" s="95"/>
      <c r="T6" s="95"/>
      <c r="U6" s="95"/>
      <c r="V6" s="95"/>
      <c r="W6" s="95"/>
      <c r="X6" s="95"/>
      <c r="Y6" s="97"/>
      <c r="Z6" s="95"/>
      <c r="AA6" s="95"/>
    </row>
    <row r="7" spans="1:27" ht="13.5">
      <c r="A7" s="1619" t="s">
        <v>2069</v>
      </c>
      <c r="B7" s="1619"/>
      <c r="C7" s="1619"/>
      <c r="D7" s="1619"/>
      <c r="E7" s="1619"/>
      <c r="F7" s="1619"/>
      <c r="G7" s="1619"/>
      <c r="H7" s="1619"/>
      <c r="I7" s="1619"/>
      <c r="J7" s="1619"/>
      <c r="K7" s="1619"/>
      <c r="L7" s="1619"/>
      <c r="M7" s="1619"/>
      <c r="N7" s="1619"/>
      <c r="O7" s="1619"/>
      <c r="P7" s="1619"/>
      <c r="Q7" s="1619"/>
      <c r="R7" s="1619"/>
      <c r="S7" s="1619"/>
      <c r="T7" s="95"/>
      <c r="U7" s="95"/>
      <c r="V7" s="95"/>
      <c r="W7" s="95"/>
      <c r="X7" s="95"/>
      <c r="Y7" s="97"/>
      <c r="Z7" s="95"/>
      <c r="AA7" s="98" t="s">
        <v>1122</v>
      </c>
    </row>
    <row r="8" spans="1:27" ht="12.75" thickBot="1">
      <c r="A8" s="95"/>
      <c r="B8" s="95"/>
      <c r="C8" s="95"/>
      <c r="D8" s="95"/>
      <c r="E8" s="95"/>
      <c r="F8" s="95"/>
      <c r="G8" s="95"/>
      <c r="H8" s="95"/>
      <c r="I8" s="95"/>
      <c r="J8" s="95"/>
      <c r="K8" s="95"/>
      <c r="L8" s="95"/>
      <c r="M8" s="95"/>
      <c r="N8" s="95"/>
      <c r="O8" s="95"/>
      <c r="P8" s="95"/>
      <c r="Q8" s="95"/>
      <c r="R8" s="95"/>
      <c r="S8" s="95"/>
      <c r="T8" s="95"/>
      <c r="U8" s="95"/>
      <c r="V8" s="95" t="s">
        <v>616</v>
      </c>
      <c r="W8" s="95"/>
      <c r="X8" s="95"/>
      <c r="Y8" s="97"/>
      <c r="Z8" s="95"/>
      <c r="AA8" s="95"/>
    </row>
    <row r="9" spans="1:27">
      <c r="A9" s="99"/>
      <c r="B9" s="296" t="s">
        <v>617</v>
      </c>
      <c r="C9" s="1548" t="s">
        <v>618</v>
      </c>
      <c r="D9" s="1524" t="s">
        <v>619</v>
      </c>
      <c r="E9" s="1551" t="s">
        <v>620</v>
      </c>
      <c r="F9" s="1552"/>
      <c r="G9" s="1552"/>
      <c r="H9" s="1552"/>
      <c r="I9" s="1552"/>
      <c r="J9" s="1552"/>
      <c r="K9" s="1552"/>
      <c r="L9" s="1552"/>
      <c r="M9" s="1552"/>
      <c r="N9" s="1552"/>
      <c r="O9" s="1552"/>
      <c r="P9" s="1552"/>
      <c r="Q9" s="1552"/>
      <c r="R9" s="1552"/>
      <c r="S9" s="1552"/>
      <c r="T9" s="1552"/>
      <c r="U9" s="1552"/>
      <c r="V9" s="1552"/>
      <c r="W9" s="1552"/>
      <c r="X9" s="1552"/>
      <c r="Y9" s="1552"/>
      <c r="Z9" s="100" t="s">
        <v>465</v>
      </c>
      <c r="AA9" s="101" t="s">
        <v>622</v>
      </c>
    </row>
    <row r="10" spans="1:27" ht="12.75" customHeight="1" thickBot="1">
      <c r="A10" s="102"/>
      <c r="B10" s="103" t="s">
        <v>623</v>
      </c>
      <c r="C10" s="1549"/>
      <c r="D10" s="1525"/>
      <c r="E10" s="307" t="s">
        <v>624</v>
      </c>
      <c r="F10" s="105"/>
      <c r="G10" s="105"/>
      <c r="H10" s="105"/>
      <c r="I10" s="105"/>
      <c r="J10" s="105"/>
      <c r="K10" s="105"/>
      <c r="L10" s="105"/>
      <c r="M10" s="105" t="s">
        <v>625</v>
      </c>
      <c r="N10" s="105"/>
      <c r="O10" s="105"/>
      <c r="P10" s="105"/>
      <c r="Q10" s="105"/>
      <c r="R10" s="105"/>
      <c r="S10" s="105"/>
      <c r="T10" s="105"/>
      <c r="U10" s="105"/>
      <c r="V10" s="105"/>
      <c r="W10" s="105"/>
      <c r="X10" s="308"/>
      <c r="Y10" s="106" t="s">
        <v>1451</v>
      </c>
      <c r="Z10" s="104" t="s">
        <v>626</v>
      </c>
      <c r="AA10" s="246" t="s">
        <v>627</v>
      </c>
    </row>
    <row r="11" spans="1:27" ht="12" customHeight="1">
      <c r="A11" s="1597" t="s">
        <v>1087</v>
      </c>
      <c r="B11" s="309" t="s">
        <v>289</v>
      </c>
      <c r="C11" s="703"/>
      <c r="D11" s="290" t="s">
        <v>290</v>
      </c>
      <c r="E11" s="290" t="s">
        <v>291</v>
      </c>
      <c r="F11" s="108" t="s">
        <v>292</v>
      </c>
      <c r="G11" s="108" t="s">
        <v>293</v>
      </c>
      <c r="H11" s="108"/>
      <c r="I11" s="108"/>
      <c r="J11" s="690" t="s">
        <v>303</v>
      </c>
      <c r="K11" s="108" t="s">
        <v>294</v>
      </c>
      <c r="L11" s="108"/>
      <c r="M11" s="690" t="s">
        <v>303</v>
      </c>
      <c r="N11" s="108" t="s">
        <v>295</v>
      </c>
      <c r="O11" s="108"/>
      <c r="P11" s="108"/>
      <c r="Q11" s="108"/>
      <c r="R11" s="108"/>
      <c r="S11" s="108"/>
      <c r="T11" s="108"/>
      <c r="U11" s="108"/>
      <c r="V11" s="108"/>
      <c r="W11" s="108"/>
      <c r="X11" s="692" t="s">
        <v>303</v>
      </c>
      <c r="Y11" s="231" t="s">
        <v>296</v>
      </c>
      <c r="Z11" s="244"/>
      <c r="AA11" s="101"/>
    </row>
    <row r="12" spans="1:27">
      <c r="A12" s="1598"/>
      <c r="B12" s="163" t="s">
        <v>297</v>
      </c>
      <c r="C12" s="310"/>
      <c r="D12" s="163"/>
      <c r="E12" s="163" t="s">
        <v>298</v>
      </c>
      <c r="F12" s="95" t="s">
        <v>1495</v>
      </c>
      <c r="G12" s="95" t="s">
        <v>554</v>
      </c>
      <c r="H12" s="95"/>
      <c r="I12" s="95"/>
      <c r="J12" s="678" t="s">
        <v>303</v>
      </c>
      <c r="K12" s="95" t="s">
        <v>555</v>
      </c>
      <c r="L12" s="95"/>
      <c r="M12" s="678" t="s">
        <v>303</v>
      </c>
      <c r="N12" s="95" t="s">
        <v>556</v>
      </c>
      <c r="O12" s="95"/>
      <c r="P12" s="95"/>
      <c r="Q12" s="95"/>
      <c r="R12" s="95"/>
      <c r="S12" s="95"/>
      <c r="T12" s="95"/>
      <c r="U12" s="95"/>
      <c r="V12" s="95"/>
      <c r="W12" s="115"/>
      <c r="X12" s="678" t="s">
        <v>303</v>
      </c>
      <c r="Y12" s="232" t="s">
        <v>979</v>
      </c>
      <c r="Z12" s="235"/>
      <c r="AA12" s="109"/>
    </row>
    <row r="13" spans="1:27">
      <c r="A13" s="1598"/>
      <c r="B13" s="115" t="s">
        <v>1529</v>
      </c>
      <c r="C13" s="96"/>
      <c r="D13" s="163"/>
      <c r="E13" s="163" t="s">
        <v>1530</v>
      </c>
      <c r="F13" s="95" t="s">
        <v>24</v>
      </c>
      <c r="G13" s="95" t="s">
        <v>1531</v>
      </c>
      <c r="H13" s="95"/>
      <c r="I13" s="95"/>
      <c r="J13" s="678" t="s">
        <v>303</v>
      </c>
      <c r="K13" s="95" t="s">
        <v>555</v>
      </c>
      <c r="L13" s="95"/>
      <c r="M13" s="678" t="s">
        <v>303</v>
      </c>
      <c r="N13" s="95" t="s">
        <v>556</v>
      </c>
      <c r="O13" s="95"/>
      <c r="P13" s="95"/>
      <c r="Q13" s="95"/>
      <c r="R13" s="95"/>
      <c r="S13" s="95"/>
      <c r="T13" s="95"/>
      <c r="U13" s="95"/>
      <c r="V13" s="95"/>
      <c r="W13" s="115"/>
      <c r="X13" s="678" t="s">
        <v>303</v>
      </c>
      <c r="Y13" s="232" t="s">
        <v>673</v>
      </c>
      <c r="Z13" s="235"/>
      <c r="AA13" s="109"/>
    </row>
    <row r="14" spans="1:27">
      <c r="A14" s="1598"/>
      <c r="B14" s="311" t="s">
        <v>1174</v>
      </c>
      <c r="C14" s="96"/>
      <c r="D14" s="163"/>
      <c r="E14" s="163"/>
      <c r="F14" s="95" t="s">
        <v>1495</v>
      </c>
      <c r="G14" s="95" t="s">
        <v>674</v>
      </c>
      <c r="H14" s="95"/>
      <c r="I14" s="95"/>
      <c r="J14" s="678" t="s">
        <v>303</v>
      </c>
      <c r="K14" s="95" t="s">
        <v>294</v>
      </c>
      <c r="L14" s="95"/>
      <c r="M14" s="678" t="s">
        <v>303</v>
      </c>
      <c r="N14" s="95" t="s">
        <v>295</v>
      </c>
      <c r="O14" s="95"/>
      <c r="P14" s="678" t="s">
        <v>303</v>
      </c>
      <c r="Q14" s="95" t="s">
        <v>675</v>
      </c>
      <c r="R14" s="95"/>
      <c r="S14" s="95"/>
      <c r="T14" s="95"/>
      <c r="U14" s="95"/>
      <c r="V14" s="95"/>
      <c r="W14" s="115"/>
      <c r="X14" s="681" t="s">
        <v>303</v>
      </c>
      <c r="Y14" s="232"/>
      <c r="Z14" s="235"/>
      <c r="AA14" s="109"/>
    </row>
    <row r="15" spans="1:27">
      <c r="A15" s="1598"/>
      <c r="B15" s="115"/>
      <c r="C15" s="164"/>
      <c r="D15" s="279" t="s">
        <v>823</v>
      </c>
      <c r="E15" s="279" t="s">
        <v>39</v>
      </c>
      <c r="F15" s="110" t="s">
        <v>40</v>
      </c>
      <c r="G15" s="110" t="s">
        <v>293</v>
      </c>
      <c r="H15" s="110"/>
      <c r="I15" s="110"/>
      <c r="J15" s="691" t="s">
        <v>303</v>
      </c>
      <c r="K15" s="110" t="s">
        <v>41</v>
      </c>
      <c r="L15" s="110"/>
      <c r="M15" s="691" t="s">
        <v>303</v>
      </c>
      <c r="N15" s="110" t="s">
        <v>42</v>
      </c>
      <c r="O15" s="110"/>
      <c r="P15" s="110"/>
      <c r="Q15" s="110"/>
      <c r="R15" s="110"/>
      <c r="S15" s="110"/>
      <c r="T15" s="110"/>
      <c r="U15" s="110"/>
      <c r="V15" s="110"/>
      <c r="W15" s="110"/>
      <c r="X15" s="683" t="s">
        <v>303</v>
      </c>
      <c r="Y15" s="233" t="s">
        <v>296</v>
      </c>
      <c r="Z15" s="234"/>
      <c r="AA15" s="111"/>
    </row>
    <row r="16" spans="1:27">
      <c r="A16" s="1598"/>
      <c r="B16" s="678" t="s">
        <v>303</v>
      </c>
      <c r="C16" s="164"/>
      <c r="D16" s="163" t="s">
        <v>43</v>
      </c>
      <c r="E16" s="163" t="s">
        <v>824</v>
      </c>
      <c r="F16" s="95" t="s">
        <v>24</v>
      </c>
      <c r="G16" s="95" t="s">
        <v>554</v>
      </c>
      <c r="H16" s="95"/>
      <c r="I16" s="95"/>
      <c r="J16" s="678" t="s">
        <v>303</v>
      </c>
      <c r="K16" s="95" t="s">
        <v>555</v>
      </c>
      <c r="L16" s="95"/>
      <c r="M16" s="678" t="s">
        <v>303</v>
      </c>
      <c r="N16" s="95" t="s">
        <v>556</v>
      </c>
      <c r="O16" s="95"/>
      <c r="P16" s="95"/>
      <c r="Q16" s="95"/>
      <c r="R16" s="95"/>
      <c r="S16" s="95"/>
      <c r="T16" s="95"/>
      <c r="U16" s="95"/>
      <c r="V16" s="95"/>
      <c r="W16" s="115"/>
      <c r="X16" s="681" t="s">
        <v>303</v>
      </c>
      <c r="Y16" s="232" t="s">
        <v>979</v>
      </c>
      <c r="Z16" s="235"/>
      <c r="AA16" s="109"/>
    </row>
    <row r="17" spans="1:34">
      <c r="A17" s="1598"/>
      <c r="B17" s="115" t="s">
        <v>675</v>
      </c>
      <c r="C17" s="164"/>
      <c r="D17" s="163"/>
      <c r="E17" s="163" t="s">
        <v>825</v>
      </c>
      <c r="F17" s="95" t="s">
        <v>826</v>
      </c>
      <c r="G17" s="95" t="s">
        <v>1531</v>
      </c>
      <c r="H17" s="95"/>
      <c r="I17" s="95"/>
      <c r="J17" s="678" t="s">
        <v>303</v>
      </c>
      <c r="K17" s="95" t="s">
        <v>555</v>
      </c>
      <c r="L17" s="95"/>
      <c r="M17" s="678" t="s">
        <v>303</v>
      </c>
      <c r="N17" s="95" t="s">
        <v>556</v>
      </c>
      <c r="O17" s="95"/>
      <c r="P17" s="95"/>
      <c r="Q17" s="95"/>
      <c r="R17" s="95"/>
      <c r="S17" s="95"/>
      <c r="T17" s="95"/>
      <c r="U17" s="95"/>
      <c r="V17" s="95"/>
      <c r="W17" s="115"/>
      <c r="X17" s="678" t="s">
        <v>303</v>
      </c>
      <c r="Y17" s="232" t="s">
        <v>673</v>
      </c>
      <c r="Z17" s="235"/>
      <c r="AA17" s="109"/>
    </row>
    <row r="18" spans="1:34">
      <c r="A18" s="1598"/>
      <c r="B18" s="115"/>
      <c r="C18" s="164"/>
      <c r="D18" s="163"/>
      <c r="E18" s="163"/>
      <c r="F18" s="95" t="s">
        <v>24</v>
      </c>
      <c r="G18" s="95" t="s">
        <v>674</v>
      </c>
      <c r="H18" s="95"/>
      <c r="I18" s="95"/>
      <c r="J18" s="678" t="s">
        <v>303</v>
      </c>
      <c r="K18" s="95" t="s">
        <v>294</v>
      </c>
      <c r="L18" s="95"/>
      <c r="M18" s="678" t="s">
        <v>303</v>
      </c>
      <c r="N18" s="95" t="s">
        <v>295</v>
      </c>
      <c r="O18" s="112"/>
      <c r="P18" s="682" t="s">
        <v>303</v>
      </c>
      <c r="Q18" s="112" t="s">
        <v>675</v>
      </c>
      <c r="R18" s="112"/>
      <c r="S18" s="112"/>
      <c r="T18" s="112"/>
      <c r="U18" s="112"/>
      <c r="V18" s="112"/>
      <c r="W18" s="117"/>
      <c r="X18" s="681" t="s">
        <v>303</v>
      </c>
      <c r="Y18" s="232" t="s">
        <v>827</v>
      </c>
      <c r="Z18" s="235"/>
      <c r="AA18" s="109"/>
    </row>
    <row r="19" spans="1:34">
      <c r="A19" s="1598"/>
      <c r="B19" s="936" t="s">
        <v>1931</v>
      </c>
      <c r="C19" s="164"/>
      <c r="D19" s="279" t="s">
        <v>290</v>
      </c>
      <c r="E19" s="279" t="s">
        <v>828</v>
      </c>
      <c r="F19" s="110" t="s">
        <v>40</v>
      </c>
      <c r="G19" s="110" t="s">
        <v>293</v>
      </c>
      <c r="H19" s="110"/>
      <c r="I19" s="110"/>
      <c r="J19" s="691" t="s">
        <v>303</v>
      </c>
      <c r="K19" s="110" t="s">
        <v>41</v>
      </c>
      <c r="L19" s="110"/>
      <c r="M19" s="691" t="s">
        <v>303</v>
      </c>
      <c r="N19" s="110" t="s">
        <v>42</v>
      </c>
      <c r="O19" s="95"/>
      <c r="P19" s="95"/>
      <c r="Q19" s="95"/>
      <c r="R19" s="95"/>
      <c r="S19" s="95"/>
      <c r="T19" s="95"/>
      <c r="U19" s="95"/>
      <c r="V19" s="95"/>
      <c r="W19" s="95"/>
      <c r="X19" s="683" t="s">
        <v>303</v>
      </c>
      <c r="Y19" s="233" t="s">
        <v>296</v>
      </c>
      <c r="Z19" s="234"/>
      <c r="AA19" s="111"/>
    </row>
    <row r="20" spans="1:34">
      <c r="A20" s="1598"/>
      <c r="B20" s="115"/>
      <c r="C20" s="164"/>
      <c r="D20" s="163"/>
      <c r="E20" s="163" t="s">
        <v>829</v>
      </c>
      <c r="F20" s="95" t="s">
        <v>1495</v>
      </c>
      <c r="G20" s="95" t="s">
        <v>554</v>
      </c>
      <c r="H20" s="95"/>
      <c r="I20" s="95"/>
      <c r="J20" s="678" t="s">
        <v>303</v>
      </c>
      <c r="K20" s="95" t="s">
        <v>555</v>
      </c>
      <c r="L20" s="95"/>
      <c r="M20" s="678" t="s">
        <v>303</v>
      </c>
      <c r="N20" s="95" t="s">
        <v>556</v>
      </c>
      <c r="O20" s="95"/>
      <c r="P20" s="95"/>
      <c r="Q20" s="95"/>
      <c r="R20" s="95"/>
      <c r="S20" s="95"/>
      <c r="T20" s="95"/>
      <c r="U20" s="95"/>
      <c r="V20" s="95"/>
      <c r="W20" s="115"/>
      <c r="X20" s="678" t="s">
        <v>303</v>
      </c>
      <c r="Y20" s="232" t="s">
        <v>979</v>
      </c>
      <c r="Z20" s="235"/>
      <c r="AA20" s="109"/>
    </row>
    <row r="21" spans="1:34">
      <c r="A21" s="1598"/>
      <c r="B21" s="115"/>
      <c r="C21" s="164"/>
      <c r="D21" s="163"/>
      <c r="E21" s="163"/>
      <c r="F21" s="95" t="s">
        <v>292</v>
      </c>
      <c r="G21" s="95" t="s">
        <v>1531</v>
      </c>
      <c r="H21" s="95"/>
      <c r="I21" s="95"/>
      <c r="J21" s="678" t="s">
        <v>303</v>
      </c>
      <c r="K21" s="95" t="s">
        <v>555</v>
      </c>
      <c r="L21" s="95"/>
      <c r="M21" s="678" t="s">
        <v>303</v>
      </c>
      <c r="N21" s="95" t="s">
        <v>556</v>
      </c>
      <c r="O21" s="95"/>
      <c r="P21" s="95"/>
      <c r="Q21" s="95"/>
      <c r="R21" s="95"/>
      <c r="S21" s="95"/>
      <c r="T21" s="95"/>
      <c r="U21" s="95"/>
      <c r="V21" s="95"/>
      <c r="W21" s="115"/>
      <c r="X21" s="678" t="s">
        <v>303</v>
      </c>
      <c r="Y21" s="232" t="s">
        <v>673</v>
      </c>
      <c r="Z21" s="235"/>
      <c r="AA21" s="109"/>
    </row>
    <row r="22" spans="1:34">
      <c r="A22" s="1598"/>
      <c r="B22" s="115"/>
      <c r="C22" s="164"/>
      <c r="D22" s="163"/>
      <c r="E22" s="163"/>
      <c r="F22" s="95" t="s">
        <v>24</v>
      </c>
      <c r="G22" s="95" t="s">
        <v>674</v>
      </c>
      <c r="H22" s="95"/>
      <c r="I22" s="95"/>
      <c r="J22" s="678" t="s">
        <v>303</v>
      </c>
      <c r="K22" s="95" t="s">
        <v>294</v>
      </c>
      <c r="L22" s="95"/>
      <c r="M22" s="678" t="s">
        <v>303</v>
      </c>
      <c r="N22" s="95" t="s">
        <v>295</v>
      </c>
      <c r="O22" s="95"/>
      <c r="P22" s="682" t="s">
        <v>303</v>
      </c>
      <c r="Q22" s="112" t="s">
        <v>675</v>
      </c>
      <c r="R22" s="112"/>
      <c r="S22" s="112"/>
      <c r="T22" s="95"/>
      <c r="U22" s="95"/>
      <c r="V22" s="95"/>
      <c r="W22" s="115"/>
      <c r="X22" s="681" t="s">
        <v>303</v>
      </c>
      <c r="Y22" s="232"/>
      <c r="Z22" s="235"/>
      <c r="AA22" s="109"/>
    </row>
    <row r="23" spans="1:34">
      <c r="A23" s="1598"/>
      <c r="B23" s="95"/>
      <c r="C23" s="163"/>
      <c r="D23" s="279" t="s">
        <v>830</v>
      </c>
      <c r="E23" s="299" t="s">
        <v>831</v>
      </c>
      <c r="F23" s="165" t="s">
        <v>832</v>
      </c>
      <c r="G23" s="110" t="s">
        <v>833</v>
      </c>
      <c r="H23" s="110"/>
      <c r="I23" s="110"/>
      <c r="J23" s="110"/>
      <c r="K23" s="110"/>
      <c r="L23" s="110"/>
      <c r="M23" s="110"/>
      <c r="N23" s="110"/>
      <c r="O23" s="110"/>
      <c r="P23" s="110"/>
      <c r="Q23" s="110"/>
      <c r="R23" s="110"/>
      <c r="S23" s="110"/>
      <c r="T23" s="110"/>
      <c r="U23" s="110"/>
      <c r="V23" s="110"/>
      <c r="W23" s="243"/>
      <c r="X23" s="683" t="s">
        <v>303</v>
      </c>
      <c r="Y23" s="233" t="s">
        <v>296</v>
      </c>
      <c r="Z23" s="234"/>
      <c r="AA23" s="111"/>
    </row>
    <row r="24" spans="1:34">
      <c r="A24" s="1598"/>
      <c r="B24" s="95"/>
      <c r="C24" s="163"/>
      <c r="D24" s="163" t="s">
        <v>834</v>
      </c>
      <c r="E24" s="300" t="s">
        <v>835</v>
      </c>
      <c r="F24" s="95"/>
      <c r="G24" s="678" t="s">
        <v>303</v>
      </c>
      <c r="H24" s="95" t="s">
        <v>837</v>
      </c>
      <c r="I24" s="95"/>
      <c r="J24" s="77" t="s">
        <v>838</v>
      </c>
      <c r="K24" s="95"/>
      <c r="L24" s="1545"/>
      <c r="M24" s="1545"/>
      <c r="N24" s="1545"/>
      <c r="O24" s="1545"/>
      <c r="P24" s="1545"/>
      <c r="Q24" s="1545"/>
      <c r="R24" s="1545"/>
      <c r="S24" s="1545"/>
      <c r="T24" s="1545"/>
      <c r="U24" s="1545"/>
      <c r="V24" s="95" t="s">
        <v>839</v>
      </c>
      <c r="W24" s="95"/>
      <c r="X24" s="681" t="s">
        <v>303</v>
      </c>
      <c r="Y24" s="232" t="s">
        <v>979</v>
      </c>
      <c r="Z24" s="235"/>
      <c r="AA24" s="109"/>
      <c r="AC24" s="113"/>
      <c r="AD24" s="113" t="s">
        <v>840</v>
      </c>
      <c r="AE24" s="113" t="s">
        <v>841</v>
      </c>
      <c r="AF24" s="113" t="s">
        <v>842</v>
      </c>
      <c r="AG24" s="113" t="s">
        <v>843</v>
      </c>
      <c r="AH24" s="113" t="s">
        <v>844</v>
      </c>
    </row>
    <row r="25" spans="1:34">
      <c r="A25" s="1598"/>
      <c r="B25" s="95"/>
      <c r="C25" s="163"/>
      <c r="D25" s="163" t="s">
        <v>845</v>
      </c>
      <c r="E25" s="300" t="s">
        <v>1257</v>
      </c>
      <c r="F25" s="95"/>
      <c r="G25" s="114"/>
      <c r="H25" s="95"/>
      <c r="I25" s="95"/>
      <c r="J25" s="77" t="s">
        <v>838</v>
      </c>
      <c r="K25" s="95"/>
      <c r="L25" s="1545"/>
      <c r="M25" s="1545"/>
      <c r="N25" s="1545"/>
      <c r="O25" s="1545"/>
      <c r="P25" s="1545"/>
      <c r="Q25" s="1545"/>
      <c r="R25" s="1545"/>
      <c r="S25" s="1545"/>
      <c r="T25" s="1545"/>
      <c r="U25" s="1545"/>
      <c r="V25" s="95" t="s">
        <v>464</v>
      </c>
      <c r="W25" s="95"/>
      <c r="X25" s="681" t="s">
        <v>303</v>
      </c>
      <c r="Y25" s="232" t="s">
        <v>673</v>
      </c>
      <c r="Z25" s="235"/>
      <c r="AA25" s="109"/>
    </row>
    <row r="26" spans="1:34">
      <c r="A26" s="1598"/>
      <c r="B26" s="95"/>
      <c r="C26" s="163"/>
      <c r="D26" s="163" t="s">
        <v>1258</v>
      </c>
      <c r="E26" s="300"/>
      <c r="F26" s="95"/>
      <c r="G26" s="678" t="s">
        <v>303</v>
      </c>
      <c r="H26" s="95" t="s">
        <v>1259</v>
      </c>
      <c r="I26" s="95"/>
      <c r="J26" s="95"/>
      <c r="K26" s="95"/>
      <c r="L26" s="95"/>
      <c r="M26" s="95"/>
      <c r="N26" s="95"/>
      <c r="O26" s="95"/>
      <c r="P26" s="95"/>
      <c r="Q26" s="95"/>
      <c r="R26" s="95"/>
      <c r="S26" s="95"/>
      <c r="T26" s="95"/>
      <c r="U26" s="95"/>
      <c r="V26" s="95"/>
      <c r="W26" s="95"/>
      <c r="X26" s="681" t="s">
        <v>303</v>
      </c>
      <c r="Y26" s="232"/>
      <c r="Z26" s="235"/>
      <c r="AA26" s="109"/>
    </row>
    <row r="27" spans="1:34">
      <c r="A27" s="1598"/>
      <c r="B27" s="95"/>
      <c r="C27" s="163"/>
      <c r="D27" s="163" t="s">
        <v>1260</v>
      </c>
      <c r="E27" s="163"/>
      <c r="F27" s="95"/>
      <c r="G27" s="678" t="s">
        <v>303</v>
      </c>
      <c r="H27" s="95" t="s">
        <v>1261</v>
      </c>
      <c r="I27" s="95"/>
      <c r="J27" s="95"/>
      <c r="K27" s="95"/>
      <c r="L27" s="95"/>
      <c r="M27" s="95"/>
      <c r="N27" s="95"/>
      <c r="O27" s="95"/>
      <c r="P27" s="95"/>
      <c r="Q27" s="95"/>
      <c r="R27" s="95"/>
      <c r="S27" s="95"/>
      <c r="T27" s="95"/>
      <c r="U27" s="95"/>
      <c r="V27" s="95"/>
      <c r="W27" s="687"/>
      <c r="X27" s="681" t="s">
        <v>303</v>
      </c>
      <c r="Y27" s="232"/>
      <c r="Z27" s="235"/>
      <c r="AA27" s="109"/>
    </row>
    <row r="28" spans="1:34">
      <c r="A28" s="1598"/>
      <c r="B28" s="95"/>
      <c r="C28" s="163"/>
      <c r="D28" s="95"/>
      <c r="E28" s="163"/>
      <c r="F28" s="95" t="s">
        <v>1262</v>
      </c>
      <c r="G28" s="95" t="s">
        <v>1263</v>
      </c>
      <c r="H28" s="95"/>
      <c r="I28" s="95"/>
      <c r="J28" s="95"/>
      <c r="K28" s="95"/>
      <c r="L28" s="95"/>
      <c r="M28" s="95"/>
      <c r="N28" s="95"/>
      <c r="O28" s="95"/>
      <c r="P28" s="95"/>
      <c r="Q28" s="95"/>
      <c r="R28" s="95"/>
      <c r="S28" s="95"/>
      <c r="T28" s="95"/>
      <c r="U28" s="95"/>
      <c r="V28" s="95"/>
      <c r="W28" s="115"/>
      <c r="X28" s="681" t="s">
        <v>303</v>
      </c>
      <c r="Y28" s="232"/>
      <c r="Z28" s="235"/>
      <c r="AA28" s="109"/>
    </row>
    <row r="29" spans="1:34">
      <c r="A29" s="1598"/>
      <c r="B29" s="95"/>
      <c r="C29" s="163"/>
      <c r="D29" s="95"/>
      <c r="E29" s="163"/>
      <c r="F29" s="95"/>
      <c r="G29" s="678" t="s">
        <v>303</v>
      </c>
      <c r="H29" s="95" t="s">
        <v>1264</v>
      </c>
      <c r="I29" s="95"/>
      <c r="J29" s="95"/>
      <c r="K29" s="95"/>
      <c r="L29" s="77" t="s">
        <v>1265</v>
      </c>
      <c r="M29" s="95"/>
      <c r="N29" s="1545"/>
      <c r="O29" s="1545"/>
      <c r="P29" s="1545"/>
      <c r="Q29" s="1545"/>
      <c r="R29" s="1545"/>
      <c r="S29" s="1545"/>
      <c r="T29" s="1545"/>
      <c r="U29" s="1545"/>
      <c r="V29" s="95" t="s">
        <v>839</v>
      </c>
      <c r="W29" s="95"/>
      <c r="X29" s="681" t="s">
        <v>303</v>
      </c>
      <c r="Y29" s="232"/>
      <c r="Z29" s="235"/>
      <c r="AA29" s="109"/>
      <c r="AC29" s="113"/>
      <c r="AD29" s="113" t="s">
        <v>1266</v>
      </c>
      <c r="AE29" s="113" t="s">
        <v>1267</v>
      </c>
    </row>
    <row r="30" spans="1:34" ht="12.75" thickBot="1">
      <c r="A30" s="1598"/>
      <c r="B30" s="95"/>
      <c r="C30" s="163"/>
      <c r="D30" s="163"/>
      <c r="E30" s="163"/>
      <c r="F30" s="95" t="s">
        <v>1495</v>
      </c>
      <c r="G30" s="114" t="s">
        <v>1257</v>
      </c>
      <c r="H30" s="95"/>
      <c r="I30" s="95"/>
      <c r="J30" s="95"/>
      <c r="K30" s="95"/>
      <c r="L30" s="95"/>
      <c r="M30" s="95"/>
      <c r="N30" s="95"/>
      <c r="O30" s="95"/>
      <c r="P30" s="95"/>
      <c r="Q30" s="95"/>
      <c r="R30" s="95"/>
      <c r="S30" s="95"/>
      <c r="T30" s="95"/>
      <c r="U30" s="95"/>
      <c r="V30" s="95"/>
      <c r="W30" s="95"/>
      <c r="X30" s="681" t="s">
        <v>303</v>
      </c>
      <c r="Y30" s="232"/>
      <c r="Z30" s="235"/>
      <c r="AA30" s="109"/>
    </row>
    <row r="31" spans="1:34" ht="13.5" thickTop="1" thickBot="1">
      <c r="A31" s="1598"/>
      <c r="B31" s="95"/>
      <c r="C31" s="163"/>
      <c r="D31" s="163"/>
      <c r="E31" s="163"/>
      <c r="F31" s="166"/>
      <c r="G31" s="682" t="s">
        <v>303</v>
      </c>
      <c r="H31" s="112" t="s">
        <v>1269</v>
      </c>
      <c r="I31" s="112"/>
      <c r="J31" s="112"/>
      <c r="K31" s="112"/>
      <c r="L31" s="112"/>
      <c r="M31" s="112"/>
      <c r="N31" s="112" t="s">
        <v>1270</v>
      </c>
      <c r="O31" s="112"/>
      <c r="P31" s="112"/>
      <c r="Q31" s="112"/>
      <c r="R31" s="1596"/>
      <c r="S31" s="1596"/>
      <c r="T31" s="1596"/>
      <c r="U31" s="1596"/>
      <c r="V31" s="112" t="s">
        <v>1271</v>
      </c>
      <c r="W31" s="95"/>
      <c r="X31" s="681" t="s">
        <v>303</v>
      </c>
      <c r="Y31" s="232"/>
      <c r="Z31" s="235"/>
      <c r="AA31" s="109"/>
      <c r="AC31" s="84"/>
      <c r="AD31" s="85" t="s">
        <v>1272</v>
      </c>
      <c r="AE31" s="86" t="s">
        <v>1273</v>
      </c>
      <c r="AF31" s="86" t="s">
        <v>1274</v>
      </c>
    </row>
    <row r="32" spans="1:34" ht="12.75" thickTop="1">
      <c r="A32" s="1598"/>
      <c r="B32" s="115"/>
      <c r="C32" s="164"/>
      <c r="D32" s="279" t="s">
        <v>1275</v>
      </c>
      <c r="E32" s="279" t="s">
        <v>1276</v>
      </c>
      <c r="F32" s="165" t="s">
        <v>40</v>
      </c>
      <c r="G32" s="110" t="s">
        <v>1277</v>
      </c>
      <c r="H32" s="110"/>
      <c r="I32" s="691" t="s">
        <v>303</v>
      </c>
      <c r="J32" s="312" t="s">
        <v>1279</v>
      </c>
      <c r="K32" s="110"/>
      <c r="L32" s="110"/>
      <c r="M32" s="110"/>
      <c r="N32" s="110"/>
      <c r="O32" s="110"/>
      <c r="P32" s="691" t="s">
        <v>303</v>
      </c>
      <c r="Q32" s="110" t="s">
        <v>1280</v>
      </c>
      <c r="R32" s="110"/>
      <c r="S32" s="110"/>
      <c r="T32" s="110"/>
      <c r="U32" s="110"/>
      <c r="V32" s="110"/>
      <c r="W32" s="243"/>
      <c r="X32" s="683" t="s">
        <v>303</v>
      </c>
      <c r="Y32" s="233" t="s">
        <v>894</v>
      </c>
      <c r="Z32" s="234"/>
      <c r="AA32" s="111"/>
    </row>
    <row r="33" spans="1:34">
      <c r="A33" s="1598"/>
      <c r="B33" s="115"/>
      <c r="C33" s="164"/>
      <c r="D33" s="163" t="s">
        <v>43</v>
      </c>
      <c r="E33" s="163" t="s">
        <v>895</v>
      </c>
      <c r="F33" s="164"/>
      <c r="G33" s="95"/>
      <c r="H33" s="95"/>
      <c r="I33" s="678" t="s">
        <v>896</v>
      </c>
      <c r="J33" s="95" t="s">
        <v>897</v>
      </c>
      <c r="K33" s="95"/>
      <c r="L33" s="95" t="s">
        <v>1639</v>
      </c>
      <c r="M33" s="678" t="s">
        <v>303</v>
      </c>
      <c r="N33" s="95" t="s">
        <v>898</v>
      </c>
      <c r="O33" s="95"/>
      <c r="P33" s="678" t="s">
        <v>303</v>
      </c>
      <c r="Q33" s="77" t="s">
        <v>899</v>
      </c>
      <c r="R33" s="95"/>
      <c r="S33" s="98"/>
      <c r="T33" s="678" t="s">
        <v>303</v>
      </c>
      <c r="U33" s="95"/>
      <c r="V33" s="95"/>
      <c r="W33" s="115"/>
      <c r="X33" s="681" t="s">
        <v>303</v>
      </c>
      <c r="Y33" s="232" t="s">
        <v>979</v>
      </c>
      <c r="Z33" s="235"/>
      <c r="AA33" s="109"/>
    </row>
    <row r="34" spans="1:34">
      <c r="A34" s="1598"/>
      <c r="B34" s="115"/>
      <c r="C34" s="164"/>
      <c r="D34" s="163"/>
      <c r="E34" s="163" t="s">
        <v>900</v>
      </c>
      <c r="F34" s="164" t="s">
        <v>1495</v>
      </c>
      <c r="G34" s="95" t="s">
        <v>901</v>
      </c>
      <c r="H34" s="95"/>
      <c r="I34" s="678" t="s">
        <v>303</v>
      </c>
      <c r="J34" s="95" t="s">
        <v>902</v>
      </c>
      <c r="K34" s="95"/>
      <c r="L34" s="95"/>
      <c r="M34" s="95"/>
      <c r="N34" s="95"/>
      <c r="O34" s="95"/>
      <c r="P34" s="678" t="s">
        <v>303</v>
      </c>
      <c r="Q34" s="161"/>
      <c r="R34" s="161"/>
      <c r="S34" s="161"/>
      <c r="T34" s="161"/>
      <c r="U34" s="161"/>
      <c r="V34" s="161"/>
      <c r="W34" s="115"/>
      <c r="X34" s="681" t="s">
        <v>303</v>
      </c>
      <c r="Y34" s="232" t="s">
        <v>903</v>
      </c>
      <c r="Z34" s="235"/>
      <c r="AA34" s="109"/>
    </row>
    <row r="35" spans="1:34">
      <c r="A35" s="1598"/>
      <c r="B35" s="115"/>
      <c r="C35" s="164"/>
      <c r="D35" s="163"/>
      <c r="E35" s="164"/>
      <c r="F35" s="164"/>
      <c r="G35" s="95"/>
      <c r="H35" s="95"/>
      <c r="I35" s="678" t="s">
        <v>904</v>
      </c>
      <c r="J35" s="95" t="s">
        <v>897</v>
      </c>
      <c r="K35" s="95"/>
      <c r="L35" s="95" t="s">
        <v>1639</v>
      </c>
      <c r="M35" s="678" t="s">
        <v>303</v>
      </c>
      <c r="N35" s="95" t="s">
        <v>898</v>
      </c>
      <c r="O35" s="95"/>
      <c r="P35" s="678" t="s">
        <v>1278</v>
      </c>
      <c r="Q35" s="77" t="s">
        <v>905</v>
      </c>
      <c r="R35" s="95"/>
      <c r="S35" s="95"/>
      <c r="T35" s="678" t="s">
        <v>303</v>
      </c>
      <c r="U35" s="77" t="s">
        <v>906</v>
      </c>
      <c r="V35" s="95"/>
      <c r="W35" s="115"/>
      <c r="X35" s="681" t="s">
        <v>303</v>
      </c>
      <c r="Y35" s="232" t="s">
        <v>673</v>
      </c>
      <c r="Z35" s="235"/>
      <c r="AA35" s="109"/>
    </row>
    <row r="36" spans="1:34">
      <c r="A36" s="1598"/>
      <c r="B36" s="95"/>
      <c r="C36" s="163"/>
      <c r="D36" s="163"/>
      <c r="E36" s="164"/>
      <c r="F36" s="164" t="s">
        <v>24</v>
      </c>
      <c r="G36" s="95" t="s">
        <v>907</v>
      </c>
      <c r="H36" s="95"/>
      <c r="I36" s="678" t="s">
        <v>303</v>
      </c>
      <c r="J36" s="95" t="s">
        <v>902</v>
      </c>
      <c r="K36" s="95"/>
      <c r="L36" s="95"/>
      <c r="M36" s="95"/>
      <c r="N36" s="95"/>
      <c r="O36" s="95"/>
      <c r="P36" s="678" t="s">
        <v>303</v>
      </c>
      <c r="Q36" s="1622"/>
      <c r="R36" s="1622"/>
      <c r="S36" s="1622"/>
      <c r="T36" s="1622"/>
      <c r="U36" s="1622"/>
      <c r="V36" s="1622"/>
      <c r="W36" s="115"/>
      <c r="X36" s="681" t="s">
        <v>303</v>
      </c>
      <c r="Y36" s="232" t="s">
        <v>908</v>
      </c>
      <c r="Z36" s="235"/>
      <c r="AA36" s="109"/>
    </row>
    <row r="37" spans="1:34">
      <c r="A37" s="1598"/>
      <c r="B37" s="95"/>
      <c r="C37" s="163"/>
      <c r="D37" s="163"/>
      <c r="E37" s="164"/>
      <c r="F37" s="164"/>
      <c r="G37" s="95"/>
      <c r="H37" s="95"/>
      <c r="I37" s="678" t="s">
        <v>904</v>
      </c>
      <c r="J37" s="95" t="s">
        <v>897</v>
      </c>
      <c r="K37" s="95"/>
      <c r="L37" s="95" t="s">
        <v>1639</v>
      </c>
      <c r="M37" s="678" t="s">
        <v>303</v>
      </c>
      <c r="N37" s="95" t="s">
        <v>898</v>
      </c>
      <c r="O37" s="95"/>
      <c r="P37" s="678" t="s">
        <v>303</v>
      </c>
      <c r="Q37" s="77" t="s">
        <v>938</v>
      </c>
      <c r="R37" s="95"/>
      <c r="S37" s="95"/>
      <c r="T37" s="95" t="s">
        <v>672</v>
      </c>
      <c r="U37" s="95"/>
      <c r="V37" s="95"/>
      <c r="W37" s="115"/>
      <c r="X37" s="681" t="s">
        <v>303</v>
      </c>
      <c r="Y37" s="232" t="s">
        <v>1675</v>
      </c>
      <c r="Z37" s="235"/>
      <c r="AA37" s="109"/>
    </row>
    <row r="38" spans="1:34">
      <c r="A38" s="1598"/>
      <c r="B38" s="95"/>
      <c r="C38" s="163"/>
      <c r="D38" s="163"/>
      <c r="E38" s="164"/>
      <c r="F38" s="164" t="s">
        <v>1497</v>
      </c>
      <c r="G38" s="95" t="s">
        <v>1676</v>
      </c>
      <c r="H38" s="95"/>
      <c r="I38" s="678" t="s">
        <v>303</v>
      </c>
      <c r="J38" s="95" t="s">
        <v>902</v>
      </c>
      <c r="K38" s="95"/>
      <c r="L38" s="95"/>
      <c r="M38" s="95"/>
      <c r="N38" s="95"/>
      <c r="O38" s="95"/>
      <c r="P38" s="678" t="s">
        <v>303</v>
      </c>
      <c r="Q38" s="1622"/>
      <c r="R38" s="1622"/>
      <c r="S38" s="1622"/>
      <c r="T38" s="1622"/>
      <c r="U38" s="1622"/>
      <c r="V38" s="1622"/>
      <c r="W38" s="115"/>
      <c r="X38" s="681" t="s">
        <v>303</v>
      </c>
      <c r="Y38" s="232" t="s">
        <v>1677</v>
      </c>
      <c r="Z38" s="235"/>
      <c r="AA38" s="109"/>
    </row>
    <row r="39" spans="1:34">
      <c r="A39" s="1598"/>
      <c r="B39" s="95"/>
      <c r="C39" s="163"/>
      <c r="D39" s="163"/>
      <c r="E39" s="164"/>
      <c r="F39" s="164"/>
      <c r="G39" s="95"/>
      <c r="H39" s="95"/>
      <c r="I39" s="678" t="s">
        <v>1678</v>
      </c>
      <c r="J39" s="95" t="s">
        <v>897</v>
      </c>
      <c r="K39" s="95"/>
      <c r="L39" s="95" t="s">
        <v>1639</v>
      </c>
      <c r="M39" s="678" t="s">
        <v>303</v>
      </c>
      <c r="N39" s="95" t="s">
        <v>898</v>
      </c>
      <c r="O39" s="95"/>
      <c r="P39" s="678" t="s">
        <v>1278</v>
      </c>
      <c r="Q39" s="77" t="s">
        <v>905</v>
      </c>
      <c r="R39" s="95"/>
      <c r="S39" s="95"/>
      <c r="T39" s="678" t="s">
        <v>303</v>
      </c>
      <c r="U39" s="77" t="s">
        <v>906</v>
      </c>
      <c r="V39" s="95"/>
      <c r="W39" s="115"/>
      <c r="X39" s="681" t="s">
        <v>303</v>
      </c>
      <c r="Y39" s="232"/>
      <c r="Z39" s="235"/>
      <c r="AA39" s="109"/>
    </row>
    <row r="40" spans="1:34">
      <c r="A40" s="1598"/>
      <c r="B40" s="95"/>
      <c r="C40" s="163"/>
      <c r="D40" s="163" t="s">
        <v>1679</v>
      </c>
      <c r="E40" s="164"/>
      <c r="F40" s="164" t="s">
        <v>1496</v>
      </c>
      <c r="G40" s="95" t="s">
        <v>1680</v>
      </c>
      <c r="H40" s="95"/>
      <c r="I40" s="678" t="s">
        <v>303</v>
      </c>
      <c r="J40" s="95" t="s">
        <v>902</v>
      </c>
      <c r="K40" s="95"/>
      <c r="L40" s="95"/>
      <c r="M40" s="95"/>
      <c r="N40" s="95"/>
      <c r="O40" s="95"/>
      <c r="P40" s="678" t="s">
        <v>303</v>
      </c>
      <c r="Q40" s="1622"/>
      <c r="R40" s="1622"/>
      <c r="S40" s="1622"/>
      <c r="T40" s="1622"/>
      <c r="U40" s="1622"/>
      <c r="V40" s="1622"/>
      <c r="W40" s="115"/>
      <c r="X40" s="681" t="s">
        <v>303</v>
      </c>
      <c r="Y40" s="232"/>
      <c r="Z40" s="235"/>
      <c r="AA40" s="109"/>
    </row>
    <row r="41" spans="1:34">
      <c r="A41" s="1598"/>
      <c r="B41" s="95"/>
      <c r="C41" s="163"/>
      <c r="D41" s="163" t="s">
        <v>1681</v>
      </c>
      <c r="E41" s="164"/>
      <c r="F41" s="166"/>
      <c r="G41" s="112" t="s">
        <v>1682</v>
      </c>
      <c r="H41" s="112"/>
      <c r="I41" s="682" t="s">
        <v>836</v>
      </c>
      <c r="J41" s="116" t="s">
        <v>897</v>
      </c>
      <c r="K41" s="112"/>
      <c r="L41" s="112" t="s">
        <v>1639</v>
      </c>
      <c r="M41" s="682" t="s">
        <v>303</v>
      </c>
      <c r="N41" s="112" t="s">
        <v>898</v>
      </c>
      <c r="O41" s="112"/>
      <c r="P41" s="682" t="s">
        <v>1278</v>
      </c>
      <c r="Q41" s="112"/>
      <c r="R41" s="112"/>
      <c r="S41" s="112"/>
      <c r="T41" s="112"/>
      <c r="U41" s="112"/>
      <c r="V41" s="112"/>
      <c r="W41" s="117" t="s">
        <v>839</v>
      </c>
      <c r="X41" s="681" t="s">
        <v>303</v>
      </c>
      <c r="Y41" s="232"/>
      <c r="Z41" s="235"/>
      <c r="AA41" s="109"/>
    </row>
    <row r="42" spans="1:34">
      <c r="A42" s="1598"/>
      <c r="B42" s="95"/>
      <c r="C42" s="163"/>
      <c r="D42" s="279" t="s">
        <v>1683</v>
      </c>
      <c r="E42" s="279" t="s">
        <v>1684</v>
      </c>
      <c r="F42" s="165" t="s">
        <v>1685</v>
      </c>
      <c r="G42" s="110" t="s">
        <v>1686</v>
      </c>
      <c r="H42" s="110"/>
      <c r="I42" s="110"/>
      <c r="J42" s="110"/>
      <c r="K42" s="110"/>
      <c r="L42" s="110"/>
      <c r="M42" s="110"/>
      <c r="N42" s="110"/>
      <c r="O42" s="110"/>
      <c r="P42" s="110"/>
      <c r="Q42" s="110"/>
      <c r="R42" s="110"/>
      <c r="S42" s="110"/>
      <c r="T42" s="110"/>
      <c r="U42" s="110"/>
      <c r="V42" s="110"/>
      <c r="W42" s="243"/>
      <c r="X42" s="683" t="s">
        <v>303</v>
      </c>
      <c r="Y42" s="233" t="s">
        <v>979</v>
      </c>
      <c r="Z42" s="234"/>
      <c r="AA42" s="111"/>
    </row>
    <row r="43" spans="1:34">
      <c r="A43" s="1598"/>
      <c r="B43" s="95"/>
      <c r="C43" s="163"/>
      <c r="D43" s="163"/>
      <c r="E43" s="163" t="s">
        <v>900</v>
      </c>
      <c r="F43" s="164"/>
      <c r="G43" s="95" t="s">
        <v>1277</v>
      </c>
      <c r="H43" s="95"/>
      <c r="I43" s="95"/>
      <c r="J43" s="678" t="s">
        <v>303</v>
      </c>
      <c r="K43" s="118" t="s">
        <v>1687</v>
      </c>
      <c r="L43" s="95"/>
      <c r="M43" s="678" t="s">
        <v>303</v>
      </c>
      <c r="N43" s="95" t="s">
        <v>898</v>
      </c>
      <c r="O43" s="95"/>
      <c r="P43" s="119"/>
      <c r="Q43" s="678" t="s">
        <v>303</v>
      </c>
      <c r="R43" s="95" t="s">
        <v>938</v>
      </c>
      <c r="S43" s="95"/>
      <c r="T43" s="95"/>
      <c r="U43" s="678" t="s">
        <v>303</v>
      </c>
      <c r="V43" s="121"/>
      <c r="W43" s="95"/>
      <c r="X43" s="681" t="s">
        <v>303</v>
      </c>
      <c r="Y43" s="232" t="s">
        <v>903</v>
      </c>
      <c r="Z43" s="235"/>
      <c r="AA43" s="109"/>
    </row>
    <row r="44" spans="1:34">
      <c r="A44" s="1598"/>
      <c r="B44" s="95"/>
      <c r="C44" s="163"/>
      <c r="D44" s="163"/>
      <c r="E44" s="163"/>
      <c r="F44" s="164"/>
      <c r="G44" s="95" t="s">
        <v>901</v>
      </c>
      <c r="H44" s="95"/>
      <c r="I44" s="95"/>
      <c r="J44" s="678" t="s">
        <v>303</v>
      </c>
      <c r="K44" s="95" t="s">
        <v>898</v>
      </c>
      <c r="L44" s="95"/>
      <c r="M44" s="678" t="s">
        <v>303</v>
      </c>
      <c r="N44" s="77" t="s">
        <v>1688</v>
      </c>
      <c r="O44" s="95"/>
      <c r="P44" s="95"/>
      <c r="Q44" s="678" t="s">
        <v>303</v>
      </c>
      <c r="R44" s="95" t="s">
        <v>938</v>
      </c>
      <c r="S44" s="95"/>
      <c r="T44" s="95"/>
      <c r="U44" s="678" t="s">
        <v>303</v>
      </c>
      <c r="V44" s="121"/>
      <c r="W44" s="95"/>
      <c r="X44" s="681" t="s">
        <v>303</v>
      </c>
      <c r="Y44" s="232" t="s">
        <v>673</v>
      </c>
      <c r="Z44" s="235"/>
      <c r="AA44" s="109"/>
      <c r="AH44" s="120"/>
    </row>
    <row r="45" spans="1:34">
      <c r="A45" s="1598"/>
      <c r="B45" s="95"/>
      <c r="C45" s="163"/>
      <c r="D45" s="163"/>
      <c r="E45" s="163"/>
      <c r="F45" s="164"/>
      <c r="G45" s="95" t="s">
        <v>907</v>
      </c>
      <c r="H45" s="95"/>
      <c r="I45" s="95"/>
      <c r="J45" s="678" t="s">
        <v>303</v>
      </c>
      <c r="K45" s="95" t="s">
        <v>898</v>
      </c>
      <c r="L45" s="95"/>
      <c r="M45" s="678" t="s">
        <v>303</v>
      </c>
      <c r="N45" s="95" t="s">
        <v>938</v>
      </c>
      <c r="O45" s="95"/>
      <c r="P45" s="95"/>
      <c r="Q45" s="678" t="s">
        <v>303</v>
      </c>
      <c r="R45" s="95"/>
      <c r="S45" s="95"/>
      <c r="T45" s="95"/>
      <c r="U45" s="95"/>
      <c r="V45" s="121"/>
      <c r="W45" s="95"/>
      <c r="X45" s="681" t="s">
        <v>303</v>
      </c>
      <c r="Y45" s="232" t="s">
        <v>908</v>
      </c>
      <c r="Z45" s="235"/>
      <c r="AA45" s="109"/>
    </row>
    <row r="46" spans="1:34">
      <c r="A46" s="1598"/>
      <c r="B46" s="95"/>
      <c r="C46" s="163"/>
      <c r="D46" s="163"/>
      <c r="E46" s="163"/>
      <c r="F46" s="164"/>
      <c r="G46" s="95" t="s">
        <v>1676</v>
      </c>
      <c r="H46" s="95"/>
      <c r="I46" s="95"/>
      <c r="J46" s="678" t="s">
        <v>303</v>
      </c>
      <c r="K46" s="95" t="s">
        <v>898</v>
      </c>
      <c r="L46" s="95"/>
      <c r="M46" s="678" t="s">
        <v>303</v>
      </c>
      <c r="N46" s="77" t="s">
        <v>1688</v>
      </c>
      <c r="O46" s="95"/>
      <c r="P46" s="95"/>
      <c r="Q46" s="678" t="s">
        <v>303</v>
      </c>
      <c r="R46" s="95" t="s">
        <v>938</v>
      </c>
      <c r="S46" s="95"/>
      <c r="T46" s="95"/>
      <c r="U46" s="678" t="s">
        <v>303</v>
      </c>
      <c r="V46" s="121"/>
      <c r="W46" s="95"/>
      <c r="X46" s="681" t="s">
        <v>303</v>
      </c>
      <c r="Y46" s="232" t="s">
        <v>1675</v>
      </c>
      <c r="Z46" s="235"/>
      <c r="AA46" s="109"/>
    </row>
    <row r="47" spans="1:34">
      <c r="A47" s="1598"/>
      <c r="B47" s="95"/>
      <c r="C47" s="163"/>
      <c r="D47" s="163"/>
      <c r="E47" s="163"/>
      <c r="F47" s="164"/>
      <c r="G47" s="77" t="s">
        <v>937</v>
      </c>
      <c r="H47" s="95"/>
      <c r="I47" s="95"/>
      <c r="J47" s="678" t="s">
        <v>303</v>
      </c>
      <c r="K47" s="95" t="s">
        <v>898</v>
      </c>
      <c r="L47" s="95"/>
      <c r="M47" s="678" t="s">
        <v>303</v>
      </c>
      <c r="N47" s="95" t="s">
        <v>1348</v>
      </c>
      <c r="O47" s="95"/>
      <c r="P47" s="95"/>
      <c r="Q47" s="95"/>
      <c r="R47" s="95"/>
      <c r="S47" s="95"/>
      <c r="T47" s="95"/>
      <c r="U47" s="678" t="s">
        <v>303</v>
      </c>
      <c r="V47" s="95"/>
      <c r="W47" s="95"/>
      <c r="X47" s="681" t="s">
        <v>303</v>
      </c>
      <c r="Y47" s="232" t="s">
        <v>1677</v>
      </c>
      <c r="Z47" s="235"/>
      <c r="AA47" s="109"/>
    </row>
    <row r="48" spans="1:34">
      <c r="A48" s="1598"/>
      <c r="B48" s="95"/>
      <c r="C48" s="163"/>
      <c r="D48" s="163"/>
      <c r="E48" s="163"/>
      <c r="F48" s="165" t="s">
        <v>1497</v>
      </c>
      <c r="G48" s="110" t="s">
        <v>1349</v>
      </c>
      <c r="H48" s="110"/>
      <c r="I48" s="110"/>
      <c r="J48" s="110"/>
      <c r="K48" s="110"/>
      <c r="L48" s="110"/>
      <c r="M48" s="110"/>
      <c r="N48" s="110"/>
      <c r="O48" s="110"/>
      <c r="P48" s="110"/>
      <c r="Q48" s="110"/>
      <c r="R48" s="122"/>
      <c r="S48" s="122"/>
      <c r="T48" s="122"/>
      <c r="U48" s="122"/>
      <c r="V48" s="110"/>
      <c r="W48" s="243"/>
      <c r="X48" s="681" t="s">
        <v>303</v>
      </c>
      <c r="Y48" s="232"/>
      <c r="Z48" s="235"/>
      <c r="AA48" s="109"/>
    </row>
    <row r="49" spans="1:27">
      <c r="A49" s="1598"/>
      <c r="B49" s="95"/>
      <c r="C49" s="163"/>
      <c r="D49" s="163"/>
      <c r="E49" s="163"/>
      <c r="F49" s="164"/>
      <c r="G49" s="95" t="s">
        <v>1277</v>
      </c>
      <c r="H49" s="95"/>
      <c r="I49" s="95"/>
      <c r="J49" s="678" t="s">
        <v>303</v>
      </c>
      <c r="K49" s="95" t="s">
        <v>898</v>
      </c>
      <c r="L49" s="95"/>
      <c r="M49" s="95"/>
      <c r="N49" s="678" t="s">
        <v>303</v>
      </c>
      <c r="O49" s="95" t="s">
        <v>1688</v>
      </c>
      <c r="P49" s="95"/>
      <c r="Q49" s="95"/>
      <c r="R49" s="95"/>
      <c r="S49" s="678" t="s">
        <v>303</v>
      </c>
      <c r="T49" s="119" t="s">
        <v>1350</v>
      </c>
      <c r="U49" s="95"/>
      <c r="V49" s="95"/>
      <c r="W49" s="95"/>
      <c r="X49" s="681" t="s">
        <v>303</v>
      </c>
      <c r="Y49" s="232"/>
      <c r="Z49" s="235"/>
      <c r="AA49" s="109"/>
    </row>
    <row r="50" spans="1:27">
      <c r="A50" s="1598"/>
      <c r="B50" s="95"/>
      <c r="C50" s="163"/>
      <c r="D50" s="163"/>
      <c r="E50" s="163"/>
      <c r="F50" s="164"/>
      <c r="G50" s="98"/>
      <c r="H50" s="95"/>
      <c r="I50" s="95"/>
      <c r="J50" s="678" t="s">
        <v>303</v>
      </c>
      <c r="K50" s="95" t="s">
        <v>1351</v>
      </c>
      <c r="L50" s="95"/>
      <c r="M50" s="95"/>
      <c r="N50" s="678" t="s">
        <v>303</v>
      </c>
      <c r="O50" s="95" t="s">
        <v>938</v>
      </c>
      <c r="P50" s="95"/>
      <c r="Q50" s="95"/>
      <c r="R50" s="95"/>
      <c r="S50" s="678" t="s">
        <v>303</v>
      </c>
      <c r="T50" s="121"/>
      <c r="U50" s="121"/>
      <c r="V50" s="95"/>
      <c r="W50" s="95"/>
      <c r="X50" s="681" t="s">
        <v>303</v>
      </c>
      <c r="Y50" s="232"/>
      <c r="Z50" s="235"/>
      <c r="AA50" s="109"/>
    </row>
    <row r="51" spans="1:27">
      <c r="A51" s="1598"/>
      <c r="B51" s="95"/>
      <c r="C51" s="163"/>
      <c r="D51" s="163"/>
      <c r="E51" s="163"/>
      <c r="F51" s="164"/>
      <c r="G51" s="95" t="s">
        <v>901</v>
      </c>
      <c r="H51" s="95"/>
      <c r="I51" s="95"/>
      <c r="J51" s="678" t="s">
        <v>303</v>
      </c>
      <c r="K51" s="95" t="s">
        <v>898</v>
      </c>
      <c r="L51" s="95"/>
      <c r="M51" s="95"/>
      <c r="N51" s="678" t="s">
        <v>303</v>
      </c>
      <c r="O51" s="95" t="s">
        <v>1688</v>
      </c>
      <c r="P51" s="95"/>
      <c r="Q51" s="95"/>
      <c r="R51" s="95"/>
      <c r="S51" s="678" t="s">
        <v>303</v>
      </c>
      <c r="T51" s="119" t="s">
        <v>1350</v>
      </c>
      <c r="U51" s="95"/>
      <c r="V51" s="95"/>
      <c r="W51" s="95"/>
      <c r="X51" s="681" t="s">
        <v>303</v>
      </c>
      <c r="Y51" s="232"/>
      <c r="Z51" s="235"/>
      <c r="AA51" s="109"/>
    </row>
    <row r="52" spans="1:27">
      <c r="A52" s="1598"/>
      <c r="B52" s="95"/>
      <c r="C52" s="163"/>
      <c r="D52" s="163"/>
      <c r="E52" s="163"/>
      <c r="F52" s="164"/>
      <c r="G52" s="98"/>
      <c r="H52" s="95"/>
      <c r="I52" s="95"/>
      <c r="J52" s="678" t="s">
        <v>303</v>
      </c>
      <c r="K52" s="95" t="s">
        <v>1351</v>
      </c>
      <c r="L52" s="95"/>
      <c r="M52" s="95"/>
      <c r="N52" s="678" t="s">
        <v>303</v>
      </c>
      <c r="O52" s="95" t="s">
        <v>938</v>
      </c>
      <c r="P52" s="95"/>
      <c r="Q52" s="95"/>
      <c r="R52" s="95"/>
      <c r="S52" s="678" t="s">
        <v>303</v>
      </c>
      <c r="T52" s="121"/>
      <c r="U52" s="121"/>
      <c r="V52" s="95"/>
      <c r="W52" s="95"/>
      <c r="X52" s="681" t="s">
        <v>303</v>
      </c>
      <c r="Y52" s="232"/>
      <c r="Z52" s="235"/>
      <c r="AA52" s="109"/>
    </row>
    <row r="53" spans="1:27">
      <c r="A53" s="1598"/>
      <c r="B53" s="95"/>
      <c r="C53" s="163"/>
      <c r="D53" s="163"/>
      <c r="E53" s="163"/>
      <c r="F53" s="164"/>
      <c r="G53" s="95" t="s">
        <v>907</v>
      </c>
      <c r="H53" s="95"/>
      <c r="I53" s="95"/>
      <c r="J53" s="678" t="s">
        <v>303</v>
      </c>
      <c r="K53" s="95" t="s">
        <v>898</v>
      </c>
      <c r="L53" s="95"/>
      <c r="M53" s="95"/>
      <c r="N53" s="678" t="s">
        <v>303</v>
      </c>
      <c r="O53" s="95" t="s">
        <v>1688</v>
      </c>
      <c r="P53" s="95"/>
      <c r="Q53" s="687"/>
      <c r="R53" s="95"/>
      <c r="S53" s="678" t="s">
        <v>303</v>
      </c>
      <c r="T53" s="119" t="s">
        <v>1350</v>
      </c>
      <c r="U53" s="95"/>
      <c r="V53" s="95"/>
      <c r="W53" s="95"/>
      <c r="X53" s="681" t="s">
        <v>303</v>
      </c>
      <c r="Y53" s="232"/>
      <c r="Z53" s="235"/>
      <c r="AA53" s="109"/>
    </row>
    <row r="54" spans="1:27">
      <c r="A54" s="1598"/>
      <c r="B54" s="95"/>
      <c r="C54" s="163"/>
      <c r="D54" s="163"/>
      <c r="E54" s="163"/>
      <c r="F54" s="164"/>
      <c r="G54" s="98"/>
      <c r="H54" s="95"/>
      <c r="I54" s="95"/>
      <c r="J54" s="678" t="s">
        <v>303</v>
      </c>
      <c r="K54" s="95" t="s">
        <v>1351</v>
      </c>
      <c r="L54" s="95"/>
      <c r="M54" s="95"/>
      <c r="N54" s="678" t="s">
        <v>303</v>
      </c>
      <c r="O54" s="95" t="s">
        <v>938</v>
      </c>
      <c r="P54" s="95"/>
      <c r="Q54" s="95"/>
      <c r="R54" s="95"/>
      <c r="S54" s="678" t="s">
        <v>303</v>
      </c>
      <c r="T54" s="1532"/>
      <c r="U54" s="1532"/>
      <c r="V54" s="95"/>
      <c r="W54" s="95"/>
      <c r="X54" s="681" t="s">
        <v>303</v>
      </c>
      <c r="Y54" s="232"/>
      <c r="Z54" s="235"/>
      <c r="AA54" s="109"/>
    </row>
    <row r="55" spans="1:27">
      <c r="A55" s="1598"/>
      <c r="B55" s="95"/>
      <c r="C55" s="163"/>
      <c r="D55" s="163"/>
      <c r="E55" s="163"/>
      <c r="F55" s="164"/>
      <c r="G55" s="95" t="s">
        <v>1676</v>
      </c>
      <c r="H55" s="95"/>
      <c r="I55" s="95"/>
      <c r="J55" s="678" t="s">
        <v>303</v>
      </c>
      <c r="K55" s="95" t="s">
        <v>898</v>
      </c>
      <c r="L55" s="95"/>
      <c r="M55" s="95"/>
      <c r="N55" s="678" t="s">
        <v>303</v>
      </c>
      <c r="O55" s="95" t="s">
        <v>1688</v>
      </c>
      <c r="P55" s="95"/>
      <c r="Q55" s="95"/>
      <c r="R55" s="95"/>
      <c r="S55" s="678" t="s">
        <v>303</v>
      </c>
      <c r="T55" s="119" t="s">
        <v>1350</v>
      </c>
      <c r="U55" s="95"/>
      <c r="V55" s="95"/>
      <c r="W55" s="95"/>
      <c r="X55" s="681" t="s">
        <v>303</v>
      </c>
      <c r="Y55" s="232"/>
      <c r="Z55" s="235"/>
      <c r="AA55" s="109"/>
    </row>
    <row r="56" spans="1:27">
      <c r="A56" s="1598"/>
      <c r="B56" s="95"/>
      <c r="C56" s="163"/>
      <c r="D56" s="163"/>
      <c r="E56" s="163"/>
      <c r="F56" s="164"/>
      <c r="G56" s="95"/>
      <c r="H56" s="95"/>
      <c r="I56" s="95"/>
      <c r="J56" s="678" t="s">
        <v>303</v>
      </c>
      <c r="K56" s="95" t="s">
        <v>1351</v>
      </c>
      <c r="L56" s="95"/>
      <c r="M56" s="95"/>
      <c r="N56" s="678" t="s">
        <v>303</v>
      </c>
      <c r="O56" s="95" t="s">
        <v>938</v>
      </c>
      <c r="P56" s="95"/>
      <c r="Q56" s="95"/>
      <c r="R56" s="95"/>
      <c r="S56" s="678" t="s">
        <v>303</v>
      </c>
      <c r="T56" s="1532"/>
      <c r="U56" s="1532"/>
      <c r="V56" s="95"/>
      <c r="W56" s="95"/>
      <c r="X56" s="681" t="s">
        <v>303</v>
      </c>
      <c r="Y56" s="232"/>
      <c r="Z56" s="235"/>
      <c r="AA56" s="109"/>
    </row>
    <row r="57" spans="1:27">
      <c r="A57" s="1598"/>
      <c r="B57" s="95"/>
      <c r="C57" s="163"/>
      <c r="D57" s="163"/>
      <c r="E57" s="163"/>
      <c r="F57" s="164"/>
      <c r="G57" s="95" t="s">
        <v>1680</v>
      </c>
      <c r="H57" s="95"/>
      <c r="I57" s="95"/>
      <c r="J57" s="678" t="s">
        <v>303</v>
      </c>
      <c r="K57" s="95" t="s">
        <v>898</v>
      </c>
      <c r="L57" s="95"/>
      <c r="M57" s="95"/>
      <c r="N57" s="678" t="s">
        <v>303</v>
      </c>
      <c r="O57" s="95" t="s">
        <v>1688</v>
      </c>
      <c r="P57" s="95"/>
      <c r="Q57" s="95"/>
      <c r="R57" s="95"/>
      <c r="S57" s="678" t="s">
        <v>303</v>
      </c>
      <c r="T57" s="119" t="s">
        <v>1350</v>
      </c>
      <c r="U57" s="95"/>
      <c r="V57" s="95"/>
      <c r="W57" s="95"/>
      <c r="X57" s="681" t="s">
        <v>303</v>
      </c>
      <c r="Y57" s="232"/>
      <c r="Z57" s="235"/>
      <c r="AA57" s="109"/>
    </row>
    <row r="58" spans="1:27">
      <c r="A58" s="1598"/>
      <c r="B58" s="95"/>
      <c r="C58" s="163"/>
      <c r="D58" s="163"/>
      <c r="E58" s="163"/>
      <c r="F58" s="164"/>
      <c r="G58" s="95"/>
      <c r="H58" s="95"/>
      <c r="I58" s="95"/>
      <c r="J58" s="678" t="s">
        <v>303</v>
      </c>
      <c r="K58" s="95" t="s">
        <v>1351</v>
      </c>
      <c r="L58" s="95"/>
      <c r="M58" s="95"/>
      <c r="N58" s="678" t="s">
        <v>303</v>
      </c>
      <c r="O58" s="95" t="s">
        <v>938</v>
      </c>
      <c r="P58" s="95"/>
      <c r="Q58" s="95"/>
      <c r="R58" s="95"/>
      <c r="S58" s="678" t="s">
        <v>303</v>
      </c>
      <c r="T58" s="1658"/>
      <c r="U58" s="1658"/>
      <c r="V58" s="95"/>
      <c r="W58" s="95"/>
      <c r="X58" s="681" t="s">
        <v>303</v>
      </c>
      <c r="Y58" s="232"/>
      <c r="Z58" s="235"/>
      <c r="AA58" s="109"/>
    </row>
    <row r="59" spans="1:27">
      <c r="A59" s="1598"/>
      <c r="B59" s="95"/>
      <c r="C59" s="163"/>
      <c r="D59" s="163"/>
      <c r="E59" s="163"/>
      <c r="F59" s="165" t="s">
        <v>1352</v>
      </c>
      <c r="G59" s="110" t="s">
        <v>1353</v>
      </c>
      <c r="H59" s="110"/>
      <c r="I59" s="110"/>
      <c r="J59" s="110"/>
      <c r="K59" s="110"/>
      <c r="L59" s="110"/>
      <c r="M59" s="110"/>
      <c r="N59" s="110"/>
      <c r="O59" s="110"/>
      <c r="P59" s="110"/>
      <c r="Q59" s="110"/>
      <c r="R59" s="122"/>
      <c r="S59" s="122"/>
      <c r="T59" s="122"/>
      <c r="U59" s="122"/>
      <c r="V59" s="110"/>
      <c r="W59" s="243"/>
      <c r="X59" s="681" t="s">
        <v>303</v>
      </c>
      <c r="Y59" s="232"/>
      <c r="Z59" s="235"/>
      <c r="AA59" s="109"/>
    </row>
    <row r="60" spans="1:27">
      <c r="A60" s="1598"/>
      <c r="B60" s="95"/>
      <c r="C60" s="163"/>
      <c r="D60" s="163"/>
      <c r="E60" s="163"/>
      <c r="F60" s="164"/>
      <c r="G60" s="95" t="s">
        <v>1277</v>
      </c>
      <c r="H60" s="95"/>
      <c r="I60" s="95"/>
      <c r="J60" s="678" t="s">
        <v>303</v>
      </c>
      <c r="K60" s="95" t="s">
        <v>898</v>
      </c>
      <c r="L60" s="95"/>
      <c r="M60" s="95"/>
      <c r="N60" s="678" t="s">
        <v>303</v>
      </c>
      <c r="O60" s="95" t="s">
        <v>1688</v>
      </c>
      <c r="P60" s="95"/>
      <c r="Q60" s="95"/>
      <c r="R60" s="95"/>
      <c r="S60" s="678" t="s">
        <v>303</v>
      </c>
      <c r="T60" s="119" t="s">
        <v>1350</v>
      </c>
      <c r="U60" s="95"/>
      <c r="V60" s="95"/>
      <c r="W60" s="95"/>
      <c r="X60" s="681" t="s">
        <v>303</v>
      </c>
      <c r="Y60" s="232"/>
      <c r="Z60" s="235"/>
      <c r="AA60" s="109"/>
    </row>
    <row r="61" spans="1:27">
      <c r="A61" s="1598"/>
      <c r="B61" s="95"/>
      <c r="C61" s="163"/>
      <c r="D61" s="163"/>
      <c r="E61" s="163"/>
      <c r="F61" s="678" t="s">
        <v>303</v>
      </c>
      <c r="G61" s="209" t="s">
        <v>1354</v>
      </c>
      <c r="H61" s="95"/>
      <c r="I61" s="95"/>
      <c r="J61" s="678" t="s">
        <v>303</v>
      </c>
      <c r="K61" s="95" t="s">
        <v>1351</v>
      </c>
      <c r="L61" s="95"/>
      <c r="M61" s="95"/>
      <c r="N61" s="678" t="s">
        <v>303</v>
      </c>
      <c r="O61" s="95" t="s">
        <v>938</v>
      </c>
      <c r="P61" s="95"/>
      <c r="Q61" s="95"/>
      <c r="R61" s="95"/>
      <c r="S61" s="678" t="s">
        <v>303</v>
      </c>
      <c r="T61" s="121"/>
      <c r="U61" s="121"/>
      <c r="V61" s="95"/>
      <c r="W61" s="95"/>
      <c r="X61" s="681" t="s">
        <v>303</v>
      </c>
      <c r="Y61" s="232"/>
      <c r="Z61" s="235"/>
      <c r="AA61" s="109"/>
    </row>
    <row r="62" spans="1:27">
      <c r="A62" s="1598"/>
      <c r="B62" s="95"/>
      <c r="C62" s="163"/>
      <c r="D62" s="163"/>
      <c r="E62" s="163"/>
      <c r="F62" s="164"/>
      <c r="G62" s="95" t="s">
        <v>901</v>
      </c>
      <c r="H62" s="95"/>
      <c r="I62" s="95"/>
      <c r="J62" s="678" t="s">
        <v>303</v>
      </c>
      <c r="K62" s="95" t="s">
        <v>898</v>
      </c>
      <c r="L62" s="95"/>
      <c r="M62" s="95"/>
      <c r="N62" s="678" t="s">
        <v>303</v>
      </c>
      <c r="O62" s="95" t="s">
        <v>1688</v>
      </c>
      <c r="P62" s="95"/>
      <c r="Q62" s="95"/>
      <c r="R62" s="95"/>
      <c r="S62" s="678" t="s">
        <v>303</v>
      </c>
      <c r="T62" s="119" t="s">
        <v>1350</v>
      </c>
      <c r="U62" s="95"/>
      <c r="V62" s="95"/>
      <c r="W62" s="95"/>
      <c r="X62" s="681" t="s">
        <v>303</v>
      </c>
      <c r="Y62" s="232"/>
      <c r="Z62" s="235"/>
      <c r="AA62" s="109"/>
    </row>
    <row r="63" spans="1:27">
      <c r="A63" s="1598"/>
      <c r="B63" s="95"/>
      <c r="C63" s="163"/>
      <c r="D63" s="163"/>
      <c r="E63" s="163"/>
      <c r="F63" s="164"/>
      <c r="G63" s="98"/>
      <c r="H63" s="95"/>
      <c r="I63" s="95"/>
      <c r="J63" s="678" t="s">
        <v>303</v>
      </c>
      <c r="K63" s="95" t="s">
        <v>1351</v>
      </c>
      <c r="L63" s="95"/>
      <c r="M63" s="95"/>
      <c r="N63" s="678" t="s">
        <v>303</v>
      </c>
      <c r="O63" s="95" t="s">
        <v>938</v>
      </c>
      <c r="P63" s="95"/>
      <c r="Q63" s="95"/>
      <c r="R63" s="95"/>
      <c r="S63" s="678" t="s">
        <v>303</v>
      </c>
      <c r="T63" s="121"/>
      <c r="U63" s="121"/>
      <c r="V63" s="95"/>
      <c r="W63" s="95"/>
      <c r="X63" s="681" t="s">
        <v>303</v>
      </c>
      <c r="Y63" s="232"/>
      <c r="Z63" s="235"/>
      <c r="AA63" s="109"/>
    </row>
    <row r="64" spans="1:27">
      <c r="A64" s="1598"/>
      <c r="B64" s="95"/>
      <c r="C64" s="163"/>
      <c r="D64" s="163"/>
      <c r="E64" s="163"/>
      <c r="F64" s="164"/>
      <c r="G64" s="95" t="s">
        <v>907</v>
      </c>
      <c r="H64" s="95"/>
      <c r="I64" s="95"/>
      <c r="J64" s="678" t="s">
        <v>303</v>
      </c>
      <c r="K64" s="95" t="s">
        <v>898</v>
      </c>
      <c r="L64" s="95"/>
      <c r="M64" s="95"/>
      <c r="N64" s="678" t="s">
        <v>303</v>
      </c>
      <c r="O64" s="95" t="s">
        <v>1688</v>
      </c>
      <c r="P64" s="95"/>
      <c r="Q64" s="95"/>
      <c r="R64" s="95"/>
      <c r="S64" s="678" t="s">
        <v>303</v>
      </c>
      <c r="T64" s="119" t="s">
        <v>1350</v>
      </c>
      <c r="U64" s="95"/>
      <c r="V64" s="95"/>
      <c r="W64" s="95"/>
      <c r="X64" s="681" t="s">
        <v>303</v>
      </c>
      <c r="Y64" s="232"/>
      <c r="Z64" s="235"/>
      <c r="AA64" s="109"/>
    </row>
    <row r="65" spans="1:27">
      <c r="A65" s="1598"/>
      <c r="B65" s="95"/>
      <c r="C65" s="163"/>
      <c r="D65" s="163"/>
      <c r="E65" s="163"/>
      <c r="F65" s="164"/>
      <c r="G65" s="98"/>
      <c r="H65" s="95"/>
      <c r="I65" s="95"/>
      <c r="J65" s="678" t="s">
        <v>303</v>
      </c>
      <c r="K65" s="95" t="s">
        <v>1351</v>
      </c>
      <c r="L65" s="95"/>
      <c r="M65" s="95"/>
      <c r="N65" s="678" t="s">
        <v>303</v>
      </c>
      <c r="O65" s="95" t="s">
        <v>938</v>
      </c>
      <c r="P65" s="95"/>
      <c r="Q65" s="95"/>
      <c r="R65" s="95"/>
      <c r="S65" s="678" t="s">
        <v>303</v>
      </c>
      <c r="T65" s="1532"/>
      <c r="U65" s="1532"/>
      <c r="V65" s="95"/>
      <c r="W65" s="95"/>
      <c r="X65" s="681" t="s">
        <v>303</v>
      </c>
      <c r="Y65" s="232"/>
      <c r="Z65" s="235"/>
      <c r="AA65" s="109"/>
    </row>
    <row r="66" spans="1:27">
      <c r="A66" s="1598"/>
      <c r="B66" s="95"/>
      <c r="C66" s="163"/>
      <c r="D66" s="163"/>
      <c r="E66" s="163"/>
      <c r="F66" s="164"/>
      <c r="G66" s="95" t="s">
        <v>1676</v>
      </c>
      <c r="H66" s="95"/>
      <c r="I66" s="95"/>
      <c r="J66" s="678" t="s">
        <v>303</v>
      </c>
      <c r="K66" s="95" t="s">
        <v>898</v>
      </c>
      <c r="L66" s="95"/>
      <c r="M66" s="95"/>
      <c r="N66" s="678" t="s">
        <v>303</v>
      </c>
      <c r="O66" s="95" t="s">
        <v>1688</v>
      </c>
      <c r="P66" s="95"/>
      <c r="Q66" s="95"/>
      <c r="R66" s="95"/>
      <c r="S66" s="678" t="s">
        <v>303</v>
      </c>
      <c r="T66" s="119" t="s">
        <v>1350</v>
      </c>
      <c r="U66" s="95"/>
      <c r="V66" s="95"/>
      <c r="W66" s="95"/>
      <c r="X66" s="681" t="s">
        <v>303</v>
      </c>
      <c r="Y66" s="232"/>
      <c r="Z66" s="235"/>
      <c r="AA66" s="109"/>
    </row>
    <row r="67" spans="1:27">
      <c r="A67" s="1598"/>
      <c r="B67" s="95"/>
      <c r="C67" s="163"/>
      <c r="D67" s="163"/>
      <c r="E67" s="163"/>
      <c r="F67" s="95"/>
      <c r="G67" s="95"/>
      <c r="H67" s="95"/>
      <c r="I67" s="95"/>
      <c r="J67" s="678" t="s">
        <v>303</v>
      </c>
      <c r="K67" s="95" t="s">
        <v>1351</v>
      </c>
      <c r="L67" s="95"/>
      <c r="M67" s="95"/>
      <c r="N67" s="678" t="s">
        <v>303</v>
      </c>
      <c r="O67" s="95" t="s">
        <v>938</v>
      </c>
      <c r="P67" s="95"/>
      <c r="Q67" s="95"/>
      <c r="R67" s="95"/>
      <c r="S67" s="678" t="s">
        <v>303</v>
      </c>
      <c r="T67" s="1532"/>
      <c r="U67" s="1532"/>
      <c r="V67" s="95"/>
      <c r="W67" s="95"/>
      <c r="X67" s="681" t="s">
        <v>303</v>
      </c>
      <c r="Y67" s="232"/>
      <c r="Z67" s="235"/>
      <c r="AA67" s="109"/>
    </row>
    <row r="68" spans="1:27">
      <c r="A68" s="1598"/>
      <c r="B68" s="95"/>
      <c r="C68" s="163"/>
      <c r="D68" s="163"/>
      <c r="E68" s="163"/>
      <c r="F68" s="164"/>
      <c r="G68" s="95" t="s">
        <v>1680</v>
      </c>
      <c r="H68" s="95"/>
      <c r="I68" s="95"/>
      <c r="J68" s="678" t="s">
        <v>303</v>
      </c>
      <c r="K68" s="95" t="s">
        <v>898</v>
      </c>
      <c r="L68" s="95"/>
      <c r="M68" s="95"/>
      <c r="N68" s="678" t="s">
        <v>303</v>
      </c>
      <c r="O68" s="95" t="s">
        <v>1688</v>
      </c>
      <c r="P68" s="95"/>
      <c r="Q68" s="95"/>
      <c r="R68" s="95"/>
      <c r="S68" s="678" t="s">
        <v>303</v>
      </c>
      <c r="T68" s="119" t="s">
        <v>1350</v>
      </c>
      <c r="U68" s="95"/>
      <c r="V68" s="95"/>
      <c r="W68" s="95"/>
      <c r="X68" s="681" t="s">
        <v>303</v>
      </c>
      <c r="Y68" s="232"/>
      <c r="Z68" s="235"/>
      <c r="AA68" s="109"/>
    </row>
    <row r="69" spans="1:27">
      <c r="A69" s="1598"/>
      <c r="B69" s="95"/>
      <c r="C69" s="163"/>
      <c r="D69" s="163"/>
      <c r="E69" s="163"/>
      <c r="F69" s="678" t="s">
        <v>303</v>
      </c>
      <c r="G69" s="209" t="s">
        <v>1354</v>
      </c>
      <c r="H69" s="112"/>
      <c r="I69" s="112"/>
      <c r="J69" s="682" t="s">
        <v>303</v>
      </c>
      <c r="K69" s="112" t="s">
        <v>1351</v>
      </c>
      <c r="L69" s="112"/>
      <c r="M69" s="112"/>
      <c r="N69" s="682" t="s">
        <v>303</v>
      </c>
      <c r="O69" s="112" t="s">
        <v>938</v>
      </c>
      <c r="P69" s="112"/>
      <c r="Q69" s="112"/>
      <c r="R69" s="112"/>
      <c r="S69" s="682" t="s">
        <v>303</v>
      </c>
      <c r="T69" s="1658"/>
      <c r="U69" s="1658"/>
      <c r="V69" s="95"/>
      <c r="W69" s="95"/>
      <c r="X69" s="681" t="s">
        <v>303</v>
      </c>
      <c r="Y69" s="232"/>
      <c r="Z69" s="235"/>
      <c r="AA69" s="109"/>
    </row>
    <row r="70" spans="1:27">
      <c r="A70" s="1598"/>
      <c r="B70" s="95"/>
      <c r="C70" s="163"/>
      <c r="D70" s="163"/>
      <c r="E70" s="163"/>
      <c r="F70" s="165" t="s">
        <v>1352</v>
      </c>
      <c r="G70" s="110" t="s">
        <v>1355</v>
      </c>
      <c r="H70" s="110"/>
      <c r="I70" s="110"/>
      <c r="J70" s="110"/>
      <c r="K70" s="110"/>
      <c r="L70" s="110"/>
      <c r="M70" s="110"/>
      <c r="N70" s="110"/>
      <c r="O70" s="110"/>
      <c r="P70" s="678" t="s">
        <v>303</v>
      </c>
      <c r="Q70" s="209" t="s">
        <v>675</v>
      </c>
      <c r="R70" s="122"/>
      <c r="S70" s="122"/>
      <c r="T70" s="122"/>
      <c r="U70" s="122"/>
      <c r="V70" s="110"/>
      <c r="W70" s="243"/>
      <c r="X70" s="681" t="s">
        <v>303</v>
      </c>
      <c r="Y70" s="232"/>
      <c r="Z70" s="235"/>
      <c r="AA70" s="109"/>
    </row>
    <row r="71" spans="1:27">
      <c r="A71" s="1598"/>
      <c r="B71" s="95"/>
      <c r="C71" s="163"/>
      <c r="D71" s="163"/>
      <c r="E71" s="163"/>
      <c r="F71" s="164"/>
      <c r="G71" s="95"/>
      <c r="H71" s="95" t="s">
        <v>1356</v>
      </c>
      <c r="I71" s="95"/>
      <c r="J71" s="95" t="s">
        <v>1357</v>
      </c>
      <c r="K71" s="1657"/>
      <c r="L71" s="1657"/>
      <c r="M71" s="1657"/>
      <c r="N71" s="1657"/>
      <c r="O71" s="1657"/>
      <c r="P71" s="1657"/>
      <c r="Q71" s="1657"/>
      <c r="R71" s="1657"/>
      <c r="S71" s="1657"/>
      <c r="T71" s="1657"/>
      <c r="U71" s="1657"/>
      <c r="V71" s="95" t="s">
        <v>1358</v>
      </c>
      <c r="W71" s="95"/>
      <c r="X71" s="681" t="s">
        <v>303</v>
      </c>
      <c r="Y71" s="232"/>
      <c r="Z71" s="235"/>
      <c r="AA71" s="109"/>
    </row>
    <row r="72" spans="1:27">
      <c r="A72" s="1598"/>
      <c r="B72" s="95"/>
      <c r="C72" s="163"/>
      <c r="D72" s="163"/>
      <c r="E72" s="163"/>
      <c r="F72" s="164"/>
      <c r="G72" s="95" t="s">
        <v>1359</v>
      </c>
      <c r="H72" s="95"/>
      <c r="I72" s="95"/>
      <c r="J72" s="678" t="s">
        <v>303</v>
      </c>
      <c r="K72" s="95" t="s">
        <v>898</v>
      </c>
      <c r="L72" s="95"/>
      <c r="M72" s="95"/>
      <c r="N72" s="678" t="s">
        <v>303</v>
      </c>
      <c r="O72" s="95" t="s">
        <v>1688</v>
      </c>
      <c r="P72" s="95"/>
      <c r="Q72" s="95"/>
      <c r="R72" s="95"/>
      <c r="S72" s="678" t="s">
        <v>303</v>
      </c>
      <c r="T72" s="119" t="s">
        <v>1360</v>
      </c>
      <c r="U72" s="95"/>
      <c r="V72" s="95"/>
      <c r="W72" s="95"/>
      <c r="X72" s="681" t="s">
        <v>303</v>
      </c>
      <c r="Y72" s="232"/>
      <c r="Z72" s="235"/>
      <c r="AA72" s="109"/>
    </row>
    <row r="73" spans="1:27">
      <c r="A73" s="1598"/>
      <c r="B73" s="95"/>
      <c r="C73" s="163"/>
      <c r="D73" s="163"/>
      <c r="E73" s="163"/>
      <c r="F73" s="164"/>
      <c r="G73" s="95"/>
      <c r="H73" s="95"/>
      <c r="I73" s="95"/>
      <c r="J73" s="678" t="s">
        <v>303</v>
      </c>
      <c r="K73" s="95" t="s">
        <v>1351</v>
      </c>
      <c r="L73" s="95"/>
      <c r="M73" s="95"/>
      <c r="N73" s="678" t="s">
        <v>303</v>
      </c>
      <c r="O73" s="95" t="s">
        <v>938</v>
      </c>
      <c r="P73" s="112"/>
      <c r="Q73" s="112"/>
      <c r="R73" s="95"/>
      <c r="S73" s="678" t="s">
        <v>303</v>
      </c>
      <c r="T73" s="1658"/>
      <c r="U73" s="1658"/>
      <c r="V73" s="95"/>
      <c r="W73" s="95"/>
      <c r="X73" s="681" t="s">
        <v>303</v>
      </c>
      <c r="Y73" s="232"/>
      <c r="Z73" s="235"/>
      <c r="AA73" s="109"/>
    </row>
    <row r="74" spans="1:27">
      <c r="A74" s="1598"/>
      <c r="B74" s="95"/>
      <c r="C74" s="163"/>
      <c r="D74" s="163"/>
      <c r="E74" s="163"/>
      <c r="F74" s="165" t="s">
        <v>1352</v>
      </c>
      <c r="G74" s="110" t="s">
        <v>1361</v>
      </c>
      <c r="H74" s="110"/>
      <c r="I74" s="110"/>
      <c r="J74" s="110"/>
      <c r="K74" s="110"/>
      <c r="L74" s="110"/>
      <c r="M74" s="110"/>
      <c r="N74" s="110"/>
      <c r="O74" s="110"/>
      <c r="P74" s="114" t="s">
        <v>303</v>
      </c>
      <c r="Q74" s="209" t="s">
        <v>675</v>
      </c>
      <c r="R74" s="122"/>
      <c r="S74" s="122"/>
      <c r="T74" s="122"/>
      <c r="U74" s="122"/>
      <c r="V74" s="110"/>
      <c r="W74" s="243"/>
      <c r="X74" s="681" t="s">
        <v>303</v>
      </c>
      <c r="Y74" s="232"/>
      <c r="Z74" s="235"/>
      <c r="AA74" s="109"/>
    </row>
    <row r="75" spans="1:27">
      <c r="A75" s="1598"/>
      <c r="B75" s="95"/>
      <c r="C75" s="163"/>
      <c r="D75" s="163"/>
      <c r="E75" s="163"/>
      <c r="F75" s="164"/>
      <c r="G75" s="95"/>
      <c r="H75" s="95" t="s">
        <v>1356</v>
      </c>
      <c r="I75" s="95"/>
      <c r="J75" s="95" t="s">
        <v>1357</v>
      </c>
      <c r="K75" s="1657"/>
      <c r="L75" s="1657"/>
      <c r="M75" s="1657"/>
      <c r="N75" s="1657"/>
      <c r="O75" s="1657"/>
      <c r="P75" s="1657"/>
      <c r="Q75" s="1657"/>
      <c r="R75" s="1657"/>
      <c r="S75" s="1657"/>
      <c r="T75" s="1657"/>
      <c r="U75" s="1657"/>
      <c r="V75" s="95" t="s">
        <v>1358</v>
      </c>
      <c r="W75" s="95"/>
      <c r="X75" s="681" t="s">
        <v>303</v>
      </c>
      <c r="Y75" s="232"/>
      <c r="Z75" s="235"/>
      <c r="AA75" s="109"/>
    </row>
    <row r="76" spans="1:27">
      <c r="A76" s="1598"/>
      <c r="B76" s="95"/>
      <c r="C76" s="163"/>
      <c r="D76" s="163"/>
      <c r="E76" s="163"/>
      <c r="F76" s="164"/>
      <c r="G76" s="95" t="s">
        <v>1359</v>
      </c>
      <c r="H76" s="95"/>
      <c r="I76" s="95"/>
      <c r="J76" s="678" t="s">
        <v>303</v>
      </c>
      <c r="K76" s="95" t="s">
        <v>898</v>
      </c>
      <c r="L76" s="95"/>
      <c r="M76" s="95"/>
      <c r="N76" s="678" t="s">
        <v>303</v>
      </c>
      <c r="O76" s="95" t="s">
        <v>1688</v>
      </c>
      <c r="P76" s="95"/>
      <c r="Q76" s="95"/>
      <c r="R76" s="95"/>
      <c r="S76" s="678" t="s">
        <v>303</v>
      </c>
      <c r="T76" s="119" t="s">
        <v>1360</v>
      </c>
      <c r="U76" s="95"/>
      <c r="V76" s="95"/>
      <c r="W76" s="95"/>
      <c r="X76" s="681" t="s">
        <v>303</v>
      </c>
      <c r="Y76" s="232"/>
      <c r="Z76" s="235"/>
      <c r="AA76" s="109"/>
    </row>
    <row r="77" spans="1:27">
      <c r="A77" s="1598"/>
      <c r="B77" s="95"/>
      <c r="C77" s="163"/>
      <c r="D77" s="163"/>
      <c r="E77" s="163"/>
      <c r="F77" s="164"/>
      <c r="G77" s="95"/>
      <c r="H77" s="95"/>
      <c r="I77" s="95"/>
      <c r="J77" s="114" t="s">
        <v>303</v>
      </c>
      <c r="K77" s="95" t="s">
        <v>1351</v>
      </c>
      <c r="L77" s="95"/>
      <c r="M77" s="95"/>
      <c r="N77" s="678" t="s">
        <v>303</v>
      </c>
      <c r="O77" s="95" t="s">
        <v>938</v>
      </c>
      <c r="P77" s="112"/>
      <c r="Q77" s="112"/>
      <c r="R77" s="95"/>
      <c r="S77" s="678" t="s">
        <v>303</v>
      </c>
      <c r="T77" s="1658"/>
      <c r="U77" s="1658"/>
      <c r="V77" s="95"/>
      <c r="W77" s="95"/>
      <c r="X77" s="681" t="s">
        <v>303</v>
      </c>
      <c r="Y77" s="232"/>
      <c r="Z77" s="235"/>
      <c r="AA77" s="109"/>
    </row>
    <row r="78" spans="1:27">
      <c r="A78" s="1598"/>
      <c r="B78" s="95"/>
      <c r="C78" s="163"/>
      <c r="D78" s="163"/>
      <c r="E78" s="163"/>
      <c r="F78" s="165" t="s">
        <v>1352</v>
      </c>
      <c r="G78" s="110" t="s">
        <v>1362</v>
      </c>
      <c r="H78" s="110"/>
      <c r="I78" s="110"/>
      <c r="J78" s="686"/>
      <c r="K78" s="110"/>
      <c r="L78" s="110"/>
      <c r="M78" s="110"/>
      <c r="N78" s="110"/>
      <c r="O78" s="110"/>
      <c r="P78" s="114" t="s">
        <v>303</v>
      </c>
      <c r="Q78" s="209" t="s">
        <v>675</v>
      </c>
      <c r="R78" s="122"/>
      <c r="S78" s="122"/>
      <c r="T78" s="122"/>
      <c r="U78" s="122"/>
      <c r="V78" s="110"/>
      <c r="W78" s="243"/>
      <c r="X78" s="681" t="s">
        <v>303</v>
      </c>
      <c r="Y78" s="232"/>
      <c r="Z78" s="235"/>
      <c r="AA78" s="109"/>
    </row>
    <row r="79" spans="1:27">
      <c r="A79" s="1598"/>
      <c r="B79" s="95"/>
      <c r="C79" s="163"/>
      <c r="D79" s="163"/>
      <c r="E79" s="163"/>
      <c r="F79" s="164"/>
      <c r="G79" s="95"/>
      <c r="H79" s="95" t="s">
        <v>1356</v>
      </c>
      <c r="I79" s="95"/>
      <c r="J79" s="95" t="s">
        <v>1357</v>
      </c>
      <c r="K79" s="1657"/>
      <c r="L79" s="1657"/>
      <c r="M79" s="1657"/>
      <c r="N79" s="1657"/>
      <c r="O79" s="1657"/>
      <c r="P79" s="1657"/>
      <c r="Q79" s="1657"/>
      <c r="R79" s="1657"/>
      <c r="S79" s="1657"/>
      <c r="T79" s="1657"/>
      <c r="U79" s="1657"/>
      <c r="V79" s="95" t="s">
        <v>1358</v>
      </c>
      <c r="W79" s="95"/>
      <c r="X79" s="681" t="s">
        <v>303</v>
      </c>
      <c r="Y79" s="232"/>
      <c r="Z79" s="235"/>
      <c r="AA79" s="109"/>
    </row>
    <row r="80" spans="1:27">
      <c r="A80" s="1598"/>
      <c r="B80" s="95"/>
      <c r="C80" s="163"/>
      <c r="D80" s="163" t="s">
        <v>1679</v>
      </c>
      <c r="E80" s="163"/>
      <c r="F80" s="164"/>
      <c r="G80" s="95" t="s">
        <v>1359</v>
      </c>
      <c r="H80" s="95"/>
      <c r="I80" s="95"/>
      <c r="J80" s="678" t="s">
        <v>303</v>
      </c>
      <c r="K80" s="95" t="s">
        <v>898</v>
      </c>
      <c r="L80" s="95"/>
      <c r="M80" s="95"/>
      <c r="N80" s="678" t="s">
        <v>303</v>
      </c>
      <c r="O80" s="95" t="s">
        <v>1688</v>
      </c>
      <c r="P80" s="95"/>
      <c r="Q80" s="95"/>
      <c r="R80" s="95"/>
      <c r="S80" s="678" t="s">
        <v>303</v>
      </c>
      <c r="T80" s="119" t="s">
        <v>1360</v>
      </c>
      <c r="U80" s="95"/>
      <c r="V80" s="95"/>
      <c r="W80" s="95"/>
      <c r="X80" s="681" t="s">
        <v>303</v>
      </c>
      <c r="Y80" s="232"/>
      <c r="Z80" s="235"/>
      <c r="AA80" s="109"/>
    </row>
    <row r="81" spans="1:27" ht="12.75" thickBot="1">
      <c r="A81" s="1599"/>
      <c r="B81" s="105"/>
      <c r="C81" s="104"/>
      <c r="D81" s="104" t="s">
        <v>1681</v>
      </c>
      <c r="E81" s="104"/>
      <c r="F81" s="123"/>
      <c r="G81" s="105"/>
      <c r="H81" s="105"/>
      <c r="I81" s="105"/>
      <c r="J81" s="695" t="s">
        <v>303</v>
      </c>
      <c r="K81" s="105" t="s">
        <v>1351</v>
      </c>
      <c r="L81" s="105"/>
      <c r="M81" s="105"/>
      <c r="N81" s="695" t="s">
        <v>303</v>
      </c>
      <c r="O81" s="105" t="s">
        <v>938</v>
      </c>
      <c r="P81" s="105"/>
      <c r="Q81" s="105"/>
      <c r="R81" s="105"/>
      <c r="S81" s="695" t="s">
        <v>303</v>
      </c>
      <c r="T81" s="1659"/>
      <c r="U81" s="1659"/>
      <c r="V81" s="105"/>
      <c r="W81" s="103"/>
      <c r="X81" s="693" t="s">
        <v>303</v>
      </c>
      <c r="Y81" s="238"/>
      <c r="Z81" s="245"/>
      <c r="AA81" s="107"/>
    </row>
    <row r="82" spans="1:27">
      <c r="Y82" s="124"/>
    </row>
    <row r="83" spans="1:27">
      <c r="Y83" s="124"/>
    </row>
    <row r="84" spans="1:27">
      <c r="Y84" s="124"/>
    </row>
    <row r="85" spans="1:27">
      <c r="Y85" s="124"/>
    </row>
    <row r="86" spans="1:27">
      <c r="Y86" s="124"/>
    </row>
    <row r="87" spans="1:27">
      <c r="Y87" s="124"/>
    </row>
    <row r="88" spans="1:27">
      <c r="Y88" s="124"/>
    </row>
    <row r="89" spans="1:27">
      <c r="Y89" s="124"/>
    </row>
    <row r="90" spans="1:27">
      <c r="Y90" s="124"/>
    </row>
    <row r="91" spans="1:27">
      <c r="Y91" s="124"/>
    </row>
    <row r="92" spans="1:27">
      <c r="Y92" s="124"/>
    </row>
    <row r="93" spans="1:27">
      <c r="Y93" s="124"/>
    </row>
    <row r="94" spans="1:27">
      <c r="Y94" s="124"/>
    </row>
    <row r="95" spans="1:27">
      <c r="Y95" s="124"/>
    </row>
    <row r="96" spans="1:27">
      <c r="Y96" s="124"/>
    </row>
    <row r="97" spans="25:25">
      <c r="Y97" s="124"/>
    </row>
    <row r="98" spans="25:25">
      <c r="Y98" s="124"/>
    </row>
    <row r="99" spans="25:25">
      <c r="Y99" s="124"/>
    </row>
    <row r="100" spans="25:25">
      <c r="Y100" s="124"/>
    </row>
    <row r="101" spans="25:25">
      <c r="Y101" s="124"/>
    </row>
    <row r="102" spans="25:25">
      <c r="Y102" s="124"/>
    </row>
    <row r="103" spans="25:25">
      <c r="Y103" s="124"/>
    </row>
    <row r="104" spans="25:25">
      <c r="Y104" s="124"/>
    </row>
    <row r="105" spans="25:25">
      <c r="Y105" s="124"/>
    </row>
    <row r="106" spans="25:25">
      <c r="Y106" s="124"/>
    </row>
    <row r="107" spans="25:25">
      <c r="Y107" s="124"/>
    </row>
    <row r="108" spans="25:25">
      <c r="Y108" s="124"/>
    </row>
    <row r="109" spans="25:25">
      <c r="Y109" s="124"/>
    </row>
    <row r="110" spans="25:25">
      <c r="Y110" s="124"/>
    </row>
    <row r="111" spans="25:25">
      <c r="Y111" s="124"/>
    </row>
    <row r="112" spans="25:25">
      <c r="Y112" s="124"/>
    </row>
    <row r="113" spans="25:25">
      <c r="Y113" s="124"/>
    </row>
    <row r="114" spans="25:25">
      <c r="Y114" s="124"/>
    </row>
    <row r="115" spans="25:25">
      <c r="Y115" s="124"/>
    </row>
    <row r="116" spans="25:25">
      <c r="Y116" s="124"/>
    </row>
    <row r="117" spans="25:25">
      <c r="Y117" s="124"/>
    </row>
    <row r="118" spans="25:25">
      <c r="Y118" s="124"/>
    </row>
    <row r="119" spans="25:25">
      <c r="Y119" s="124"/>
    </row>
    <row r="120" spans="25:25">
      <c r="Y120" s="124"/>
    </row>
    <row r="121" spans="25:25">
      <c r="Y121" s="124"/>
    </row>
    <row r="122" spans="25:25">
      <c r="Y122" s="124"/>
    </row>
    <row r="123" spans="25:25">
      <c r="Y123" s="124"/>
    </row>
    <row r="124" spans="25:25">
      <c r="Y124" s="124"/>
    </row>
    <row r="125" spans="25:25">
      <c r="Y125" s="124"/>
    </row>
    <row r="126" spans="25:25">
      <c r="Y126" s="124"/>
    </row>
    <row r="127" spans="25:25">
      <c r="Y127" s="124"/>
    </row>
    <row r="128" spans="25:25">
      <c r="Y128" s="124"/>
    </row>
    <row r="129" spans="25:25">
      <c r="Y129" s="124"/>
    </row>
    <row r="130" spans="25:25">
      <c r="Y130" s="124"/>
    </row>
    <row r="131" spans="25:25">
      <c r="Y131" s="124"/>
    </row>
    <row r="132" spans="25:25">
      <c r="Y132" s="124"/>
    </row>
    <row r="133" spans="25:25">
      <c r="Y133" s="124"/>
    </row>
    <row r="134" spans="25:25">
      <c r="Y134" s="124"/>
    </row>
    <row r="135" spans="25:25">
      <c r="Y135" s="124"/>
    </row>
    <row r="136" spans="25:25">
      <c r="Y136" s="124"/>
    </row>
    <row r="137" spans="25:25">
      <c r="Y137" s="124"/>
    </row>
    <row r="138" spans="25:25">
      <c r="Y138" s="124"/>
    </row>
    <row r="139" spans="25:25">
      <c r="Y139" s="124"/>
    </row>
    <row r="140" spans="25:25">
      <c r="Y140" s="124"/>
    </row>
    <row r="141" spans="25:25">
      <c r="Y141" s="124"/>
    </row>
    <row r="142" spans="25:25">
      <c r="Y142" s="124"/>
    </row>
    <row r="143" spans="25:25">
      <c r="Y143" s="124"/>
    </row>
    <row r="144" spans="25:25">
      <c r="Y144" s="124"/>
    </row>
    <row r="145" spans="25:25">
      <c r="Y145" s="124"/>
    </row>
    <row r="146" spans="25:25">
      <c r="Y146" s="124"/>
    </row>
    <row r="147" spans="25:25">
      <c r="Y147" s="124"/>
    </row>
    <row r="148" spans="25:25">
      <c r="Y148" s="124"/>
    </row>
    <row r="149" spans="25:25">
      <c r="Y149" s="124"/>
    </row>
    <row r="150" spans="25:25">
      <c r="Y150" s="124"/>
    </row>
    <row r="151" spans="25:25">
      <c r="Y151" s="124"/>
    </row>
    <row r="152" spans="25:25">
      <c r="Y152" s="124"/>
    </row>
    <row r="153" spans="25:25">
      <c r="Y153" s="124"/>
    </row>
    <row r="154" spans="25:25">
      <c r="Y154" s="124"/>
    </row>
    <row r="155" spans="25:25">
      <c r="Y155" s="124"/>
    </row>
    <row r="156" spans="25:25">
      <c r="Y156" s="124"/>
    </row>
    <row r="157" spans="25:25">
      <c r="Y157" s="124"/>
    </row>
    <row r="158" spans="25:25">
      <c r="Y158" s="124"/>
    </row>
    <row r="159" spans="25:25">
      <c r="Y159" s="124"/>
    </row>
    <row r="160" spans="25:25">
      <c r="Y160" s="124"/>
    </row>
    <row r="161" spans="25:25">
      <c r="Y161" s="124"/>
    </row>
    <row r="162" spans="25:25">
      <c r="Y162" s="124"/>
    </row>
    <row r="163" spans="25:25">
      <c r="Y163" s="124"/>
    </row>
    <row r="164" spans="25:25">
      <c r="Y164" s="124"/>
    </row>
    <row r="165" spans="25:25">
      <c r="Y165" s="124"/>
    </row>
    <row r="166" spans="25:25">
      <c r="Y166" s="124"/>
    </row>
    <row r="167" spans="25:25">
      <c r="Y167" s="124"/>
    </row>
    <row r="168" spans="25:25">
      <c r="Y168" s="124"/>
    </row>
    <row r="169" spans="25:25">
      <c r="Y169" s="124"/>
    </row>
    <row r="170" spans="25:25">
      <c r="Y170" s="124"/>
    </row>
    <row r="171" spans="25:25">
      <c r="Y171" s="124"/>
    </row>
    <row r="172" spans="25:25">
      <c r="Y172" s="124"/>
    </row>
    <row r="173" spans="25:25">
      <c r="Y173" s="124"/>
    </row>
    <row r="174" spans="25:25">
      <c r="Y174" s="124"/>
    </row>
    <row r="175" spans="25:25">
      <c r="Y175" s="124"/>
    </row>
    <row r="176" spans="25:25">
      <c r="Y176" s="124"/>
    </row>
    <row r="177" spans="25:25">
      <c r="Y177" s="124"/>
    </row>
    <row r="178" spans="25:25">
      <c r="Y178" s="124"/>
    </row>
    <row r="179" spans="25:25">
      <c r="Y179" s="124"/>
    </row>
    <row r="180" spans="25:25">
      <c r="Y180" s="124"/>
    </row>
    <row r="181" spans="25:25">
      <c r="Y181" s="124"/>
    </row>
    <row r="182" spans="25:25">
      <c r="Y182" s="124"/>
    </row>
    <row r="183" spans="25:25">
      <c r="Y183" s="124"/>
    </row>
    <row r="184" spans="25:25">
      <c r="Y184" s="124"/>
    </row>
    <row r="185" spans="25:25">
      <c r="Y185" s="124"/>
    </row>
    <row r="186" spans="25:25">
      <c r="Y186" s="124"/>
    </row>
    <row r="187" spans="25:25">
      <c r="Y187" s="124"/>
    </row>
    <row r="188" spans="25:25">
      <c r="Y188" s="124"/>
    </row>
    <row r="189" spans="25:25">
      <c r="Y189" s="124"/>
    </row>
    <row r="190" spans="25:25">
      <c r="Y190" s="124"/>
    </row>
    <row r="191" spans="25:25">
      <c r="Y191" s="124"/>
    </row>
    <row r="192" spans="25:25">
      <c r="Y192" s="124"/>
    </row>
    <row r="193" spans="25:25">
      <c r="Y193" s="124"/>
    </row>
    <row r="194" spans="25:25">
      <c r="Y194" s="124"/>
    </row>
    <row r="195" spans="25:25">
      <c r="Y195" s="124"/>
    </row>
    <row r="196" spans="25:25">
      <c r="Y196" s="124"/>
    </row>
    <row r="197" spans="25:25">
      <c r="Y197" s="124"/>
    </row>
    <row r="198" spans="25:25">
      <c r="Y198" s="124"/>
    </row>
    <row r="199" spans="25:25">
      <c r="Y199" s="124"/>
    </row>
    <row r="200" spans="25:25">
      <c r="Y200" s="124"/>
    </row>
    <row r="201" spans="25:25">
      <c r="Y201" s="124"/>
    </row>
    <row r="202" spans="25:25">
      <c r="Y202" s="124"/>
    </row>
    <row r="203" spans="25:25">
      <c r="Y203" s="124"/>
    </row>
    <row r="204" spans="25:25">
      <c r="Y204" s="124"/>
    </row>
    <row r="205" spans="25:25">
      <c r="Y205" s="124"/>
    </row>
    <row r="206" spans="25:25">
      <c r="Y206" s="124"/>
    </row>
    <row r="207" spans="25:25">
      <c r="Y207" s="124"/>
    </row>
    <row r="208" spans="25:25">
      <c r="Y208" s="124"/>
    </row>
    <row r="209" spans="25:25">
      <c r="Y209" s="124"/>
    </row>
    <row r="210" spans="25:25">
      <c r="Y210" s="124"/>
    </row>
    <row r="211" spans="25:25">
      <c r="Y211" s="124"/>
    </row>
    <row r="212" spans="25:25">
      <c r="Y212" s="124"/>
    </row>
    <row r="213" spans="25:25">
      <c r="Y213" s="124"/>
    </row>
    <row r="214" spans="25:25">
      <c r="Y214" s="124"/>
    </row>
    <row r="215" spans="25:25">
      <c r="Y215" s="124"/>
    </row>
    <row r="216" spans="25:25">
      <c r="Y216" s="124"/>
    </row>
    <row r="217" spans="25:25">
      <c r="Y217" s="124"/>
    </row>
    <row r="218" spans="25:25">
      <c r="Y218" s="124"/>
    </row>
    <row r="219" spans="25:25">
      <c r="Y219" s="124"/>
    </row>
    <row r="220" spans="25:25">
      <c r="Y220" s="124"/>
    </row>
    <row r="221" spans="25:25">
      <c r="Y221" s="124"/>
    </row>
    <row r="222" spans="25:25">
      <c r="Y222" s="124"/>
    </row>
    <row r="223" spans="25:25">
      <c r="Y223" s="124"/>
    </row>
    <row r="224" spans="25:25">
      <c r="Y224" s="124"/>
    </row>
    <row r="225" spans="25:25">
      <c r="Y225" s="124"/>
    </row>
    <row r="226" spans="25:25">
      <c r="Y226" s="124"/>
    </row>
    <row r="227" spans="25:25">
      <c r="Y227" s="124"/>
    </row>
    <row r="228" spans="25:25">
      <c r="Y228" s="124"/>
    </row>
    <row r="229" spans="25:25">
      <c r="Y229" s="124"/>
    </row>
    <row r="230" spans="25:25">
      <c r="Y230" s="124"/>
    </row>
    <row r="231" spans="25:25">
      <c r="Y231" s="124"/>
    </row>
    <row r="232" spans="25:25">
      <c r="Y232" s="124"/>
    </row>
    <row r="233" spans="25:25">
      <c r="Y233" s="124"/>
    </row>
    <row r="234" spans="25:25">
      <c r="Y234" s="124"/>
    </row>
    <row r="235" spans="25:25">
      <c r="Y235" s="124"/>
    </row>
    <row r="236" spans="25:25">
      <c r="Y236" s="124"/>
    </row>
    <row r="237" spans="25:25">
      <c r="Y237" s="124"/>
    </row>
    <row r="238" spans="25:25">
      <c r="Y238" s="124"/>
    </row>
    <row r="239" spans="25:25">
      <c r="Y239" s="124"/>
    </row>
    <row r="240" spans="25:25">
      <c r="Y240" s="124"/>
    </row>
    <row r="241" spans="25:25">
      <c r="Y241" s="124"/>
    </row>
    <row r="242" spans="25:25">
      <c r="Y242" s="124"/>
    </row>
    <row r="243" spans="25:25">
      <c r="Y243" s="124"/>
    </row>
    <row r="244" spans="25:25">
      <c r="Y244" s="124"/>
    </row>
    <row r="245" spans="25:25">
      <c r="Y245" s="124"/>
    </row>
    <row r="246" spans="25:25">
      <c r="Y246" s="124"/>
    </row>
    <row r="247" spans="25:25">
      <c r="Y247" s="124"/>
    </row>
    <row r="248" spans="25:25">
      <c r="Y248" s="124"/>
    </row>
    <row r="249" spans="25:25">
      <c r="Y249" s="124"/>
    </row>
    <row r="250" spans="25:25">
      <c r="Y250" s="124"/>
    </row>
    <row r="251" spans="25:25">
      <c r="Y251" s="124"/>
    </row>
    <row r="252" spans="25:25">
      <c r="Y252" s="124"/>
    </row>
    <row r="253" spans="25:25">
      <c r="Y253" s="124"/>
    </row>
    <row r="254" spans="25:25">
      <c r="Y254" s="124"/>
    </row>
    <row r="255" spans="25:25">
      <c r="Y255" s="124"/>
    </row>
    <row r="256" spans="25:25">
      <c r="Y256" s="124"/>
    </row>
    <row r="257" spans="25:25">
      <c r="Y257" s="124"/>
    </row>
    <row r="258" spans="25:25">
      <c r="Y258" s="124"/>
    </row>
    <row r="259" spans="25:25">
      <c r="Y259" s="124"/>
    </row>
    <row r="260" spans="25:25">
      <c r="Y260" s="124"/>
    </row>
    <row r="261" spans="25:25">
      <c r="Y261" s="124"/>
    </row>
    <row r="262" spans="25:25">
      <c r="Y262" s="124"/>
    </row>
    <row r="263" spans="25:25">
      <c r="Y263" s="124"/>
    </row>
    <row r="264" spans="25:25">
      <c r="Y264" s="124"/>
    </row>
    <row r="265" spans="25:25">
      <c r="Y265" s="124"/>
    </row>
    <row r="266" spans="25:25">
      <c r="Y266" s="124"/>
    </row>
    <row r="267" spans="25:25">
      <c r="Y267" s="124"/>
    </row>
    <row r="268" spans="25:25">
      <c r="Y268" s="124"/>
    </row>
    <row r="269" spans="25:25">
      <c r="Y269" s="124"/>
    </row>
    <row r="270" spans="25:25">
      <c r="Y270" s="124"/>
    </row>
    <row r="271" spans="25:25">
      <c r="Y271" s="124"/>
    </row>
    <row r="272" spans="25:25">
      <c r="Y272" s="124"/>
    </row>
    <row r="273" spans="25:25">
      <c r="Y273" s="124"/>
    </row>
    <row r="274" spans="25:25">
      <c r="Y274" s="124"/>
    </row>
    <row r="275" spans="25:25">
      <c r="Y275" s="124"/>
    </row>
    <row r="276" spans="25:25">
      <c r="Y276" s="124"/>
    </row>
    <row r="277" spans="25:25">
      <c r="Y277" s="124"/>
    </row>
    <row r="278" spans="25:25">
      <c r="Y278" s="124"/>
    </row>
    <row r="279" spans="25:25">
      <c r="Y279" s="124"/>
    </row>
    <row r="280" spans="25:25">
      <c r="Y280" s="124"/>
    </row>
    <row r="281" spans="25:25">
      <c r="Y281" s="124"/>
    </row>
    <row r="282" spans="25:25">
      <c r="Y282" s="124"/>
    </row>
    <row r="283" spans="25:25">
      <c r="Y283" s="124"/>
    </row>
    <row r="284" spans="25:25">
      <c r="Y284" s="124"/>
    </row>
    <row r="285" spans="25:25">
      <c r="Y285" s="124"/>
    </row>
    <row r="286" spans="25:25">
      <c r="Y286" s="124"/>
    </row>
    <row r="287" spans="25:25">
      <c r="Y287" s="124"/>
    </row>
    <row r="288" spans="25:25">
      <c r="Y288" s="124"/>
    </row>
    <row r="289" spans="25:25">
      <c r="Y289" s="124"/>
    </row>
    <row r="290" spans="25:25">
      <c r="Y290" s="124"/>
    </row>
    <row r="291" spans="25:25">
      <c r="Y291" s="124"/>
    </row>
    <row r="292" spans="25:25">
      <c r="Y292" s="124"/>
    </row>
    <row r="293" spans="25:25">
      <c r="Y293" s="124"/>
    </row>
    <row r="294" spans="25:25">
      <c r="Y294" s="124"/>
    </row>
    <row r="295" spans="25:25">
      <c r="Y295" s="124"/>
    </row>
    <row r="296" spans="25:25">
      <c r="Y296" s="124"/>
    </row>
    <row r="297" spans="25:25">
      <c r="Y297" s="124"/>
    </row>
    <row r="298" spans="25:25">
      <c r="Y298" s="124"/>
    </row>
    <row r="299" spans="25:25">
      <c r="Y299" s="124"/>
    </row>
    <row r="300" spans="25:25">
      <c r="Y300" s="124"/>
    </row>
    <row r="301" spans="25:25">
      <c r="Y301" s="124"/>
    </row>
    <row r="302" spans="25:25">
      <c r="Y302" s="124"/>
    </row>
    <row r="303" spans="25:25">
      <c r="Y303" s="124"/>
    </row>
    <row r="304" spans="25:25">
      <c r="Y304" s="124"/>
    </row>
    <row r="305" spans="25:25">
      <c r="Y305" s="124"/>
    </row>
    <row r="306" spans="25:25">
      <c r="Y306" s="124"/>
    </row>
    <row r="307" spans="25:25">
      <c r="Y307" s="124"/>
    </row>
    <row r="308" spans="25:25">
      <c r="Y308" s="124"/>
    </row>
    <row r="309" spans="25:25">
      <c r="Y309" s="124"/>
    </row>
    <row r="310" spans="25:25">
      <c r="Y310" s="124"/>
    </row>
    <row r="311" spans="25:25">
      <c r="Y311" s="124"/>
    </row>
    <row r="312" spans="25:25">
      <c r="Y312" s="124"/>
    </row>
    <row r="313" spans="25:25">
      <c r="Y313" s="124"/>
    </row>
    <row r="314" spans="25:25">
      <c r="Y314" s="124"/>
    </row>
    <row r="315" spans="25:25">
      <c r="Y315" s="124"/>
    </row>
    <row r="316" spans="25:25">
      <c r="Y316" s="124"/>
    </row>
    <row r="317" spans="25:25">
      <c r="Y317" s="124"/>
    </row>
    <row r="318" spans="25:25">
      <c r="Y318" s="124"/>
    </row>
    <row r="319" spans="25:25">
      <c r="Y319" s="124"/>
    </row>
    <row r="320" spans="25:25">
      <c r="Y320" s="124"/>
    </row>
    <row r="321" spans="25:25">
      <c r="Y321" s="124"/>
    </row>
    <row r="322" spans="25:25">
      <c r="Y322" s="124"/>
    </row>
    <row r="323" spans="25:25">
      <c r="Y323" s="124"/>
    </row>
    <row r="324" spans="25:25">
      <c r="Y324" s="124"/>
    </row>
    <row r="325" spans="25:25">
      <c r="Y325" s="124"/>
    </row>
    <row r="326" spans="25:25">
      <c r="Y326" s="124"/>
    </row>
    <row r="327" spans="25:25">
      <c r="Y327" s="124"/>
    </row>
    <row r="328" spans="25:25">
      <c r="Y328" s="124"/>
    </row>
    <row r="329" spans="25:25">
      <c r="Y329" s="124"/>
    </row>
    <row r="330" spans="25:25">
      <c r="Y330" s="124"/>
    </row>
    <row r="331" spans="25:25">
      <c r="Y331" s="124"/>
    </row>
    <row r="332" spans="25:25">
      <c r="Y332" s="124"/>
    </row>
    <row r="333" spans="25:25">
      <c r="Y333" s="124"/>
    </row>
    <row r="334" spans="25:25">
      <c r="Y334" s="124"/>
    </row>
    <row r="335" spans="25:25">
      <c r="Y335" s="124"/>
    </row>
    <row r="336" spans="25:25">
      <c r="Y336" s="124"/>
    </row>
    <row r="337" spans="25:25">
      <c r="Y337" s="124"/>
    </row>
    <row r="338" spans="25:25">
      <c r="Y338" s="124"/>
    </row>
    <row r="339" spans="25:25">
      <c r="Y339" s="124"/>
    </row>
    <row r="340" spans="25:25">
      <c r="Y340" s="124"/>
    </row>
    <row r="341" spans="25:25">
      <c r="Y341" s="124"/>
    </row>
    <row r="342" spans="25:25">
      <c r="Y342" s="124"/>
    </row>
    <row r="343" spans="25:25">
      <c r="Y343" s="124"/>
    </row>
    <row r="344" spans="25:25">
      <c r="Y344" s="124"/>
    </row>
    <row r="345" spans="25:25">
      <c r="Y345" s="124"/>
    </row>
    <row r="346" spans="25:25">
      <c r="Y346" s="124"/>
    </row>
    <row r="347" spans="25:25">
      <c r="Y347" s="124"/>
    </row>
    <row r="348" spans="25:25">
      <c r="Y348" s="124"/>
    </row>
    <row r="349" spans="25:25">
      <c r="Y349" s="124"/>
    </row>
    <row r="350" spans="25:25">
      <c r="Y350" s="124"/>
    </row>
    <row r="351" spans="25:25">
      <c r="Y351" s="124"/>
    </row>
    <row r="352" spans="25:25">
      <c r="Y352" s="124"/>
    </row>
    <row r="353" spans="25:25">
      <c r="Y353" s="124"/>
    </row>
    <row r="354" spans="25:25">
      <c r="Y354" s="124"/>
    </row>
    <row r="355" spans="25:25">
      <c r="Y355" s="124"/>
    </row>
    <row r="356" spans="25:25">
      <c r="Y356" s="124"/>
    </row>
    <row r="357" spans="25:25">
      <c r="Y357" s="124"/>
    </row>
    <row r="358" spans="25:25">
      <c r="Y358" s="124"/>
    </row>
    <row r="359" spans="25:25">
      <c r="Y359" s="124"/>
    </row>
    <row r="360" spans="25:25">
      <c r="Y360" s="124"/>
    </row>
    <row r="361" spans="25:25">
      <c r="Y361" s="124"/>
    </row>
    <row r="362" spans="25:25">
      <c r="Y362" s="124"/>
    </row>
    <row r="363" spans="25:25">
      <c r="Y363" s="124"/>
    </row>
    <row r="364" spans="25:25">
      <c r="Y364" s="124"/>
    </row>
    <row r="365" spans="25:25">
      <c r="Y365" s="124"/>
    </row>
    <row r="366" spans="25:25">
      <c r="Y366" s="124"/>
    </row>
    <row r="367" spans="25:25">
      <c r="Y367" s="124"/>
    </row>
    <row r="368" spans="25:25">
      <c r="Y368" s="124"/>
    </row>
    <row r="369" spans="25:25">
      <c r="Y369" s="124"/>
    </row>
    <row r="370" spans="25:25">
      <c r="Y370" s="124"/>
    </row>
    <row r="371" spans="25:25">
      <c r="Y371" s="124"/>
    </row>
    <row r="372" spans="25:25">
      <c r="Y372" s="124"/>
    </row>
    <row r="373" spans="25:25">
      <c r="Y373" s="124"/>
    </row>
    <row r="374" spans="25:25">
      <c r="Y374" s="124"/>
    </row>
    <row r="375" spans="25:25">
      <c r="Y375" s="124"/>
    </row>
    <row r="376" spans="25:25">
      <c r="Y376" s="124"/>
    </row>
    <row r="377" spans="25:25">
      <c r="Y377" s="124"/>
    </row>
    <row r="378" spans="25:25">
      <c r="Y378" s="124"/>
    </row>
    <row r="379" spans="25:25">
      <c r="Y379" s="124"/>
    </row>
    <row r="380" spans="25:25">
      <c r="Y380" s="124"/>
    </row>
    <row r="381" spans="25:25">
      <c r="Y381" s="124"/>
    </row>
    <row r="382" spans="25:25">
      <c r="Y382" s="124"/>
    </row>
    <row r="383" spans="25:25">
      <c r="Y383" s="124"/>
    </row>
    <row r="384" spans="25:25">
      <c r="Y384" s="124"/>
    </row>
    <row r="385" spans="25:25">
      <c r="Y385" s="124"/>
    </row>
    <row r="386" spans="25:25">
      <c r="Y386" s="124"/>
    </row>
    <row r="387" spans="25:25">
      <c r="Y387" s="124"/>
    </row>
    <row r="388" spans="25:25">
      <c r="Y388" s="124"/>
    </row>
    <row r="389" spans="25:25">
      <c r="Y389" s="124"/>
    </row>
    <row r="390" spans="25:25">
      <c r="Y390" s="124"/>
    </row>
    <row r="391" spans="25:25">
      <c r="Y391" s="124"/>
    </row>
    <row r="392" spans="25:25">
      <c r="Y392" s="124"/>
    </row>
    <row r="393" spans="25:25">
      <c r="Y393" s="124"/>
    </row>
    <row r="394" spans="25:25">
      <c r="Y394" s="124"/>
    </row>
    <row r="395" spans="25:25">
      <c r="Y395" s="124"/>
    </row>
    <row r="396" spans="25:25">
      <c r="Y396" s="124"/>
    </row>
    <row r="397" spans="25:25">
      <c r="Y397" s="124"/>
    </row>
    <row r="398" spans="25:25">
      <c r="Y398" s="124"/>
    </row>
    <row r="399" spans="25:25">
      <c r="Y399" s="124"/>
    </row>
    <row r="400" spans="25:25">
      <c r="Y400" s="124"/>
    </row>
    <row r="401" spans="25:25">
      <c r="Y401" s="124"/>
    </row>
    <row r="402" spans="25:25">
      <c r="Y402" s="124"/>
    </row>
    <row r="403" spans="25:25">
      <c r="Y403" s="124"/>
    </row>
    <row r="404" spans="25:25">
      <c r="Y404" s="124"/>
    </row>
    <row r="405" spans="25:25">
      <c r="Y405" s="124"/>
    </row>
    <row r="406" spans="25:25">
      <c r="Y406" s="124"/>
    </row>
    <row r="407" spans="25:25">
      <c r="Y407" s="124"/>
    </row>
    <row r="408" spans="25:25">
      <c r="Y408" s="124"/>
    </row>
    <row r="409" spans="25:25">
      <c r="Y409" s="124"/>
    </row>
    <row r="410" spans="25:25">
      <c r="Y410" s="124"/>
    </row>
    <row r="411" spans="25:25">
      <c r="Y411" s="124"/>
    </row>
    <row r="412" spans="25:25">
      <c r="Y412" s="124"/>
    </row>
    <row r="413" spans="25:25">
      <c r="Y413" s="124"/>
    </row>
    <row r="414" spans="25:25">
      <c r="Y414" s="124"/>
    </row>
    <row r="415" spans="25:25">
      <c r="Y415" s="124"/>
    </row>
    <row r="416" spans="25:25">
      <c r="Y416" s="124"/>
    </row>
    <row r="417" spans="25:25">
      <c r="Y417" s="124"/>
    </row>
    <row r="418" spans="25:25">
      <c r="Y418" s="124"/>
    </row>
    <row r="419" spans="25:25">
      <c r="Y419" s="124"/>
    </row>
    <row r="420" spans="25:25">
      <c r="Y420" s="124"/>
    </row>
    <row r="421" spans="25:25">
      <c r="Y421" s="124"/>
    </row>
    <row r="422" spans="25:25">
      <c r="Y422" s="124"/>
    </row>
    <row r="423" spans="25:25">
      <c r="Y423" s="124"/>
    </row>
    <row r="424" spans="25:25">
      <c r="Y424" s="124"/>
    </row>
    <row r="425" spans="25:25">
      <c r="Y425" s="124"/>
    </row>
    <row r="426" spans="25:25">
      <c r="Y426" s="124"/>
    </row>
    <row r="427" spans="25:25">
      <c r="Y427" s="124"/>
    </row>
    <row r="428" spans="25:25">
      <c r="Y428" s="124"/>
    </row>
    <row r="429" spans="25:25">
      <c r="Y429" s="124"/>
    </row>
    <row r="430" spans="25:25">
      <c r="Y430" s="124"/>
    </row>
    <row r="431" spans="25:25">
      <c r="Y431" s="124"/>
    </row>
    <row r="432" spans="25:25">
      <c r="Y432" s="124"/>
    </row>
    <row r="433" spans="25:25">
      <c r="Y433" s="124"/>
    </row>
    <row r="434" spans="25:25">
      <c r="Y434" s="124"/>
    </row>
    <row r="435" spans="25:25">
      <c r="Y435" s="124"/>
    </row>
    <row r="436" spans="25:25">
      <c r="Y436" s="124"/>
    </row>
    <row r="437" spans="25:25">
      <c r="Y437" s="124"/>
    </row>
    <row r="438" spans="25:25">
      <c r="Y438" s="124"/>
    </row>
    <row r="439" spans="25:25">
      <c r="Y439" s="124"/>
    </row>
    <row r="440" spans="25:25">
      <c r="Y440" s="124"/>
    </row>
    <row r="441" spans="25:25">
      <c r="Y441" s="124"/>
    </row>
    <row r="442" spans="25:25">
      <c r="Y442" s="124"/>
    </row>
    <row r="443" spans="25:25">
      <c r="Y443" s="124"/>
    </row>
    <row r="444" spans="25:25">
      <c r="Y444" s="124"/>
    </row>
    <row r="445" spans="25:25">
      <c r="Y445" s="124"/>
    </row>
    <row r="446" spans="25:25">
      <c r="Y446" s="124"/>
    </row>
    <row r="447" spans="25:25">
      <c r="Y447" s="124"/>
    </row>
    <row r="448" spans="25:25">
      <c r="Y448" s="124"/>
    </row>
    <row r="449" spans="25:25">
      <c r="Y449" s="124"/>
    </row>
    <row r="450" spans="25:25">
      <c r="Y450" s="124"/>
    </row>
    <row r="451" spans="25:25">
      <c r="Y451" s="124"/>
    </row>
    <row r="452" spans="25:25">
      <c r="Y452" s="124"/>
    </row>
    <row r="453" spans="25:25">
      <c r="Y453" s="124"/>
    </row>
    <row r="454" spans="25:25">
      <c r="Y454" s="124"/>
    </row>
    <row r="455" spans="25:25">
      <c r="Y455" s="124"/>
    </row>
    <row r="456" spans="25:25">
      <c r="Y456" s="124"/>
    </row>
    <row r="457" spans="25:25">
      <c r="Y457" s="124"/>
    </row>
    <row r="458" spans="25:25">
      <c r="Y458" s="124"/>
    </row>
    <row r="459" spans="25:25">
      <c r="Y459" s="124"/>
    </row>
    <row r="460" spans="25:25">
      <c r="Y460" s="124"/>
    </row>
    <row r="461" spans="25:25">
      <c r="Y461" s="124"/>
    </row>
    <row r="462" spans="25:25">
      <c r="Y462" s="124"/>
    </row>
    <row r="463" spans="25:25">
      <c r="Y463" s="124"/>
    </row>
    <row r="464" spans="25:25">
      <c r="Y464" s="124"/>
    </row>
    <row r="465" spans="25:25">
      <c r="Y465" s="124"/>
    </row>
    <row r="466" spans="25:25">
      <c r="Y466" s="124"/>
    </row>
    <row r="467" spans="25:25">
      <c r="Y467" s="124"/>
    </row>
    <row r="468" spans="25:25">
      <c r="Y468" s="124"/>
    </row>
    <row r="469" spans="25:25">
      <c r="Y469" s="124"/>
    </row>
    <row r="470" spans="25:25">
      <c r="Y470" s="124"/>
    </row>
    <row r="471" spans="25:25">
      <c r="Y471" s="124"/>
    </row>
    <row r="472" spans="25:25">
      <c r="Y472" s="124"/>
    </row>
    <row r="473" spans="25:25">
      <c r="Y473" s="124"/>
    </row>
    <row r="474" spans="25:25">
      <c r="Y474" s="124"/>
    </row>
    <row r="475" spans="25:25">
      <c r="Y475" s="124"/>
    </row>
    <row r="476" spans="25:25">
      <c r="Y476" s="124"/>
    </row>
    <row r="477" spans="25:25">
      <c r="Y477" s="124"/>
    </row>
    <row r="478" spans="25:25">
      <c r="Y478" s="124"/>
    </row>
    <row r="479" spans="25:25">
      <c r="Y479" s="124"/>
    </row>
    <row r="480" spans="25:25">
      <c r="Y480" s="124"/>
    </row>
    <row r="481" spans="25:25">
      <c r="Y481" s="124"/>
    </row>
    <row r="482" spans="25:25">
      <c r="Y482" s="124"/>
    </row>
    <row r="483" spans="25:25">
      <c r="Y483" s="124"/>
    </row>
    <row r="484" spans="25:25">
      <c r="Y484" s="124"/>
    </row>
    <row r="485" spans="25:25">
      <c r="Y485" s="124"/>
    </row>
    <row r="486" spans="25:25">
      <c r="Y486" s="124"/>
    </row>
    <row r="487" spans="25:25">
      <c r="Y487" s="124"/>
    </row>
    <row r="488" spans="25:25">
      <c r="Y488" s="124"/>
    </row>
    <row r="489" spans="25:25">
      <c r="Y489" s="124"/>
    </row>
    <row r="490" spans="25:25">
      <c r="Y490" s="124"/>
    </row>
    <row r="491" spans="25:25">
      <c r="Y491" s="124"/>
    </row>
    <row r="492" spans="25:25">
      <c r="Y492" s="124"/>
    </row>
    <row r="493" spans="25:25">
      <c r="Y493" s="124"/>
    </row>
    <row r="494" spans="25:25">
      <c r="Y494" s="124"/>
    </row>
    <row r="495" spans="25:25">
      <c r="Y495" s="124"/>
    </row>
    <row r="496" spans="25:25">
      <c r="Y496" s="124"/>
    </row>
    <row r="497" spans="25:25">
      <c r="Y497" s="124"/>
    </row>
    <row r="498" spans="25:25">
      <c r="Y498" s="124"/>
    </row>
    <row r="499" spans="25:25">
      <c r="Y499" s="124"/>
    </row>
    <row r="500" spans="25:25">
      <c r="Y500" s="124"/>
    </row>
    <row r="501" spans="25:25">
      <c r="Y501" s="124"/>
    </row>
    <row r="502" spans="25:25">
      <c r="Y502" s="124"/>
    </row>
    <row r="503" spans="25:25">
      <c r="Y503" s="124"/>
    </row>
    <row r="504" spans="25:25">
      <c r="Y504" s="124"/>
    </row>
    <row r="505" spans="25:25">
      <c r="Y505" s="124"/>
    </row>
    <row r="506" spans="25:25">
      <c r="Y506" s="124"/>
    </row>
    <row r="507" spans="25:25">
      <c r="Y507" s="124"/>
    </row>
    <row r="508" spans="25:25">
      <c r="Y508" s="124"/>
    </row>
    <row r="509" spans="25:25">
      <c r="Y509" s="124"/>
    </row>
    <row r="510" spans="25:25">
      <c r="Y510" s="124"/>
    </row>
    <row r="511" spans="25:25">
      <c r="Y511" s="124"/>
    </row>
    <row r="512" spans="25:25">
      <c r="Y512" s="124"/>
    </row>
    <row r="513" spans="25:25">
      <c r="Y513" s="124"/>
    </row>
    <row r="514" spans="25:25">
      <c r="Y514" s="124"/>
    </row>
    <row r="515" spans="25:25">
      <c r="Y515" s="124"/>
    </row>
    <row r="516" spans="25:25">
      <c r="Y516" s="124"/>
    </row>
    <row r="517" spans="25:25">
      <c r="Y517" s="124"/>
    </row>
    <row r="518" spans="25:25">
      <c r="Y518" s="124"/>
    </row>
    <row r="519" spans="25:25">
      <c r="Y519" s="124"/>
    </row>
    <row r="520" spans="25:25">
      <c r="Y520" s="124"/>
    </row>
    <row r="521" spans="25:25">
      <c r="Y521" s="124"/>
    </row>
    <row r="522" spans="25:25">
      <c r="Y522" s="124"/>
    </row>
    <row r="523" spans="25:25">
      <c r="Y523" s="124"/>
    </row>
    <row r="524" spans="25:25">
      <c r="Y524" s="124"/>
    </row>
    <row r="525" spans="25:25">
      <c r="Y525" s="124"/>
    </row>
    <row r="526" spans="25:25">
      <c r="Y526" s="124"/>
    </row>
    <row r="527" spans="25:25">
      <c r="Y527" s="124"/>
    </row>
    <row r="528" spans="25:25">
      <c r="Y528" s="124"/>
    </row>
    <row r="529" spans="25:25">
      <c r="Y529" s="124"/>
    </row>
    <row r="530" spans="25:25">
      <c r="Y530" s="124"/>
    </row>
    <row r="531" spans="25:25">
      <c r="Y531" s="124"/>
    </row>
    <row r="532" spans="25:25">
      <c r="Y532" s="124"/>
    </row>
    <row r="533" spans="25:25">
      <c r="Y533" s="124"/>
    </row>
    <row r="534" spans="25:25">
      <c r="Y534" s="124"/>
    </row>
    <row r="535" spans="25:25">
      <c r="Y535" s="124"/>
    </row>
    <row r="536" spans="25:25">
      <c r="Y536" s="124"/>
    </row>
    <row r="537" spans="25:25">
      <c r="Y537" s="124"/>
    </row>
    <row r="538" spans="25:25">
      <c r="Y538" s="124"/>
    </row>
    <row r="539" spans="25:25">
      <c r="Y539" s="124"/>
    </row>
    <row r="540" spans="25:25">
      <c r="Y540" s="124"/>
    </row>
    <row r="541" spans="25:25">
      <c r="Y541" s="124"/>
    </row>
    <row r="542" spans="25:25">
      <c r="Y542" s="124"/>
    </row>
    <row r="543" spans="25:25">
      <c r="Y543" s="124"/>
    </row>
    <row r="544" spans="25:25">
      <c r="Y544" s="124"/>
    </row>
    <row r="545" spans="25:25">
      <c r="Y545" s="124"/>
    </row>
    <row r="546" spans="25:25">
      <c r="Y546" s="124"/>
    </row>
    <row r="547" spans="25:25">
      <c r="Y547" s="124"/>
    </row>
    <row r="548" spans="25:25">
      <c r="Y548" s="124"/>
    </row>
    <row r="549" spans="25:25">
      <c r="Y549" s="124"/>
    </row>
    <row r="550" spans="25:25">
      <c r="Y550" s="124"/>
    </row>
    <row r="551" spans="25:25">
      <c r="Y551" s="124"/>
    </row>
    <row r="552" spans="25:25">
      <c r="Y552" s="124"/>
    </row>
    <row r="553" spans="25:25">
      <c r="Y553" s="124"/>
    </row>
    <row r="554" spans="25:25">
      <c r="Y554" s="124"/>
    </row>
    <row r="555" spans="25:25">
      <c r="Y555" s="124"/>
    </row>
    <row r="556" spans="25:25">
      <c r="Y556" s="124"/>
    </row>
    <row r="557" spans="25:25">
      <c r="Y557" s="124"/>
    </row>
    <row r="558" spans="25:25">
      <c r="Y558" s="124"/>
    </row>
    <row r="559" spans="25:25">
      <c r="Y559" s="124"/>
    </row>
    <row r="560" spans="25:25">
      <c r="Y560" s="124"/>
    </row>
    <row r="561" spans="25:25">
      <c r="Y561" s="124"/>
    </row>
    <row r="562" spans="25:25">
      <c r="Y562" s="124"/>
    </row>
    <row r="563" spans="25:25">
      <c r="Y563" s="124"/>
    </row>
    <row r="564" spans="25:25">
      <c r="Y564" s="124"/>
    </row>
    <row r="565" spans="25:25">
      <c r="Y565" s="124"/>
    </row>
    <row r="566" spans="25:25">
      <c r="Y566" s="124"/>
    </row>
    <row r="567" spans="25:25">
      <c r="Y567" s="124"/>
    </row>
    <row r="568" spans="25:25">
      <c r="Y568" s="124"/>
    </row>
    <row r="569" spans="25:25">
      <c r="Y569" s="124"/>
    </row>
    <row r="570" spans="25:25">
      <c r="Y570" s="124"/>
    </row>
    <row r="571" spans="25:25">
      <c r="Y571" s="124"/>
    </row>
    <row r="572" spans="25:25">
      <c r="Y572" s="124"/>
    </row>
    <row r="573" spans="25:25">
      <c r="Y573" s="124"/>
    </row>
    <row r="574" spans="25:25">
      <c r="Y574" s="124"/>
    </row>
    <row r="575" spans="25:25">
      <c r="Y575" s="124"/>
    </row>
    <row r="576" spans="25:25">
      <c r="Y576" s="124"/>
    </row>
    <row r="577" spans="25:25">
      <c r="Y577" s="124"/>
    </row>
    <row r="578" spans="25:25">
      <c r="Y578" s="124"/>
    </row>
    <row r="579" spans="25:25">
      <c r="Y579" s="124"/>
    </row>
    <row r="580" spans="25:25">
      <c r="Y580" s="124"/>
    </row>
    <row r="581" spans="25:25">
      <c r="Y581" s="124"/>
    </row>
    <row r="582" spans="25:25">
      <c r="Y582" s="124"/>
    </row>
    <row r="583" spans="25:25">
      <c r="Y583" s="124"/>
    </row>
    <row r="584" spans="25:25">
      <c r="Y584" s="124"/>
    </row>
    <row r="585" spans="25:25">
      <c r="Y585" s="124"/>
    </row>
    <row r="586" spans="25:25">
      <c r="Y586" s="124"/>
    </row>
    <row r="587" spans="25:25">
      <c r="Y587" s="124"/>
    </row>
    <row r="588" spans="25:25">
      <c r="Y588" s="124"/>
    </row>
    <row r="589" spans="25:25">
      <c r="Y589" s="124"/>
    </row>
    <row r="590" spans="25:25">
      <c r="Y590" s="124"/>
    </row>
    <row r="591" spans="25:25">
      <c r="Y591" s="124"/>
    </row>
    <row r="592" spans="25:25">
      <c r="Y592" s="124"/>
    </row>
    <row r="593" spans="25:25">
      <c r="Y593" s="124"/>
    </row>
    <row r="594" spans="25:25">
      <c r="Y594" s="124"/>
    </row>
    <row r="595" spans="25:25">
      <c r="Y595" s="124"/>
    </row>
    <row r="596" spans="25:25">
      <c r="Y596" s="124"/>
    </row>
    <row r="597" spans="25:25">
      <c r="Y597" s="124"/>
    </row>
    <row r="598" spans="25:25">
      <c r="Y598" s="124"/>
    </row>
    <row r="599" spans="25:25">
      <c r="Y599" s="124"/>
    </row>
    <row r="600" spans="25:25">
      <c r="Y600" s="124"/>
    </row>
    <row r="601" spans="25:25">
      <c r="Y601" s="124"/>
    </row>
    <row r="602" spans="25:25">
      <c r="Y602" s="124"/>
    </row>
    <row r="603" spans="25:25">
      <c r="Y603" s="124"/>
    </row>
    <row r="604" spans="25:25">
      <c r="Y604" s="124"/>
    </row>
    <row r="605" spans="25:25">
      <c r="Y605" s="124"/>
    </row>
    <row r="606" spans="25:25">
      <c r="Y606" s="124"/>
    </row>
    <row r="607" spans="25:25">
      <c r="Y607" s="124"/>
    </row>
    <row r="608" spans="25:25">
      <c r="Y608" s="124"/>
    </row>
    <row r="609" spans="25:25">
      <c r="Y609" s="124"/>
    </row>
    <row r="610" spans="25:25">
      <c r="Y610" s="124"/>
    </row>
    <row r="611" spans="25:25">
      <c r="Y611" s="124"/>
    </row>
    <row r="612" spans="25:25">
      <c r="Y612" s="124"/>
    </row>
    <row r="613" spans="25:25">
      <c r="Y613" s="124"/>
    </row>
    <row r="614" spans="25:25">
      <c r="Y614" s="124"/>
    </row>
    <row r="615" spans="25:25">
      <c r="Y615" s="124"/>
    </row>
    <row r="616" spans="25:25">
      <c r="Y616" s="124"/>
    </row>
    <row r="617" spans="25:25">
      <c r="Y617" s="124"/>
    </row>
    <row r="618" spans="25:25">
      <c r="Y618" s="124"/>
    </row>
    <row r="619" spans="25:25">
      <c r="Y619" s="124"/>
    </row>
    <row r="620" spans="25:25">
      <c r="Y620" s="124"/>
    </row>
    <row r="621" spans="25:25">
      <c r="Y621" s="124"/>
    </row>
    <row r="622" spans="25:25">
      <c r="Y622" s="124"/>
    </row>
    <row r="623" spans="25:25">
      <c r="Y623" s="124"/>
    </row>
    <row r="624" spans="25:25">
      <c r="Y624" s="124"/>
    </row>
    <row r="625" spans="25:25">
      <c r="Y625" s="124"/>
    </row>
    <row r="626" spans="25:25">
      <c r="Y626" s="124"/>
    </row>
    <row r="627" spans="25:25">
      <c r="Y627" s="124"/>
    </row>
    <row r="628" spans="25:25">
      <c r="Y628" s="124"/>
    </row>
    <row r="629" spans="25:25">
      <c r="Y629" s="124"/>
    </row>
    <row r="630" spans="25:25">
      <c r="Y630" s="124"/>
    </row>
    <row r="631" spans="25:25">
      <c r="Y631" s="124"/>
    </row>
    <row r="632" spans="25:25">
      <c r="Y632" s="124"/>
    </row>
    <row r="633" spans="25:25">
      <c r="Y633" s="124"/>
    </row>
    <row r="634" spans="25:25">
      <c r="Y634" s="124"/>
    </row>
    <row r="635" spans="25:25">
      <c r="Y635" s="124"/>
    </row>
    <row r="636" spans="25:25">
      <c r="Y636" s="124"/>
    </row>
    <row r="637" spans="25:25">
      <c r="Y637" s="124"/>
    </row>
    <row r="638" spans="25:25">
      <c r="Y638" s="124"/>
    </row>
    <row r="639" spans="25:25">
      <c r="Y639" s="124"/>
    </row>
    <row r="640" spans="25:25">
      <c r="Y640" s="124"/>
    </row>
    <row r="641" spans="25:25">
      <c r="Y641" s="124"/>
    </row>
    <row r="642" spans="25:25">
      <c r="Y642" s="124"/>
    </row>
    <row r="643" spans="25:25">
      <c r="Y643" s="124"/>
    </row>
    <row r="644" spans="25:25">
      <c r="Y644" s="124"/>
    </row>
    <row r="645" spans="25:25">
      <c r="Y645" s="124"/>
    </row>
    <row r="646" spans="25:25">
      <c r="Y646" s="124"/>
    </row>
    <row r="647" spans="25:25">
      <c r="Y647" s="124"/>
    </row>
    <row r="648" spans="25:25">
      <c r="Y648" s="124"/>
    </row>
    <row r="649" spans="25:25">
      <c r="Y649" s="124"/>
    </row>
    <row r="650" spans="25:25">
      <c r="Y650" s="124"/>
    </row>
    <row r="651" spans="25:25">
      <c r="Y651" s="124"/>
    </row>
    <row r="652" spans="25:25">
      <c r="Y652" s="124"/>
    </row>
    <row r="653" spans="25:25">
      <c r="Y653" s="124"/>
    </row>
    <row r="654" spans="25:25">
      <c r="Y654" s="124"/>
    </row>
    <row r="655" spans="25:25">
      <c r="Y655" s="124"/>
    </row>
    <row r="656" spans="25:25">
      <c r="Y656" s="124"/>
    </row>
    <row r="657" spans="25:25">
      <c r="Y657" s="124"/>
    </row>
    <row r="658" spans="25:25">
      <c r="Y658" s="124"/>
    </row>
    <row r="659" spans="25:25">
      <c r="Y659" s="124"/>
    </row>
    <row r="660" spans="25:25">
      <c r="Y660" s="124"/>
    </row>
    <row r="661" spans="25:25">
      <c r="Y661" s="124"/>
    </row>
    <row r="662" spans="25:25">
      <c r="Y662" s="124"/>
    </row>
    <row r="663" spans="25:25">
      <c r="Y663" s="124"/>
    </row>
    <row r="664" spans="25:25">
      <c r="Y664" s="124"/>
    </row>
    <row r="665" spans="25:25">
      <c r="Y665" s="124"/>
    </row>
    <row r="666" spans="25:25">
      <c r="Y666" s="124"/>
    </row>
    <row r="667" spans="25:25">
      <c r="Y667" s="124"/>
    </row>
    <row r="668" spans="25:25">
      <c r="Y668" s="124"/>
    </row>
    <row r="669" spans="25:25">
      <c r="Y669" s="124"/>
    </row>
    <row r="670" spans="25:25">
      <c r="Y670" s="124"/>
    </row>
    <row r="671" spans="25:25">
      <c r="Y671" s="124"/>
    </row>
    <row r="672" spans="25:25">
      <c r="Y672" s="124"/>
    </row>
    <row r="673" spans="25:25">
      <c r="Y673" s="124"/>
    </row>
    <row r="674" spans="25:25">
      <c r="Y674" s="124"/>
    </row>
    <row r="675" spans="25:25">
      <c r="Y675" s="124"/>
    </row>
    <row r="676" spans="25:25">
      <c r="Y676" s="124"/>
    </row>
    <row r="677" spans="25:25">
      <c r="Y677" s="124"/>
    </row>
    <row r="678" spans="25:25">
      <c r="Y678" s="124"/>
    </row>
    <row r="679" spans="25:25">
      <c r="Y679" s="124"/>
    </row>
    <row r="680" spans="25:25">
      <c r="Y680" s="124"/>
    </row>
    <row r="681" spans="25:25">
      <c r="Y681" s="124"/>
    </row>
    <row r="682" spans="25:25">
      <c r="Y682" s="124"/>
    </row>
    <row r="683" spans="25:25">
      <c r="Y683" s="124"/>
    </row>
    <row r="684" spans="25:25">
      <c r="Y684" s="124"/>
    </row>
    <row r="685" spans="25:25">
      <c r="Y685" s="124"/>
    </row>
    <row r="686" spans="25:25">
      <c r="Y686" s="124"/>
    </row>
    <row r="687" spans="25:25">
      <c r="Y687" s="124"/>
    </row>
    <row r="688" spans="25:25">
      <c r="Y688" s="124"/>
    </row>
    <row r="689" spans="25:25">
      <c r="Y689" s="124"/>
    </row>
    <row r="690" spans="25:25">
      <c r="Y690" s="124"/>
    </row>
    <row r="691" spans="25:25">
      <c r="Y691" s="124"/>
    </row>
    <row r="692" spans="25:25">
      <c r="Y692" s="124"/>
    </row>
    <row r="693" spans="25:25">
      <c r="Y693" s="124"/>
    </row>
    <row r="694" spans="25:25">
      <c r="Y694" s="124"/>
    </row>
    <row r="695" spans="25:25">
      <c r="Y695" s="124"/>
    </row>
    <row r="696" spans="25:25">
      <c r="Y696" s="124"/>
    </row>
    <row r="697" spans="25:25">
      <c r="Y697" s="124"/>
    </row>
    <row r="698" spans="25:25">
      <c r="Y698" s="124"/>
    </row>
    <row r="699" spans="25:25">
      <c r="Y699" s="124"/>
    </row>
    <row r="700" spans="25:25">
      <c r="Y700" s="124"/>
    </row>
    <row r="701" spans="25:25">
      <c r="Y701" s="124"/>
    </row>
    <row r="702" spans="25:25">
      <c r="Y702" s="124"/>
    </row>
    <row r="703" spans="25:25">
      <c r="Y703" s="124"/>
    </row>
    <row r="704" spans="25:25">
      <c r="Y704" s="124"/>
    </row>
    <row r="705" spans="25:25">
      <c r="Y705" s="124"/>
    </row>
    <row r="706" spans="25:25">
      <c r="Y706" s="124"/>
    </row>
    <row r="707" spans="25:25">
      <c r="Y707" s="124"/>
    </row>
    <row r="708" spans="25:25">
      <c r="Y708" s="124"/>
    </row>
    <row r="709" spans="25:25">
      <c r="Y709" s="124"/>
    </row>
    <row r="710" spans="25:25">
      <c r="Y710" s="124"/>
    </row>
    <row r="711" spans="25:25">
      <c r="Y711" s="124"/>
    </row>
    <row r="712" spans="25:25">
      <c r="Y712" s="124"/>
    </row>
    <row r="713" spans="25:25">
      <c r="Y713" s="124"/>
    </row>
    <row r="714" spans="25:25">
      <c r="Y714" s="124"/>
    </row>
    <row r="715" spans="25:25">
      <c r="Y715" s="124"/>
    </row>
    <row r="716" spans="25:25">
      <c r="Y716" s="124"/>
    </row>
    <row r="717" spans="25:25">
      <c r="Y717" s="124"/>
    </row>
    <row r="718" spans="25:25">
      <c r="Y718" s="124"/>
    </row>
    <row r="719" spans="25:25">
      <c r="Y719" s="124"/>
    </row>
    <row r="720" spans="25:25">
      <c r="Y720" s="124"/>
    </row>
    <row r="721" spans="25:25">
      <c r="Y721" s="124"/>
    </row>
    <row r="722" spans="25:25">
      <c r="Y722" s="124"/>
    </row>
    <row r="723" spans="25:25">
      <c r="Y723" s="124"/>
    </row>
    <row r="724" spans="25:25">
      <c r="Y724" s="124"/>
    </row>
    <row r="725" spans="25:25">
      <c r="Y725" s="124"/>
    </row>
    <row r="726" spans="25:25">
      <c r="Y726" s="124"/>
    </row>
    <row r="727" spans="25:25">
      <c r="Y727" s="124"/>
    </row>
    <row r="728" spans="25:25">
      <c r="Y728" s="124"/>
    </row>
    <row r="729" spans="25:25">
      <c r="Y729" s="124"/>
    </row>
    <row r="730" spans="25:25">
      <c r="Y730" s="124"/>
    </row>
    <row r="731" spans="25:25">
      <c r="Y731" s="124"/>
    </row>
    <row r="732" spans="25:25">
      <c r="Y732" s="124"/>
    </row>
    <row r="733" spans="25:25">
      <c r="Y733" s="124"/>
    </row>
    <row r="734" spans="25:25">
      <c r="Y734" s="124"/>
    </row>
    <row r="735" spans="25:25">
      <c r="Y735" s="124"/>
    </row>
    <row r="736" spans="25:25">
      <c r="Y736" s="124"/>
    </row>
    <row r="737" spans="25:25">
      <c r="Y737" s="124"/>
    </row>
    <row r="738" spans="25:25">
      <c r="Y738" s="124"/>
    </row>
    <row r="739" spans="25:25">
      <c r="Y739" s="124"/>
    </row>
    <row r="740" spans="25:25">
      <c r="Y740" s="124"/>
    </row>
    <row r="741" spans="25:25">
      <c r="Y741" s="124"/>
    </row>
    <row r="742" spans="25:25">
      <c r="Y742" s="124"/>
    </row>
    <row r="743" spans="25:25">
      <c r="Y743" s="124"/>
    </row>
    <row r="744" spans="25:25">
      <c r="Y744" s="124"/>
    </row>
    <row r="745" spans="25:25">
      <c r="Y745" s="124"/>
    </row>
    <row r="746" spans="25:25">
      <c r="Y746" s="124"/>
    </row>
    <row r="747" spans="25:25">
      <c r="Y747" s="124"/>
    </row>
    <row r="748" spans="25:25">
      <c r="Y748" s="124"/>
    </row>
    <row r="749" spans="25:25">
      <c r="Y749" s="124"/>
    </row>
    <row r="750" spans="25:25">
      <c r="Y750" s="124"/>
    </row>
    <row r="751" spans="25:25">
      <c r="Y751" s="124"/>
    </row>
    <row r="752" spans="25:25">
      <c r="Y752" s="124"/>
    </row>
    <row r="753" spans="25:25">
      <c r="Y753" s="124"/>
    </row>
    <row r="754" spans="25:25">
      <c r="Y754" s="124"/>
    </row>
    <row r="755" spans="25:25">
      <c r="Y755" s="124"/>
    </row>
    <row r="756" spans="25:25">
      <c r="Y756" s="124"/>
    </row>
    <row r="757" spans="25:25">
      <c r="Y757" s="124"/>
    </row>
    <row r="758" spans="25:25">
      <c r="Y758" s="124"/>
    </row>
    <row r="759" spans="25:25">
      <c r="Y759" s="124"/>
    </row>
    <row r="760" spans="25:25">
      <c r="Y760" s="124"/>
    </row>
    <row r="761" spans="25:25">
      <c r="Y761" s="124"/>
    </row>
    <row r="762" spans="25:25">
      <c r="Y762" s="124"/>
    </row>
    <row r="763" spans="25:25">
      <c r="Y763" s="124"/>
    </row>
    <row r="764" spans="25:25">
      <c r="Y764" s="124"/>
    </row>
    <row r="765" spans="25:25">
      <c r="Y765" s="124"/>
    </row>
    <row r="766" spans="25:25">
      <c r="Y766" s="124"/>
    </row>
    <row r="767" spans="25:25">
      <c r="Y767" s="124"/>
    </row>
    <row r="768" spans="25:25">
      <c r="Y768" s="124"/>
    </row>
    <row r="769" spans="25:25">
      <c r="Y769" s="124"/>
    </row>
    <row r="770" spans="25:25">
      <c r="Y770" s="124"/>
    </row>
    <row r="771" spans="25:25">
      <c r="Y771" s="124"/>
    </row>
    <row r="772" spans="25:25">
      <c r="Y772" s="124"/>
    </row>
    <row r="773" spans="25:25">
      <c r="Y773" s="124"/>
    </row>
    <row r="774" spans="25:25">
      <c r="Y774" s="124"/>
    </row>
    <row r="775" spans="25:25">
      <c r="Y775" s="124"/>
    </row>
    <row r="776" spans="25:25">
      <c r="Y776" s="124"/>
    </row>
    <row r="777" spans="25:25">
      <c r="Y777" s="124"/>
    </row>
    <row r="778" spans="25:25">
      <c r="Y778" s="124"/>
    </row>
    <row r="779" spans="25:25">
      <c r="Y779" s="124"/>
    </row>
    <row r="780" spans="25:25">
      <c r="Y780" s="124"/>
    </row>
    <row r="781" spans="25:25">
      <c r="Y781" s="124"/>
    </row>
    <row r="782" spans="25:25">
      <c r="Y782" s="124"/>
    </row>
    <row r="783" spans="25:25">
      <c r="Y783" s="124"/>
    </row>
    <row r="784" spans="25:25">
      <c r="Y784" s="124"/>
    </row>
    <row r="785" spans="25:25">
      <c r="Y785" s="124"/>
    </row>
    <row r="786" spans="25:25">
      <c r="Y786" s="124"/>
    </row>
    <row r="787" spans="25:25">
      <c r="Y787" s="124"/>
    </row>
    <row r="788" spans="25:25">
      <c r="Y788" s="124"/>
    </row>
    <row r="789" spans="25:25">
      <c r="Y789" s="124"/>
    </row>
    <row r="790" spans="25:25">
      <c r="Y790" s="124"/>
    </row>
    <row r="791" spans="25:25">
      <c r="Y791" s="124"/>
    </row>
    <row r="792" spans="25:25">
      <c r="Y792" s="124"/>
    </row>
    <row r="793" spans="25:25">
      <c r="Y793" s="124"/>
    </row>
    <row r="794" spans="25:25">
      <c r="Y794" s="124"/>
    </row>
    <row r="795" spans="25:25">
      <c r="Y795" s="124"/>
    </row>
    <row r="796" spans="25:25">
      <c r="Y796" s="124"/>
    </row>
    <row r="797" spans="25:25">
      <c r="Y797" s="124"/>
    </row>
    <row r="798" spans="25:25">
      <c r="Y798" s="124"/>
    </row>
    <row r="799" spans="25:25">
      <c r="Y799" s="124"/>
    </row>
    <row r="800" spans="25:25">
      <c r="Y800" s="124"/>
    </row>
    <row r="801" spans="25:25">
      <c r="Y801" s="124"/>
    </row>
  </sheetData>
  <mergeCells count="72">
    <mergeCell ref="Z1:AA1"/>
    <mergeCell ref="AA2:AA4"/>
    <mergeCell ref="Z2:Z4"/>
    <mergeCell ref="N1:O1"/>
    <mergeCell ref="P1:Q1"/>
    <mergeCell ref="R1:S1"/>
    <mergeCell ref="T1:U1"/>
    <mergeCell ref="R3:S3"/>
    <mergeCell ref="T3:U3"/>
    <mergeCell ref="V3:W3"/>
    <mergeCell ref="K79:U79"/>
    <mergeCell ref="A11:A81"/>
    <mergeCell ref="T69:U69"/>
    <mergeCell ref="T73:U73"/>
    <mergeCell ref="N29:U29"/>
    <mergeCell ref="T81:U81"/>
    <mergeCell ref="T67:U67"/>
    <mergeCell ref="Q40:V40"/>
    <mergeCell ref="T54:U54"/>
    <mergeCell ref="L25:U25"/>
    <mergeCell ref="T58:U58"/>
    <mergeCell ref="K75:U75"/>
    <mergeCell ref="T77:U77"/>
    <mergeCell ref="T56:U56"/>
    <mergeCell ref="T65:U65"/>
    <mergeCell ref="K71:U71"/>
    <mergeCell ref="R31:U31"/>
    <mergeCell ref="Q36:V36"/>
    <mergeCell ref="Q38:V38"/>
    <mergeCell ref="F1:G1"/>
    <mergeCell ref="H1:I1"/>
    <mergeCell ref="J1:K1"/>
    <mergeCell ref="L1:M1"/>
    <mergeCell ref="F2:G2"/>
    <mergeCell ref="H2:I2"/>
    <mergeCell ref="J2:K2"/>
    <mergeCell ref="V1:W1"/>
    <mergeCell ref="L24:U24"/>
    <mergeCell ref="A7:S7"/>
    <mergeCell ref="T2:U2"/>
    <mergeCell ref="V2:W2"/>
    <mergeCell ref="F3:G3"/>
    <mergeCell ref="H3:I3"/>
    <mergeCell ref="J3:K3"/>
    <mergeCell ref="L3:M3"/>
    <mergeCell ref="N3:O3"/>
    <mergeCell ref="P3:Q3"/>
    <mergeCell ref="V5:W5"/>
    <mergeCell ref="N4:O4"/>
    <mergeCell ref="P4:Q4"/>
    <mergeCell ref="R4:S4"/>
    <mergeCell ref="L2:M2"/>
    <mergeCell ref="N2:O2"/>
    <mergeCell ref="P2:Q2"/>
    <mergeCell ref="R2:S2"/>
    <mergeCell ref="T4:U4"/>
    <mergeCell ref="F4:G4"/>
    <mergeCell ref="H4:I4"/>
    <mergeCell ref="J4:K4"/>
    <mergeCell ref="L4:M4"/>
    <mergeCell ref="C9:C10"/>
    <mergeCell ref="D9:D10"/>
    <mergeCell ref="E9:Y9"/>
    <mergeCell ref="V4:W4"/>
    <mergeCell ref="F5:G5"/>
    <mergeCell ref="H5:I5"/>
    <mergeCell ref="J5:K5"/>
    <mergeCell ref="L5:M5"/>
    <mergeCell ref="N5:O5"/>
    <mergeCell ref="P5:Q5"/>
    <mergeCell ref="R5:S5"/>
    <mergeCell ref="T5:U5"/>
  </mergeCells>
  <phoneticPr fontId="3"/>
  <dataValidations count="6">
    <dataValidation type="list" allowBlank="1" showInputMessage="1" showErrorMessage="1" sqref="M35 M11:M22 J76:J77 T35 S80:S81 X12:X18 M43:M47 Q43:Q46 J11:J22 P78 U46:U47 X20:X22 M37 T33 M39 T39 S60:S69 P74 X24:X81 N49:N58 J60:J69 J49:J58 J72:J73 N72:N73 S72:S73 N76:N77 S76:S77 S49:S58 J80:J81 N80:N81 M41 M33 I32:I41 P18 P32:P41 J43:J47 P14 F69 U43:U44 P70 N60:N69 G29 G26:G27 G31 G24 F61 P22 B16" xr:uid="{00000000-0002-0000-0D00-000000000000}">
      <formula1>"■,□"</formula1>
    </dataValidation>
    <dataValidation type="list" showInputMessage="1" showErrorMessage="1" sqref="X11 X19 X23" xr:uid="{00000000-0002-0000-0D00-000001000000}">
      <formula1>"　,■,□"</formula1>
    </dataValidation>
    <dataValidation type="list" allowBlank="1" showInputMessage="1" sqref="C11" xr:uid="{00000000-0002-0000-0D00-000002000000}">
      <formula1>"３,２,１,なし"</formula1>
    </dataValidation>
    <dataValidation type="list" allowBlank="1" showInputMessage="1" showErrorMessage="1" sqref="N29:U29" xr:uid="{00000000-0002-0000-0D00-000003000000}">
      <formula1>$AC$29:$AE$29</formula1>
    </dataValidation>
    <dataValidation type="list" allowBlank="1" showInputMessage="1" showErrorMessage="1" sqref="R31:U31" xr:uid="{00000000-0002-0000-0D00-000004000000}">
      <formula1>$AC$31:$AF$31</formula1>
    </dataValidation>
    <dataValidation type="list" allowBlank="1" showInputMessage="1" sqref="L24:U25" xr:uid="{00000000-0002-0000-0D00-000005000000}">
      <formula1>$AC$24:$AH$24</formula1>
    </dataValidation>
  </dataValidations>
  <pageMargins left="0.78740157480314965" right="0.19685039370078741" top="0.59055118110236227" bottom="0.43307086614173229" header="0.31496062992125984" footer="0.51181102362204722"/>
  <pageSetup paperSize="9" scale="85" orientation="portrait" verticalDpi="96"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AO751"/>
  <sheetViews>
    <sheetView view="pageBreakPreview" zoomScaleNormal="100" zoomScaleSheetLayoutView="100" workbookViewId="0">
      <selection activeCell="A7" sqref="A7:S7"/>
    </sheetView>
  </sheetViews>
  <sheetFormatPr defaultColWidth="8.875" defaultRowHeight="12"/>
  <cols>
    <col min="1" max="1" width="2.625" style="54" customWidth="1"/>
    <col min="2" max="2" width="8.625" style="54" customWidth="1"/>
    <col min="3" max="3" width="4.625" style="54" customWidth="1"/>
    <col min="4" max="4" width="8.625" style="54" customWidth="1"/>
    <col min="5" max="5" width="12.625" style="54" customWidth="1"/>
    <col min="6" max="24" width="2.625" style="54" customWidth="1"/>
    <col min="25" max="25" width="8.625" style="125" customWidth="1"/>
    <col min="26" max="26" width="8.625" style="54" customWidth="1"/>
    <col min="27" max="27" width="4.625" style="54" customWidth="1"/>
    <col min="28" max="28" width="8.875" style="54" customWidth="1"/>
    <col min="29" max="34" width="9.125" style="55" hidden="1" customWidth="1"/>
    <col min="35" max="41" width="9.125" style="55" customWidth="1"/>
    <col min="42" max="16384" width="8.875" style="54"/>
  </cols>
  <sheetData>
    <row r="1" spans="1:27">
      <c r="A1" s="95"/>
      <c r="B1" s="95"/>
      <c r="C1" s="95"/>
      <c r="D1" s="95"/>
      <c r="E1" s="239" t="s">
        <v>318</v>
      </c>
      <c r="F1" s="1654"/>
      <c r="G1" s="1655"/>
      <c r="H1" s="1655"/>
      <c r="I1" s="1655"/>
      <c r="J1" s="1655"/>
      <c r="K1" s="1655"/>
      <c r="L1" s="1655"/>
      <c r="M1" s="1655"/>
      <c r="N1" s="1655"/>
      <c r="O1" s="1655"/>
      <c r="P1" s="1655"/>
      <c r="Q1" s="1655"/>
      <c r="R1" s="1655"/>
      <c r="S1" s="1655"/>
      <c r="T1" s="1655"/>
      <c r="U1" s="1655"/>
      <c r="V1" s="1655"/>
      <c r="W1" s="1656"/>
      <c r="X1" s="164"/>
      <c r="Y1" s="115"/>
      <c r="Z1" s="1660" t="s">
        <v>1088</v>
      </c>
      <c r="AA1" s="1660"/>
    </row>
    <row r="2" spans="1:27">
      <c r="A2" s="95"/>
      <c r="B2" s="95"/>
      <c r="C2" s="95"/>
      <c r="D2" s="95"/>
      <c r="E2" s="230" t="s">
        <v>1634</v>
      </c>
      <c r="F2" s="1647"/>
      <c r="G2" s="1643"/>
      <c r="H2" s="1643"/>
      <c r="I2" s="1643"/>
      <c r="J2" s="1643"/>
      <c r="K2" s="1643"/>
      <c r="L2" s="1643"/>
      <c r="M2" s="1643"/>
      <c r="N2" s="1643"/>
      <c r="O2" s="1643"/>
      <c r="P2" s="1643"/>
      <c r="Q2" s="1643"/>
      <c r="R2" s="1643"/>
      <c r="S2" s="1643"/>
      <c r="T2" s="1643"/>
      <c r="U2" s="1643"/>
      <c r="V2" s="1643"/>
      <c r="W2" s="1652"/>
      <c r="X2" s="95"/>
      <c r="Y2" s="115"/>
      <c r="Z2" s="1662" t="s">
        <v>686</v>
      </c>
      <c r="AA2" s="1661">
        <v>1</v>
      </c>
    </row>
    <row r="3" spans="1:27">
      <c r="A3" s="95"/>
      <c r="B3" s="95"/>
      <c r="C3" s="95"/>
      <c r="D3" s="95"/>
      <c r="E3" s="131"/>
      <c r="F3" s="1647"/>
      <c r="G3" s="1643"/>
      <c r="H3" s="1643"/>
      <c r="I3" s="1643"/>
      <c r="J3" s="1643"/>
      <c r="K3" s="1643"/>
      <c r="L3" s="1643"/>
      <c r="M3" s="1643"/>
      <c r="N3" s="1643"/>
      <c r="O3" s="1643"/>
      <c r="P3" s="1643"/>
      <c r="Q3" s="1643"/>
      <c r="R3" s="1643"/>
      <c r="S3" s="1643"/>
      <c r="T3" s="1643"/>
      <c r="U3" s="1643"/>
      <c r="V3" s="1643"/>
      <c r="W3" s="1652"/>
      <c r="X3" s="95"/>
      <c r="Y3" s="115"/>
      <c r="Z3" s="1663"/>
      <c r="AA3" s="1661"/>
    </row>
    <row r="4" spans="1:27">
      <c r="A4" s="95"/>
      <c r="B4" s="95"/>
      <c r="C4" s="95"/>
      <c r="D4" s="95"/>
      <c r="E4" s="131"/>
      <c r="F4" s="1647"/>
      <c r="G4" s="1643"/>
      <c r="H4" s="1643"/>
      <c r="I4" s="1643"/>
      <c r="J4" s="1643"/>
      <c r="K4" s="1643"/>
      <c r="L4" s="1643"/>
      <c r="M4" s="1643"/>
      <c r="N4" s="1643"/>
      <c r="O4" s="1643"/>
      <c r="P4" s="1643"/>
      <c r="Q4" s="1643"/>
      <c r="R4" s="1643"/>
      <c r="S4" s="1643"/>
      <c r="T4" s="1643"/>
      <c r="U4" s="1643"/>
      <c r="V4" s="1643"/>
      <c r="W4" s="1652"/>
      <c r="X4" s="95"/>
      <c r="Y4" s="115"/>
      <c r="Z4" s="1664"/>
      <c r="AA4" s="1661"/>
    </row>
    <row r="5" spans="1:27">
      <c r="A5" s="95"/>
      <c r="B5" s="95"/>
      <c r="C5" s="95"/>
      <c r="D5" s="95"/>
      <c r="E5" s="702"/>
      <c r="F5" s="1648"/>
      <c r="G5" s="1644"/>
      <c r="H5" s="1644"/>
      <c r="I5" s="1644"/>
      <c r="J5" s="1644"/>
      <c r="K5" s="1644"/>
      <c r="L5" s="1644"/>
      <c r="M5" s="1644"/>
      <c r="N5" s="1644"/>
      <c r="O5" s="1644"/>
      <c r="P5" s="1644"/>
      <c r="Q5" s="1644"/>
      <c r="R5" s="1644"/>
      <c r="S5" s="1644"/>
      <c r="T5" s="1644"/>
      <c r="U5" s="1644"/>
      <c r="V5" s="1644"/>
      <c r="W5" s="1653"/>
      <c r="X5" s="96"/>
      <c r="Y5" s="241"/>
      <c r="Z5" s="229"/>
      <c r="AA5" s="229"/>
    </row>
    <row r="6" spans="1:27">
      <c r="A6" s="95"/>
      <c r="B6" s="95"/>
      <c r="C6" s="95"/>
      <c r="D6" s="95"/>
      <c r="E6" s="95"/>
      <c r="F6" s="95"/>
      <c r="G6" s="95"/>
      <c r="H6" s="95"/>
      <c r="I6" s="95"/>
      <c r="J6" s="95"/>
      <c r="K6" s="95"/>
      <c r="L6" s="95"/>
      <c r="M6" s="95"/>
      <c r="N6" s="95"/>
      <c r="O6" s="95"/>
      <c r="P6" s="95"/>
      <c r="Q6" s="95"/>
      <c r="R6" s="95"/>
      <c r="S6" s="95"/>
      <c r="T6" s="95"/>
      <c r="U6" s="95"/>
      <c r="V6" s="95"/>
      <c r="W6" s="95"/>
      <c r="X6" s="95"/>
      <c r="Y6" s="97"/>
      <c r="Z6" s="95"/>
      <c r="AA6" s="95"/>
    </row>
    <row r="7" spans="1:27" ht="13.5">
      <c r="A7" s="1619" t="s">
        <v>2069</v>
      </c>
      <c r="B7" s="1619"/>
      <c r="C7" s="1619"/>
      <c r="D7" s="1619"/>
      <c r="E7" s="1619"/>
      <c r="F7" s="1619"/>
      <c r="G7" s="1619"/>
      <c r="H7" s="1619"/>
      <c r="I7" s="1619"/>
      <c r="J7" s="1619"/>
      <c r="K7" s="1619"/>
      <c r="L7" s="1619"/>
      <c r="M7" s="1619"/>
      <c r="N7" s="1619"/>
      <c r="O7" s="1619"/>
      <c r="P7" s="1619"/>
      <c r="Q7" s="1619"/>
      <c r="R7" s="1619"/>
      <c r="S7" s="1619"/>
      <c r="T7" s="95"/>
      <c r="U7" s="95"/>
      <c r="V7" s="95"/>
      <c r="W7" s="95"/>
      <c r="X7" s="95"/>
      <c r="Y7" s="97"/>
      <c r="Z7" s="95"/>
      <c r="AA7" s="98" t="s">
        <v>288</v>
      </c>
    </row>
    <row r="8" spans="1:27" ht="12.75" thickBot="1">
      <c r="A8" s="95"/>
      <c r="B8" s="95"/>
      <c r="C8" s="95"/>
      <c r="D8" s="95"/>
      <c r="E8" s="95"/>
      <c r="F8" s="95"/>
      <c r="G8" s="95"/>
      <c r="H8" s="95"/>
      <c r="I8" s="95"/>
      <c r="J8" s="95"/>
      <c r="K8" s="95"/>
      <c r="L8" s="95"/>
      <c r="M8" s="95"/>
      <c r="N8" s="95"/>
      <c r="O8" s="95"/>
      <c r="P8" s="95"/>
      <c r="Q8" s="95"/>
      <c r="R8" s="95"/>
      <c r="S8" s="95"/>
      <c r="T8" s="95"/>
      <c r="U8" s="95"/>
      <c r="V8" s="95" t="s">
        <v>616</v>
      </c>
      <c r="W8" s="95"/>
      <c r="X8" s="95"/>
      <c r="Y8" s="97"/>
      <c r="Z8" s="95"/>
      <c r="AA8" s="95"/>
    </row>
    <row r="9" spans="1:27">
      <c r="A9" s="99"/>
      <c r="B9" s="296" t="s">
        <v>617</v>
      </c>
      <c r="C9" s="1548" t="s">
        <v>618</v>
      </c>
      <c r="D9" s="1524" t="s">
        <v>619</v>
      </c>
      <c r="E9" s="1551" t="s">
        <v>620</v>
      </c>
      <c r="F9" s="1552"/>
      <c r="G9" s="1552"/>
      <c r="H9" s="1552"/>
      <c r="I9" s="1552"/>
      <c r="J9" s="1552"/>
      <c r="K9" s="1552"/>
      <c r="L9" s="1552"/>
      <c r="M9" s="1552"/>
      <c r="N9" s="1552"/>
      <c r="O9" s="1552"/>
      <c r="P9" s="1552"/>
      <c r="Q9" s="1552"/>
      <c r="R9" s="1552"/>
      <c r="S9" s="1552"/>
      <c r="T9" s="1552"/>
      <c r="U9" s="1552"/>
      <c r="V9" s="1552"/>
      <c r="W9" s="1552"/>
      <c r="X9" s="1552"/>
      <c r="Y9" s="1552"/>
      <c r="Z9" s="100" t="s">
        <v>465</v>
      </c>
      <c r="AA9" s="101" t="s">
        <v>622</v>
      </c>
    </row>
    <row r="10" spans="1:27" ht="12.75" customHeight="1" thickBot="1">
      <c r="A10" s="102"/>
      <c r="B10" s="103" t="s">
        <v>623</v>
      </c>
      <c r="C10" s="1549"/>
      <c r="D10" s="1525"/>
      <c r="E10" s="307" t="s">
        <v>624</v>
      </c>
      <c r="F10" s="105"/>
      <c r="G10" s="105"/>
      <c r="H10" s="105"/>
      <c r="I10" s="105"/>
      <c r="J10" s="105"/>
      <c r="K10" s="105"/>
      <c r="L10" s="105"/>
      <c r="M10" s="105" t="s">
        <v>625</v>
      </c>
      <c r="N10" s="105"/>
      <c r="O10" s="105"/>
      <c r="P10" s="105"/>
      <c r="Q10" s="105"/>
      <c r="R10" s="105"/>
      <c r="S10" s="105"/>
      <c r="T10" s="105"/>
      <c r="U10" s="105"/>
      <c r="V10" s="105"/>
      <c r="W10" s="105"/>
      <c r="X10" s="308"/>
      <c r="Y10" s="106" t="s">
        <v>1451</v>
      </c>
      <c r="Z10" s="104" t="s">
        <v>626</v>
      </c>
      <c r="AA10" s="246" t="s">
        <v>627</v>
      </c>
    </row>
    <row r="11" spans="1:27" ht="12" customHeight="1">
      <c r="A11" s="1597" t="s">
        <v>1087</v>
      </c>
      <c r="B11" s="309" t="s">
        <v>1089</v>
      </c>
      <c r="C11" s="1668"/>
      <c r="D11" s="290" t="s">
        <v>1092</v>
      </c>
      <c r="E11" s="290" t="s">
        <v>1093</v>
      </c>
      <c r="F11" s="108"/>
      <c r="G11" s="298"/>
      <c r="H11" s="108" t="s">
        <v>1094</v>
      </c>
      <c r="I11" s="108" t="s">
        <v>1093</v>
      </c>
      <c r="J11" s="247"/>
      <c r="K11" s="108"/>
      <c r="L11" s="108"/>
      <c r="M11" s="247"/>
      <c r="N11" s="108"/>
      <c r="O11" s="108"/>
      <c r="P11" s="108"/>
      <c r="Q11" s="108"/>
      <c r="R11" s="108"/>
      <c r="S11" s="108"/>
      <c r="T11" s="108"/>
      <c r="U11" s="108"/>
      <c r="V11" s="108"/>
      <c r="W11" s="108"/>
      <c r="X11" s="692" t="s">
        <v>303</v>
      </c>
      <c r="Y11" s="231" t="s">
        <v>1107</v>
      </c>
      <c r="Z11" s="244"/>
      <c r="AA11" s="101"/>
    </row>
    <row r="12" spans="1:27" ht="13.5" customHeight="1">
      <c r="A12" s="1598"/>
      <c r="B12" s="163" t="s">
        <v>1038</v>
      </c>
      <c r="C12" s="1669"/>
      <c r="D12" s="163"/>
      <c r="E12" s="163"/>
      <c r="F12" s="1671" t="s">
        <v>1639</v>
      </c>
      <c r="G12" s="1672"/>
      <c r="H12" s="95"/>
      <c r="I12" s="95"/>
      <c r="J12" s="95"/>
      <c r="K12" s="95"/>
      <c r="L12" s="95" t="s">
        <v>1639</v>
      </c>
      <c r="M12" s="1588"/>
      <c r="N12" s="1588"/>
      <c r="O12" s="1588"/>
      <c r="P12" s="1588"/>
      <c r="Q12" s="1588"/>
      <c r="R12" s="1588"/>
      <c r="S12" s="95" t="s">
        <v>1095</v>
      </c>
      <c r="T12" s="95"/>
      <c r="U12" s="95"/>
      <c r="V12" s="95"/>
      <c r="W12" s="115"/>
      <c r="X12" s="678" t="s">
        <v>303</v>
      </c>
      <c r="Y12" s="232" t="s">
        <v>1108</v>
      </c>
      <c r="Z12" s="235"/>
      <c r="AA12" s="109"/>
    </row>
    <row r="13" spans="1:27" ht="13.5" customHeight="1">
      <c r="A13" s="1598"/>
      <c r="B13" s="311" t="s">
        <v>1090</v>
      </c>
      <c r="C13" s="1669"/>
      <c r="D13" s="163"/>
      <c r="E13" s="163"/>
      <c r="F13" s="1673"/>
      <c r="G13" s="1674"/>
      <c r="H13" s="95" t="s">
        <v>1495</v>
      </c>
      <c r="I13" s="95" t="s">
        <v>1096</v>
      </c>
      <c r="J13" s="95"/>
      <c r="K13" s="95"/>
      <c r="L13" s="95"/>
      <c r="M13" s="95"/>
      <c r="N13" s="95"/>
      <c r="O13" s="95"/>
      <c r="P13" s="95"/>
      <c r="Q13" s="95"/>
      <c r="R13" s="95"/>
      <c r="S13" s="95"/>
      <c r="T13" s="95"/>
      <c r="U13" s="95"/>
      <c r="V13" s="95"/>
      <c r="W13" s="115"/>
      <c r="X13" s="678" t="s">
        <v>303</v>
      </c>
      <c r="Y13" s="232" t="s">
        <v>1109</v>
      </c>
      <c r="Z13" s="235"/>
      <c r="AA13" s="109"/>
    </row>
    <row r="14" spans="1:27" ht="13.5" customHeight="1">
      <c r="A14" s="1598"/>
      <c r="B14" s="311" t="s">
        <v>1091</v>
      </c>
      <c r="C14" s="1669"/>
      <c r="D14" s="163"/>
      <c r="E14" s="163"/>
      <c r="F14" s="1665" t="s">
        <v>1640</v>
      </c>
      <c r="G14" s="1666"/>
      <c r="H14" s="95"/>
      <c r="I14" s="95" t="s">
        <v>1097</v>
      </c>
      <c r="J14" s="95"/>
      <c r="K14" s="95"/>
      <c r="L14" s="95"/>
      <c r="M14" s="95"/>
      <c r="N14" s="95"/>
      <c r="O14" s="95"/>
      <c r="P14" s="95"/>
      <c r="Q14" s="95"/>
      <c r="R14" s="95"/>
      <c r="S14" s="95"/>
      <c r="T14" s="95"/>
      <c r="U14" s="95"/>
      <c r="V14" s="95"/>
      <c r="W14" s="115"/>
      <c r="X14" s="681" t="s">
        <v>303</v>
      </c>
      <c r="Y14" s="232" t="s">
        <v>979</v>
      </c>
      <c r="Z14" s="235"/>
      <c r="AA14" s="109"/>
    </row>
    <row r="15" spans="1:27" ht="13.5" customHeight="1">
      <c r="A15" s="1598"/>
      <c r="B15" s="163"/>
      <c r="C15" s="1669"/>
      <c r="D15" s="163"/>
      <c r="E15" s="163"/>
      <c r="F15" s="1667" t="s">
        <v>585</v>
      </c>
      <c r="G15" s="1568"/>
      <c r="H15" s="95"/>
      <c r="I15" s="95"/>
      <c r="J15" s="95"/>
      <c r="K15" s="95"/>
      <c r="L15" s="95" t="s">
        <v>1639</v>
      </c>
      <c r="M15" s="1588"/>
      <c r="N15" s="1588"/>
      <c r="O15" s="1588"/>
      <c r="P15" s="1588"/>
      <c r="Q15" s="1588"/>
      <c r="R15" s="1588"/>
      <c r="S15" s="95" t="s">
        <v>1095</v>
      </c>
      <c r="T15" s="95"/>
      <c r="U15" s="95"/>
      <c r="V15" s="95"/>
      <c r="W15" s="115"/>
      <c r="X15" s="681" t="s">
        <v>303</v>
      </c>
      <c r="Y15" s="232"/>
      <c r="Z15" s="235"/>
      <c r="AA15" s="109"/>
    </row>
    <row r="16" spans="1:27" ht="13.5" customHeight="1">
      <c r="A16" s="1598"/>
      <c r="B16" s="678" t="s">
        <v>303</v>
      </c>
      <c r="C16" s="1669"/>
      <c r="D16" s="163"/>
      <c r="E16" s="663" t="s">
        <v>1110</v>
      </c>
      <c r="F16" s="95"/>
      <c r="G16" s="115"/>
      <c r="H16" s="95"/>
      <c r="I16" s="95" t="s">
        <v>1098</v>
      </c>
      <c r="J16" s="95"/>
      <c r="K16" s="95"/>
      <c r="L16" s="95"/>
      <c r="M16" s="95"/>
      <c r="N16" s="95"/>
      <c r="O16" s="95"/>
      <c r="P16" s="95"/>
      <c r="Q16" s="95"/>
      <c r="R16" s="95"/>
      <c r="S16" s="95"/>
      <c r="T16" s="95"/>
      <c r="U16" s="95"/>
      <c r="V16" s="95"/>
      <c r="W16" s="115"/>
      <c r="X16" s="681" t="s">
        <v>303</v>
      </c>
      <c r="Y16" s="232"/>
      <c r="Z16" s="235"/>
      <c r="AA16" s="109"/>
    </row>
    <row r="17" spans="1:34" ht="13.5" customHeight="1">
      <c r="A17" s="1598"/>
      <c r="B17" s="115" t="s">
        <v>675</v>
      </c>
      <c r="C17" s="1669"/>
      <c r="D17" s="163"/>
      <c r="E17" s="663" t="s">
        <v>1111</v>
      </c>
      <c r="F17" s="95"/>
      <c r="G17" s="115"/>
      <c r="H17" s="95"/>
      <c r="I17" s="114" t="s">
        <v>303</v>
      </c>
      <c r="J17" s="95" t="s">
        <v>1099</v>
      </c>
      <c r="K17" s="95"/>
      <c r="L17" s="95"/>
      <c r="M17" s="95"/>
      <c r="N17" s="95"/>
      <c r="O17" s="114" t="s">
        <v>303</v>
      </c>
      <c r="P17" s="95" t="s">
        <v>1450</v>
      </c>
      <c r="Q17" s="95"/>
      <c r="R17" s="95"/>
      <c r="S17" s="95"/>
      <c r="T17" s="95"/>
      <c r="U17" s="95"/>
      <c r="V17" s="95"/>
      <c r="W17" s="115"/>
      <c r="X17" s="678" t="s">
        <v>303</v>
      </c>
      <c r="Y17" s="232"/>
      <c r="Z17" s="235"/>
      <c r="AA17" s="109"/>
    </row>
    <row r="18" spans="1:34" ht="13.5" customHeight="1">
      <c r="A18" s="1598"/>
      <c r="B18" s="115"/>
      <c r="C18" s="1669"/>
      <c r="D18" s="163"/>
      <c r="E18" s="663" t="s">
        <v>1112</v>
      </c>
      <c r="F18" s="166"/>
      <c r="G18" s="117"/>
      <c r="H18" s="112"/>
      <c r="I18" s="291" t="s">
        <v>303</v>
      </c>
      <c r="J18" s="112" t="s">
        <v>1100</v>
      </c>
      <c r="K18" s="112"/>
      <c r="L18" s="112"/>
      <c r="M18" s="112"/>
      <c r="N18" s="112"/>
      <c r="O18" s="291" t="s">
        <v>303</v>
      </c>
      <c r="P18" s="112" t="s">
        <v>675</v>
      </c>
      <c r="Q18" s="112"/>
      <c r="R18" s="112"/>
      <c r="S18" s="112"/>
      <c r="T18" s="112"/>
      <c r="U18" s="112"/>
      <c r="V18" s="112"/>
      <c r="W18" s="117"/>
      <c r="X18" s="681" t="s">
        <v>303</v>
      </c>
      <c r="Y18" s="232"/>
      <c r="Z18" s="235"/>
      <c r="AA18" s="109"/>
    </row>
    <row r="19" spans="1:34" ht="13.5" customHeight="1">
      <c r="A19" s="1598"/>
      <c r="B19" s="678" t="s">
        <v>303</v>
      </c>
      <c r="C19" s="1669"/>
      <c r="D19" s="163"/>
      <c r="E19" s="163"/>
      <c r="F19" s="95"/>
      <c r="G19" s="115"/>
      <c r="H19" s="95" t="s">
        <v>1094</v>
      </c>
      <c r="I19" s="95" t="s">
        <v>1093</v>
      </c>
      <c r="J19" s="114"/>
      <c r="K19" s="95"/>
      <c r="L19" s="95"/>
      <c r="M19" s="114"/>
      <c r="N19" s="95"/>
      <c r="O19" s="95"/>
      <c r="P19" s="95"/>
      <c r="Q19" s="95"/>
      <c r="R19" s="95"/>
      <c r="S19" s="95"/>
      <c r="T19" s="95"/>
      <c r="U19" s="95"/>
      <c r="V19" s="95"/>
      <c r="W19" s="95"/>
      <c r="X19" s="681" t="s">
        <v>303</v>
      </c>
      <c r="Y19" s="232"/>
      <c r="Z19" s="235"/>
      <c r="AA19" s="109"/>
    </row>
    <row r="20" spans="1:34" ht="13.5" customHeight="1">
      <c r="A20" s="1598"/>
      <c r="B20" s="115" t="s">
        <v>1790</v>
      </c>
      <c r="C20" s="1669"/>
      <c r="D20" s="163"/>
      <c r="E20" s="163"/>
      <c r="F20" s="1671" t="s">
        <v>1639</v>
      </c>
      <c r="G20" s="1672"/>
      <c r="H20" s="95"/>
      <c r="I20" s="95"/>
      <c r="J20" s="95"/>
      <c r="K20" s="95"/>
      <c r="L20" s="95" t="s">
        <v>1639</v>
      </c>
      <c r="M20" s="1588"/>
      <c r="N20" s="1588"/>
      <c r="O20" s="1588"/>
      <c r="P20" s="1588"/>
      <c r="Q20" s="1588"/>
      <c r="R20" s="1588"/>
      <c r="S20" s="95" t="s">
        <v>1095</v>
      </c>
      <c r="T20" s="95"/>
      <c r="U20" s="95"/>
      <c r="V20" s="95"/>
      <c r="W20" s="115"/>
      <c r="X20" s="678" t="s">
        <v>303</v>
      </c>
      <c r="Y20" s="232"/>
      <c r="Z20" s="235"/>
      <c r="AA20" s="109"/>
    </row>
    <row r="21" spans="1:34" ht="13.5" customHeight="1">
      <c r="A21" s="1598"/>
      <c r="B21" s="678" t="s">
        <v>303</v>
      </c>
      <c r="C21" s="1669"/>
      <c r="D21" s="163"/>
      <c r="E21" s="163"/>
      <c r="F21" s="1673"/>
      <c r="G21" s="1674"/>
      <c r="H21" s="95" t="s">
        <v>1495</v>
      </c>
      <c r="I21" s="95" t="s">
        <v>1096</v>
      </c>
      <c r="J21" s="95"/>
      <c r="K21" s="95"/>
      <c r="L21" s="95"/>
      <c r="M21" s="95"/>
      <c r="N21" s="95"/>
      <c r="O21" s="95"/>
      <c r="P21" s="95"/>
      <c r="Q21" s="95"/>
      <c r="R21" s="95"/>
      <c r="S21" s="95"/>
      <c r="T21" s="95"/>
      <c r="U21" s="95"/>
      <c r="V21" s="95"/>
      <c r="W21" s="115"/>
      <c r="X21" s="678" t="s">
        <v>303</v>
      </c>
      <c r="Y21" s="232"/>
      <c r="Z21" s="235"/>
      <c r="AA21" s="109"/>
    </row>
    <row r="22" spans="1:34" ht="13.5" customHeight="1">
      <c r="A22" s="1598"/>
      <c r="B22" s="115" t="s">
        <v>1940</v>
      </c>
      <c r="C22" s="1669"/>
      <c r="D22" s="163"/>
      <c r="E22" s="163"/>
      <c r="F22" s="1665" t="s">
        <v>1640</v>
      </c>
      <c r="G22" s="1666"/>
      <c r="H22" s="95"/>
      <c r="I22" s="95" t="s">
        <v>1097</v>
      </c>
      <c r="J22" s="95"/>
      <c r="K22" s="95"/>
      <c r="L22" s="95"/>
      <c r="M22" s="95"/>
      <c r="N22" s="95"/>
      <c r="O22" s="95"/>
      <c r="P22" s="95"/>
      <c r="Q22" s="95"/>
      <c r="R22" s="95"/>
      <c r="S22" s="95"/>
      <c r="T22" s="95"/>
      <c r="U22" s="95"/>
      <c r="V22" s="95"/>
      <c r="W22" s="115"/>
      <c r="X22" s="681" t="s">
        <v>303</v>
      </c>
      <c r="Y22" s="232"/>
      <c r="Z22" s="235"/>
      <c r="AA22" s="109"/>
    </row>
    <row r="23" spans="1:34" ht="13.5" customHeight="1">
      <c r="A23" s="1598"/>
      <c r="B23" s="95"/>
      <c r="C23" s="1669"/>
      <c r="D23" s="163"/>
      <c r="E23" s="300"/>
      <c r="F23" s="1667" t="s">
        <v>585</v>
      </c>
      <c r="G23" s="1568"/>
      <c r="H23" s="95"/>
      <c r="I23" s="95"/>
      <c r="J23" s="95"/>
      <c r="K23" s="95"/>
      <c r="L23" s="95" t="s">
        <v>1639</v>
      </c>
      <c r="M23" s="1588"/>
      <c r="N23" s="1588"/>
      <c r="O23" s="1588"/>
      <c r="P23" s="1588"/>
      <c r="Q23" s="1588"/>
      <c r="R23" s="1588"/>
      <c r="S23" s="95" t="s">
        <v>1095</v>
      </c>
      <c r="T23" s="95"/>
      <c r="U23" s="95"/>
      <c r="V23" s="95"/>
      <c r="W23" s="115"/>
      <c r="X23" s="681" t="s">
        <v>303</v>
      </c>
      <c r="Y23" s="232"/>
      <c r="Z23" s="235"/>
      <c r="AA23" s="109"/>
    </row>
    <row r="24" spans="1:34" ht="13.5" customHeight="1">
      <c r="A24" s="1598"/>
      <c r="B24" s="95"/>
      <c r="C24" s="1669"/>
      <c r="D24" s="163"/>
      <c r="E24" s="300"/>
      <c r="F24" s="95"/>
      <c r="G24" s="115"/>
      <c r="H24" s="95"/>
      <c r="I24" s="95" t="s">
        <v>1098</v>
      </c>
      <c r="J24" s="95"/>
      <c r="K24" s="95"/>
      <c r="L24" s="95"/>
      <c r="M24" s="95"/>
      <c r="N24" s="95"/>
      <c r="O24" s="95"/>
      <c r="P24" s="95"/>
      <c r="Q24" s="95"/>
      <c r="R24" s="95"/>
      <c r="S24" s="95"/>
      <c r="T24" s="95"/>
      <c r="U24" s="95"/>
      <c r="V24" s="95"/>
      <c r="W24" s="115"/>
      <c r="X24" s="681" t="s">
        <v>303</v>
      </c>
      <c r="Y24" s="232"/>
      <c r="Z24" s="235"/>
      <c r="AA24" s="109"/>
      <c r="AC24" s="113"/>
      <c r="AD24" s="113" t="s">
        <v>840</v>
      </c>
      <c r="AE24" s="113" t="s">
        <v>841</v>
      </c>
      <c r="AF24" s="113" t="s">
        <v>842</v>
      </c>
      <c r="AG24" s="113" t="s">
        <v>843</v>
      </c>
      <c r="AH24" s="113" t="s">
        <v>844</v>
      </c>
    </row>
    <row r="25" spans="1:34" ht="13.5" customHeight="1">
      <c r="A25" s="1598"/>
      <c r="B25" s="95"/>
      <c r="C25" s="1669"/>
      <c r="D25" s="163"/>
      <c r="E25" s="300"/>
      <c r="F25" s="95"/>
      <c r="G25" s="115"/>
      <c r="H25" s="95"/>
      <c r="I25" s="678" t="s">
        <v>303</v>
      </c>
      <c r="J25" s="95" t="s">
        <v>1099</v>
      </c>
      <c r="K25" s="95"/>
      <c r="L25" s="95"/>
      <c r="M25" s="95"/>
      <c r="N25" s="95"/>
      <c r="O25" s="678" t="s">
        <v>303</v>
      </c>
      <c r="P25" s="95" t="s">
        <v>1450</v>
      </c>
      <c r="Q25" s="95"/>
      <c r="R25" s="95"/>
      <c r="S25" s="95"/>
      <c r="T25" s="95"/>
      <c r="U25" s="95"/>
      <c r="V25" s="95"/>
      <c r="W25" s="115"/>
      <c r="X25" s="681" t="s">
        <v>303</v>
      </c>
      <c r="Y25" s="232"/>
      <c r="Z25" s="235"/>
      <c r="AA25" s="109"/>
    </row>
    <row r="26" spans="1:34" ht="13.5" customHeight="1">
      <c r="A26" s="1598"/>
      <c r="B26" s="95"/>
      <c r="C26" s="1669"/>
      <c r="D26" s="163"/>
      <c r="E26" s="662"/>
      <c r="F26" s="166"/>
      <c r="G26" s="117"/>
      <c r="H26" s="112"/>
      <c r="I26" s="682" t="s">
        <v>303</v>
      </c>
      <c r="J26" s="112" t="s">
        <v>1100</v>
      </c>
      <c r="K26" s="112"/>
      <c r="L26" s="112"/>
      <c r="M26" s="112"/>
      <c r="N26" s="112"/>
      <c r="O26" s="682" t="s">
        <v>303</v>
      </c>
      <c r="P26" s="112" t="s">
        <v>675</v>
      </c>
      <c r="Q26" s="112"/>
      <c r="R26" s="112"/>
      <c r="S26" s="112"/>
      <c r="T26" s="112"/>
      <c r="U26" s="112"/>
      <c r="V26" s="112"/>
      <c r="W26" s="117"/>
      <c r="X26" s="681" t="s">
        <v>303</v>
      </c>
      <c r="Y26" s="232"/>
      <c r="Z26" s="235"/>
      <c r="AA26" s="109"/>
    </row>
    <row r="27" spans="1:34" ht="13.5" customHeight="1">
      <c r="A27" s="1598"/>
      <c r="B27" s="95"/>
      <c r="C27" s="1669"/>
      <c r="D27" s="163"/>
      <c r="E27" s="163" t="s">
        <v>1101</v>
      </c>
      <c r="F27" s="95" t="s">
        <v>1104</v>
      </c>
      <c r="G27" s="95"/>
      <c r="H27" s="95"/>
      <c r="I27" s="95"/>
      <c r="J27" s="95"/>
      <c r="K27" s="95"/>
      <c r="L27" s="95"/>
      <c r="M27" s="95"/>
      <c r="N27" s="95"/>
      <c r="O27" s="95"/>
      <c r="P27" s="95"/>
      <c r="Q27" s="95"/>
      <c r="R27" s="95"/>
      <c r="S27" s="95"/>
      <c r="T27" s="95"/>
      <c r="U27" s="95"/>
      <c r="V27" s="95"/>
      <c r="W27" s="115"/>
      <c r="X27" s="681" t="s">
        <v>303</v>
      </c>
      <c r="Y27" s="232" t="s">
        <v>979</v>
      </c>
      <c r="Z27" s="235"/>
      <c r="AA27" s="109"/>
    </row>
    <row r="28" spans="1:34" ht="13.5" customHeight="1">
      <c r="A28" s="1598"/>
      <c r="B28" s="95"/>
      <c r="C28" s="1669"/>
      <c r="D28" s="95"/>
      <c r="E28" s="163" t="s">
        <v>1102</v>
      </c>
      <c r="F28" s="95"/>
      <c r="G28" s="678" t="s">
        <v>303</v>
      </c>
      <c r="H28" s="95" t="s">
        <v>1105</v>
      </c>
      <c r="I28" s="95"/>
      <c r="J28" s="95"/>
      <c r="K28" s="95"/>
      <c r="L28" s="95"/>
      <c r="M28" s="95"/>
      <c r="N28" s="95"/>
      <c r="O28" s="95"/>
      <c r="P28" s="95"/>
      <c r="Q28" s="95"/>
      <c r="R28" s="95"/>
      <c r="S28" s="95"/>
      <c r="T28" s="95"/>
      <c r="U28" s="95"/>
      <c r="V28" s="95"/>
      <c r="W28" s="115"/>
      <c r="X28" s="681" t="s">
        <v>303</v>
      </c>
      <c r="Y28" s="232" t="s">
        <v>1107</v>
      </c>
      <c r="Z28" s="235"/>
      <c r="AA28" s="109"/>
    </row>
    <row r="29" spans="1:34" ht="13.5" customHeight="1">
      <c r="A29" s="1598"/>
      <c r="B29" s="95"/>
      <c r="C29" s="1669"/>
      <c r="D29" s="95"/>
      <c r="E29" s="163" t="s">
        <v>1103</v>
      </c>
      <c r="F29" s="95"/>
      <c r="G29" s="678" t="s">
        <v>303</v>
      </c>
      <c r="H29" s="95" t="s">
        <v>1106</v>
      </c>
      <c r="I29" s="95"/>
      <c r="J29" s="95"/>
      <c r="K29" s="95"/>
      <c r="L29" s="95"/>
      <c r="M29" s="95"/>
      <c r="N29" s="95"/>
      <c r="O29" s="95"/>
      <c r="P29" s="95"/>
      <c r="Q29" s="95"/>
      <c r="R29" s="95"/>
      <c r="S29" s="95"/>
      <c r="T29" s="95"/>
      <c r="U29" s="95"/>
      <c r="V29" s="95"/>
      <c r="W29" s="115"/>
      <c r="X29" s="681" t="s">
        <v>303</v>
      </c>
      <c r="Y29" s="232" t="s">
        <v>1108</v>
      </c>
      <c r="Z29" s="235"/>
      <c r="AA29" s="109"/>
      <c r="AC29" s="113"/>
      <c r="AD29" s="113" t="s">
        <v>1266</v>
      </c>
      <c r="AE29" s="113" t="s">
        <v>1267</v>
      </c>
    </row>
    <row r="30" spans="1:34" ht="13.5" customHeight="1">
      <c r="A30" s="1598"/>
      <c r="B30" s="95"/>
      <c r="C30" s="1669"/>
      <c r="D30" s="163"/>
      <c r="E30" s="163"/>
      <c r="F30" s="95"/>
      <c r="G30" s="678" t="s">
        <v>303</v>
      </c>
      <c r="H30" s="95" t="s">
        <v>1203</v>
      </c>
      <c r="I30" s="95"/>
      <c r="J30" s="95"/>
      <c r="K30" s="95"/>
      <c r="L30" s="95"/>
      <c r="M30" s="95"/>
      <c r="N30" s="95"/>
      <c r="O30" s="95"/>
      <c r="P30" s="95"/>
      <c r="Q30" s="95"/>
      <c r="R30" s="95"/>
      <c r="S30" s="95"/>
      <c r="T30" s="95"/>
      <c r="U30" s="95"/>
      <c r="V30" s="95"/>
      <c r="W30" s="115"/>
      <c r="X30" s="681" t="s">
        <v>303</v>
      </c>
      <c r="Y30" s="232"/>
      <c r="Z30" s="235"/>
      <c r="AA30" s="109"/>
    </row>
    <row r="31" spans="1:34" ht="14.25" customHeight="1" thickBot="1">
      <c r="A31" s="1599"/>
      <c r="B31" s="105"/>
      <c r="C31" s="1670"/>
      <c r="D31" s="104"/>
      <c r="E31" s="104"/>
      <c r="F31" s="105"/>
      <c r="G31" s="105"/>
      <c r="H31" s="105"/>
      <c r="I31" s="105"/>
      <c r="J31" s="105"/>
      <c r="K31" s="105"/>
      <c r="L31" s="105"/>
      <c r="M31" s="105"/>
      <c r="N31" s="105"/>
      <c r="O31" s="105"/>
      <c r="P31" s="105"/>
      <c r="Q31" s="105"/>
      <c r="R31" s="105"/>
      <c r="S31" s="105"/>
      <c r="T31" s="105"/>
      <c r="U31" s="105"/>
      <c r="V31" s="105"/>
      <c r="W31" s="103"/>
      <c r="X31" s="693" t="s">
        <v>303</v>
      </c>
      <c r="Y31" s="238"/>
      <c r="Z31" s="245"/>
      <c r="AA31" s="107"/>
    </row>
    <row r="32" spans="1:34">
      <c r="Y32" s="124"/>
    </row>
    <row r="33" spans="25:25">
      <c r="Y33" s="124"/>
    </row>
    <row r="34" spans="25:25">
      <c r="Y34" s="124"/>
    </row>
    <row r="35" spans="25:25">
      <c r="Y35" s="124"/>
    </row>
    <row r="36" spans="25:25">
      <c r="Y36" s="124"/>
    </row>
    <row r="37" spans="25:25">
      <c r="Y37" s="124"/>
    </row>
    <row r="38" spans="25:25">
      <c r="Y38" s="124"/>
    </row>
    <row r="39" spans="25:25">
      <c r="Y39" s="124"/>
    </row>
    <row r="40" spans="25:25">
      <c r="Y40" s="124"/>
    </row>
    <row r="41" spans="25:25">
      <c r="Y41" s="124"/>
    </row>
    <row r="42" spans="25:25">
      <c r="Y42" s="124"/>
    </row>
    <row r="43" spans="25:25">
      <c r="Y43" s="124"/>
    </row>
    <row r="44" spans="25:25">
      <c r="Y44" s="124"/>
    </row>
    <row r="45" spans="25:25">
      <c r="Y45" s="124"/>
    </row>
    <row r="46" spans="25:25">
      <c r="Y46" s="124"/>
    </row>
    <row r="47" spans="25:25">
      <c r="Y47" s="124"/>
    </row>
    <row r="48" spans="25:25">
      <c r="Y48" s="124"/>
    </row>
    <row r="49" spans="25:25">
      <c r="Y49" s="124"/>
    </row>
    <row r="50" spans="25:25">
      <c r="Y50" s="124"/>
    </row>
    <row r="51" spans="25:25">
      <c r="Y51" s="124"/>
    </row>
    <row r="52" spans="25:25">
      <c r="Y52" s="124"/>
    </row>
    <row r="53" spans="25:25">
      <c r="Y53" s="124"/>
    </row>
    <row r="54" spans="25:25">
      <c r="Y54" s="124"/>
    </row>
    <row r="55" spans="25:25">
      <c r="Y55" s="124"/>
    </row>
    <row r="56" spans="25:25">
      <c r="Y56" s="124"/>
    </row>
    <row r="57" spans="25:25">
      <c r="Y57" s="124"/>
    </row>
    <row r="58" spans="25:25">
      <c r="Y58" s="124"/>
    </row>
    <row r="59" spans="25:25">
      <c r="Y59" s="124"/>
    </row>
    <row r="60" spans="25:25">
      <c r="Y60" s="124"/>
    </row>
    <row r="61" spans="25:25">
      <c r="Y61" s="124"/>
    </row>
    <row r="62" spans="25:25">
      <c r="Y62" s="124"/>
    </row>
    <row r="63" spans="25:25">
      <c r="Y63" s="124"/>
    </row>
    <row r="64" spans="25:25">
      <c r="Y64" s="124"/>
    </row>
    <row r="65" spans="25:25">
      <c r="Y65" s="124"/>
    </row>
    <row r="66" spans="25:25">
      <c r="Y66" s="124"/>
    </row>
    <row r="67" spans="25:25">
      <c r="Y67" s="124"/>
    </row>
    <row r="68" spans="25:25">
      <c r="Y68" s="124"/>
    </row>
    <row r="69" spans="25:25">
      <c r="Y69" s="124"/>
    </row>
    <row r="70" spans="25:25">
      <c r="Y70" s="124"/>
    </row>
    <row r="71" spans="25:25">
      <c r="Y71" s="124"/>
    </row>
    <row r="72" spans="25:25">
      <c r="Y72" s="124"/>
    </row>
    <row r="73" spans="25:25">
      <c r="Y73" s="124"/>
    </row>
    <row r="74" spans="25:25">
      <c r="Y74" s="124"/>
    </row>
    <row r="75" spans="25:25">
      <c r="Y75" s="124"/>
    </row>
    <row r="76" spans="25:25">
      <c r="Y76" s="124"/>
    </row>
    <row r="77" spans="25:25">
      <c r="Y77" s="124"/>
    </row>
    <row r="78" spans="25:25">
      <c r="Y78" s="124"/>
    </row>
    <row r="79" spans="25:25">
      <c r="Y79" s="124"/>
    </row>
    <row r="80" spans="25:25">
      <c r="Y80" s="124"/>
    </row>
    <row r="81" spans="25:25">
      <c r="Y81" s="124"/>
    </row>
    <row r="82" spans="25:25">
      <c r="Y82" s="124"/>
    </row>
    <row r="83" spans="25:25">
      <c r="Y83" s="124"/>
    </row>
    <row r="84" spans="25:25">
      <c r="Y84" s="124"/>
    </row>
    <row r="85" spans="25:25">
      <c r="Y85" s="124"/>
    </row>
    <row r="86" spans="25:25">
      <c r="Y86" s="124"/>
    </row>
    <row r="87" spans="25:25">
      <c r="Y87" s="124"/>
    </row>
    <row r="88" spans="25:25">
      <c r="Y88" s="124"/>
    </row>
    <row r="89" spans="25:25">
      <c r="Y89" s="124"/>
    </row>
    <row r="90" spans="25:25">
      <c r="Y90" s="124"/>
    </row>
    <row r="91" spans="25:25">
      <c r="Y91" s="124"/>
    </row>
    <row r="92" spans="25:25">
      <c r="Y92" s="124"/>
    </row>
    <row r="93" spans="25:25">
      <c r="Y93" s="124"/>
    </row>
    <row r="94" spans="25:25">
      <c r="Y94" s="124"/>
    </row>
    <row r="95" spans="25:25">
      <c r="Y95" s="124"/>
    </row>
    <row r="96" spans="25:25">
      <c r="Y96" s="124"/>
    </row>
    <row r="97" spans="25:25">
      <c r="Y97" s="124"/>
    </row>
    <row r="98" spans="25:25">
      <c r="Y98" s="124"/>
    </row>
    <row r="99" spans="25:25">
      <c r="Y99" s="124"/>
    </row>
    <row r="100" spans="25:25">
      <c r="Y100" s="124"/>
    </row>
    <row r="101" spans="25:25">
      <c r="Y101" s="124"/>
    </row>
    <row r="102" spans="25:25">
      <c r="Y102" s="124"/>
    </row>
    <row r="103" spans="25:25">
      <c r="Y103" s="124"/>
    </row>
    <row r="104" spans="25:25">
      <c r="Y104" s="124"/>
    </row>
    <row r="105" spans="25:25">
      <c r="Y105" s="124"/>
    </row>
    <row r="106" spans="25:25">
      <c r="Y106" s="124"/>
    </row>
    <row r="107" spans="25:25">
      <c r="Y107" s="124"/>
    </row>
    <row r="108" spans="25:25">
      <c r="Y108" s="124"/>
    </row>
    <row r="109" spans="25:25">
      <c r="Y109" s="124"/>
    </row>
    <row r="110" spans="25:25">
      <c r="Y110" s="124"/>
    </row>
    <row r="111" spans="25:25">
      <c r="Y111" s="124"/>
    </row>
    <row r="112" spans="25:25">
      <c r="Y112" s="124"/>
    </row>
    <row r="113" spans="25:25">
      <c r="Y113" s="124"/>
    </row>
    <row r="114" spans="25:25">
      <c r="Y114" s="124"/>
    </row>
    <row r="115" spans="25:25">
      <c r="Y115" s="124"/>
    </row>
    <row r="116" spans="25:25">
      <c r="Y116" s="124"/>
    </row>
    <row r="117" spans="25:25">
      <c r="Y117" s="124"/>
    </row>
    <row r="118" spans="25:25">
      <c r="Y118" s="124"/>
    </row>
    <row r="119" spans="25:25">
      <c r="Y119" s="124"/>
    </row>
    <row r="120" spans="25:25">
      <c r="Y120" s="124"/>
    </row>
    <row r="121" spans="25:25">
      <c r="Y121" s="124"/>
    </row>
    <row r="122" spans="25:25">
      <c r="Y122" s="124"/>
    </row>
    <row r="123" spans="25:25">
      <c r="Y123" s="124"/>
    </row>
    <row r="124" spans="25:25">
      <c r="Y124" s="124"/>
    </row>
    <row r="125" spans="25:25">
      <c r="Y125" s="124"/>
    </row>
    <row r="126" spans="25:25">
      <c r="Y126" s="124"/>
    </row>
    <row r="127" spans="25:25">
      <c r="Y127" s="124"/>
    </row>
    <row r="128" spans="25:25">
      <c r="Y128" s="124"/>
    </row>
    <row r="129" spans="25:25">
      <c r="Y129" s="124"/>
    </row>
    <row r="130" spans="25:25">
      <c r="Y130" s="124"/>
    </row>
    <row r="131" spans="25:25">
      <c r="Y131" s="124"/>
    </row>
    <row r="132" spans="25:25">
      <c r="Y132" s="124"/>
    </row>
    <row r="133" spans="25:25">
      <c r="Y133" s="124"/>
    </row>
    <row r="134" spans="25:25">
      <c r="Y134" s="124"/>
    </row>
    <row r="135" spans="25:25">
      <c r="Y135" s="124"/>
    </row>
    <row r="136" spans="25:25">
      <c r="Y136" s="124"/>
    </row>
    <row r="137" spans="25:25">
      <c r="Y137" s="124"/>
    </row>
    <row r="138" spans="25:25">
      <c r="Y138" s="124"/>
    </row>
    <row r="139" spans="25:25">
      <c r="Y139" s="124"/>
    </row>
    <row r="140" spans="25:25">
      <c r="Y140" s="124"/>
    </row>
    <row r="141" spans="25:25">
      <c r="Y141" s="124"/>
    </row>
    <row r="142" spans="25:25">
      <c r="Y142" s="124"/>
    </row>
    <row r="143" spans="25:25">
      <c r="Y143" s="124"/>
    </row>
    <row r="144" spans="25:25">
      <c r="Y144" s="124"/>
    </row>
    <row r="145" spans="25:25">
      <c r="Y145" s="124"/>
    </row>
    <row r="146" spans="25:25">
      <c r="Y146" s="124"/>
    </row>
    <row r="147" spans="25:25">
      <c r="Y147" s="124"/>
    </row>
    <row r="148" spans="25:25">
      <c r="Y148" s="124"/>
    </row>
    <row r="149" spans="25:25">
      <c r="Y149" s="124"/>
    </row>
    <row r="150" spans="25:25">
      <c r="Y150" s="124"/>
    </row>
    <row r="151" spans="25:25">
      <c r="Y151" s="124"/>
    </row>
    <row r="152" spans="25:25">
      <c r="Y152" s="124"/>
    </row>
    <row r="153" spans="25:25">
      <c r="Y153" s="124"/>
    </row>
    <row r="154" spans="25:25">
      <c r="Y154" s="124"/>
    </row>
    <row r="155" spans="25:25">
      <c r="Y155" s="124"/>
    </row>
    <row r="156" spans="25:25">
      <c r="Y156" s="124"/>
    </row>
    <row r="157" spans="25:25">
      <c r="Y157" s="124"/>
    </row>
    <row r="158" spans="25:25">
      <c r="Y158" s="124"/>
    </row>
    <row r="159" spans="25:25">
      <c r="Y159" s="124"/>
    </row>
    <row r="160" spans="25:25">
      <c r="Y160" s="124"/>
    </row>
    <row r="161" spans="25:25">
      <c r="Y161" s="124"/>
    </row>
    <row r="162" spans="25:25">
      <c r="Y162" s="124"/>
    </row>
    <row r="163" spans="25:25">
      <c r="Y163" s="124"/>
    </row>
    <row r="164" spans="25:25">
      <c r="Y164" s="124"/>
    </row>
    <row r="165" spans="25:25">
      <c r="Y165" s="124"/>
    </row>
    <row r="166" spans="25:25">
      <c r="Y166" s="124"/>
    </row>
    <row r="167" spans="25:25">
      <c r="Y167" s="124"/>
    </row>
    <row r="168" spans="25:25">
      <c r="Y168" s="124"/>
    </row>
    <row r="169" spans="25:25">
      <c r="Y169" s="124"/>
    </row>
    <row r="170" spans="25:25">
      <c r="Y170" s="124"/>
    </row>
    <row r="171" spans="25:25">
      <c r="Y171" s="124"/>
    </row>
    <row r="172" spans="25:25">
      <c r="Y172" s="124"/>
    </row>
    <row r="173" spans="25:25">
      <c r="Y173" s="124"/>
    </row>
    <row r="174" spans="25:25">
      <c r="Y174" s="124"/>
    </row>
    <row r="175" spans="25:25">
      <c r="Y175" s="124"/>
    </row>
    <row r="176" spans="25:25">
      <c r="Y176" s="124"/>
    </row>
    <row r="177" spans="25:25">
      <c r="Y177" s="124"/>
    </row>
    <row r="178" spans="25:25">
      <c r="Y178" s="124"/>
    </row>
    <row r="179" spans="25:25">
      <c r="Y179" s="124"/>
    </row>
    <row r="180" spans="25:25">
      <c r="Y180" s="124"/>
    </row>
    <row r="181" spans="25:25">
      <c r="Y181" s="124"/>
    </row>
    <row r="182" spans="25:25">
      <c r="Y182" s="124"/>
    </row>
    <row r="183" spans="25:25">
      <c r="Y183" s="124"/>
    </row>
    <row r="184" spans="25:25">
      <c r="Y184" s="124"/>
    </row>
    <row r="185" spans="25:25">
      <c r="Y185" s="124"/>
    </row>
    <row r="186" spans="25:25">
      <c r="Y186" s="124"/>
    </row>
    <row r="187" spans="25:25">
      <c r="Y187" s="124"/>
    </row>
    <row r="188" spans="25:25">
      <c r="Y188" s="124"/>
    </row>
    <row r="189" spans="25:25">
      <c r="Y189" s="124"/>
    </row>
    <row r="190" spans="25:25">
      <c r="Y190" s="124"/>
    </row>
    <row r="191" spans="25:25">
      <c r="Y191" s="124"/>
    </row>
    <row r="192" spans="25:25">
      <c r="Y192" s="124"/>
    </row>
    <row r="193" spans="25:25">
      <c r="Y193" s="124"/>
    </row>
    <row r="194" spans="25:25">
      <c r="Y194" s="124"/>
    </row>
    <row r="195" spans="25:25">
      <c r="Y195" s="124"/>
    </row>
    <row r="196" spans="25:25">
      <c r="Y196" s="124"/>
    </row>
    <row r="197" spans="25:25">
      <c r="Y197" s="124"/>
    </row>
    <row r="198" spans="25:25">
      <c r="Y198" s="124"/>
    </row>
    <row r="199" spans="25:25">
      <c r="Y199" s="124"/>
    </row>
    <row r="200" spans="25:25">
      <c r="Y200" s="124"/>
    </row>
    <row r="201" spans="25:25">
      <c r="Y201" s="124"/>
    </row>
    <row r="202" spans="25:25">
      <c r="Y202" s="124"/>
    </row>
    <row r="203" spans="25:25">
      <c r="Y203" s="124"/>
    </row>
    <row r="204" spans="25:25">
      <c r="Y204" s="124"/>
    </row>
    <row r="205" spans="25:25">
      <c r="Y205" s="124"/>
    </row>
    <row r="206" spans="25:25">
      <c r="Y206" s="124"/>
    </row>
    <row r="207" spans="25:25">
      <c r="Y207" s="124"/>
    </row>
    <row r="208" spans="25:25">
      <c r="Y208" s="124"/>
    </row>
    <row r="209" spans="25:25">
      <c r="Y209" s="124"/>
    </row>
    <row r="210" spans="25:25">
      <c r="Y210" s="124"/>
    </row>
    <row r="211" spans="25:25">
      <c r="Y211" s="124"/>
    </row>
    <row r="212" spans="25:25">
      <c r="Y212" s="124"/>
    </row>
    <row r="213" spans="25:25">
      <c r="Y213" s="124"/>
    </row>
    <row r="214" spans="25:25">
      <c r="Y214" s="124"/>
    </row>
    <row r="215" spans="25:25">
      <c r="Y215" s="124"/>
    </row>
    <row r="216" spans="25:25">
      <c r="Y216" s="124"/>
    </row>
    <row r="217" spans="25:25">
      <c r="Y217" s="124"/>
    </row>
    <row r="218" spans="25:25">
      <c r="Y218" s="124"/>
    </row>
    <row r="219" spans="25:25">
      <c r="Y219" s="124"/>
    </row>
    <row r="220" spans="25:25">
      <c r="Y220" s="124"/>
    </row>
    <row r="221" spans="25:25">
      <c r="Y221" s="124"/>
    </row>
    <row r="222" spans="25:25">
      <c r="Y222" s="124"/>
    </row>
    <row r="223" spans="25:25">
      <c r="Y223" s="124"/>
    </row>
    <row r="224" spans="25:25">
      <c r="Y224" s="124"/>
    </row>
    <row r="225" spans="25:25">
      <c r="Y225" s="124"/>
    </row>
    <row r="226" spans="25:25">
      <c r="Y226" s="124"/>
    </row>
    <row r="227" spans="25:25">
      <c r="Y227" s="124"/>
    </row>
    <row r="228" spans="25:25">
      <c r="Y228" s="124"/>
    </row>
    <row r="229" spans="25:25">
      <c r="Y229" s="124"/>
    </row>
    <row r="230" spans="25:25">
      <c r="Y230" s="124"/>
    </row>
    <row r="231" spans="25:25">
      <c r="Y231" s="124"/>
    </row>
    <row r="232" spans="25:25">
      <c r="Y232" s="124"/>
    </row>
    <row r="233" spans="25:25">
      <c r="Y233" s="124"/>
    </row>
    <row r="234" spans="25:25">
      <c r="Y234" s="124"/>
    </row>
    <row r="235" spans="25:25">
      <c r="Y235" s="124"/>
    </row>
    <row r="236" spans="25:25">
      <c r="Y236" s="124"/>
    </row>
    <row r="237" spans="25:25">
      <c r="Y237" s="124"/>
    </row>
    <row r="238" spans="25:25">
      <c r="Y238" s="124"/>
    </row>
    <row r="239" spans="25:25">
      <c r="Y239" s="124"/>
    </row>
    <row r="240" spans="25:25">
      <c r="Y240" s="124"/>
    </row>
    <row r="241" spans="25:25">
      <c r="Y241" s="124"/>
    </row>
    <row r="242" spans="25:25">
      <c r="Y242" s="124"/>
    </row>
    <row r="243" spans="25:25">
      <c r="Y243" s="124"/>
    </row>
    <row r="244" spans="25:25">
      <c r="Y244" s="124"/>
    </row>
    <row r="245" spans="25:25">
      <c r="Y245" s="124"/>
    </row>
    <row r="246" spans="25:25">
      <c r="Y246" s="124"/>
    </row>
    <row r="247" spans="25:25">
      <c r="Y247" s="124"/>
    </row>
    <row r="248" spans="25:25">
      <c r="Y248" s="124"/>
    </row>
    <row r="249" spans="25:25">
      <c r="Y249" s="124"/>
    </row>
    <row r="250" spans="25:25">
      <c r="Y250" s="124"/>
    </row>
    <row r="251" spans="25:25">
      <c r="Y251" s="124"/>
    </row>
    <row r="252" spans="25:25">
      <c r="Y252" s="124"/>
    </row>
    <row r="253" spans="25:25">
      <c r="Y253" s="124"/>
    </row>
    <row r="254" spans="25:25">
      <c r="Y254" s="124"/>
    </row>
    <row r="255" spans="25:25">
      <c r="Y255" s="124"/>
    </row>
    <row r="256" spans="25:25">
      <c r="Y256" s="124"/>
    </row>
    <row r="257" spans="25:25">
      <c r="Y257" s="124"/>
    </row>
    <row r="258" spans="25:25">
      <c r="Y258" s="124"/>
    </row>
    <row r="259" spans="25:25">
      <c r="Y259" s="124"/>
    </row>
    <row r="260" spans="25:25">
      <c r="Y260" s="124"/>
    </row>
    <row r="261" spans="25:25">
      <c r="Y261" s="124"/>
    </row>
    <row r="262" spans="25:25">
      <c r="Y262" s="124"/>
    </row>
    <row r="263" spans="25:25">
      <c r="Y263" s="124"/>
    </row>
    <row r="264" spans="25:25">
      <c r="Y264" s="124"/>
    </row>
    <row r="265" spans="25:25">
      <c r="Y265" s="124"/>
    </row>
    <row r="266" spans="25:25">
      <c r="Y266" s="124"/>
    </row>
    <row r="267" spans="25:25">
      <c r="Y267" s="124"/>
    </row>
    <row r="268" spans="25:25">
      <c r="Y268" s="124"/>
    </row>
    <row r="269" spans="25:25">
      <c r="Y269" s="124"/>
    </row>
    <row r="270" spans="25:25">
      <c r="Y270" s="124"/>
    </row>
    <row r="271" spans="25:25">
      <c r="Y271" s="124"/>
    </row>
    <row r="272" spans="25:25">
      <c r="Y272" s="124"/>
    </row>
    <row r="273" spans="25:25">
      <c r="Y273" s="124"/>
    </row>
    <row r="274" spans="25:25">
      <c r="Y274" s="124"/>
    </row>
    <row r="275" spans="25:25">
      <c r="Y275" s="124"/>
    </row>
    <row r="276" spans="25:25">
      <c r="Y276" s="124"/>
    </row>
    <row r="277" spans="25:25">
      <c r="Y277" s="124"/>
    </row>
    <row r="278" spans="25:25">
      <c r="Y278" s="124"/>
    </row>
    <row r="279" spans="25:25">
      <c r="Y279" s="124"/>
    </row>
    <row r="280" spans="25:25">
      <c r="Y280" s="124"/>
    </row>
    <row r="281" spans="25:25">
      <c r="Y281" s="124"/>
    </row>
    <row r="282" spans="25:25">
      <c r="Y282" s="124"/>
    </row>
    <row r="283" spans="25:25">
      <c r="Y283" s="124"/>
    </row>
    <row r="284" spans="25:25">
      <c r="Y284" s="124"/>
    </row>
    <row r="285" spans="25:25">
      <c r="Y285" s="124"/>
    </row>
    <row r="286" spans="25:25">
      <c r="Y286" s="124"/>
    </row>
    <row r="287" spans="25:25">
      <c r="Y287" s="124"/>
    </row>
    <row r="288" spans="25:25">
      <c r="Y288" s="124"/>
    </row>
    <row r="289" spans="25:25">
      <c r="Y289" s="124"/>
    </row>
    <row r="290" spans="25:25">
      <c r="Y290" s="124"/>
    </row>
    <row r="291" spans="25:25">
      <c r="Y291" s="124"/>
    </row>
    <row r="292" spans="25:25">
      <c r="Y292" s="124"/>
    </row>
    <row r="293" spans="25:25">
      <c r="Y293" s="124"/>
    </row>
    <row r="294" spans="25:25">
      <c r="Y294" s="124"/>
    </row>
    <row r="295" spans="25:25">
      <c r="Y295" s="124"/>
    </row>
    <row r="296" spans="25:25">
      <c r="Y296" s="124"/>
    </row>
    <row r="297" spans="25:25">
      <c r="Y297" s="124"/>
    </row>
    <row r="298" spans="25:25">
      <c r="Y298" s="124"/>
    </row>
    <row r="299" spans="25:25">
      <c r="Y299" s="124"/>
    </row>
    <row r="300" spans="25:25">
      <c r="Y300" s="124"/>
    </row>
    <row r="301" spans="25:25">
      <c r="Y301" s="124"/>
    </row>
    <row r="302" spans="25:25">
      <c r="Y302" s="124"/>
    </row>
    <row r="303" spans="25:25">
      <c r="Y303" s="124"/>
    </row>
    <row r="304" spans="25:25">
      <c r="Y304" s="124"/>
    </row>
    <row r="305" spans="25:25">
      <c r="Y305" s="124"/>
    </row>
    <row r="306" spans="25:25">
      <c r="Y306" s="124"/>
    </row>
    <row r="307" spans="25:25">
      <c r="Y307" s="124"/>
    </row>
    <row r="308" spans="25:25">
      <c r="Y308" s="124"/>
    </row>
    <row r="309" spans="25:25">
      <c r="Y309" s="124"/>
    </row>
    <row r="310" spans="25:25">
      <c r="Y310" s="124"/>
    </row>
    <row r="311" spans="25:25">
      <c r="Y311" s="124"/>
    </row>
    <row r="312" spans="25:25">
      <c r="Y312" s="124"/>
    </row>
    <row r="313" spans="25:25">
      <c r="Y313" s="124"/>
    </row>
    <row r="314" spans="25:25">
      <c r="Y314" s="124"/>
    </row>
    <row r="315" spans="25:25">
      <c r="Y315" s="124"/>
    </row>
    <row r="316" spans="25:25">
      <c r="Y316" s="124"/>
    </row>
    <row r="317" spans="25:25">
      <c r="Y317" s="124"/>
    </row>
    <row r="318" spans="25:25">
      <c r="Y318" s="124"/>
    </row>
    <row r="319" spans="25:25">
      <c r="Y319" s="124"/>
    </row>
    <row r="320" spans="25:25">
      <c r="Y320" s="124"/>
    </row>
    <row r="321" spans="25:25">
      <c r="Y321" s="124"/>
    </row>
    <row r="322" spans="25:25">
      <c r="Y322" s="124"/>
    </row>
    <row r="323" spans="25:25">
      <c r="Y323" s="124"/>
    </row>
    <row r="324" spans="25:25">
      <c r="Y324" s="124"/>
    </row>
    <row r="325" spans="25:25">
      <c r="Y325" s="124"/>
    </row>
    <row r="326" spans="25:25">
      <c r="Y326" s="124"/>
    </row>
    <row r="327" spans="25:25">
      <c r="Y327" s="124"/>
    </row>
    <row r="328" spans="25:25">
      <c r="Y328" s="124"/>
    </row>
    <row r="329" spans="25:25">
      <c r="Y329" s="124"/>
    </row>
    <row r="330" spans="25:25">
      <c r="Y330" s="124"/>
    </row>
    <row r="331" spans="25:25">
      <c r="Y331" s="124"/>
    </row>
    <row r="332" spans="25:25">
      <c r="Y332" s="124"/>
    </row>
    <row r="333" spans="25:25">
      <c r="Y333" s="124"/>
    </row>
    <row r="334" spans="25:25">
      <c r="Y334" s="124"/>
    </row>
    <row r="335" spans="25:25">
      <c r="Y335" s="124"/>
    </row>
    <row r="336" spans="25:25">
      <c r="Y336" s="124"/>
    </row>
    <row r="337" spans="25:25">
      <c r="Y337" s="124"/>
    </row>
    <row r="338" spans="25:25">
      <c r="Y338" s="124"/>
    </row>
    <row r="339" spans="25:25">
      <c r="Y339" s="124"/>
    </row>
    <row r="340" spans="25:25">
      <c r="Y340" s="124"/>
    </row>
    <row r="341" spans="25:25">
      <c r="Y341" s="124"/>
    </row>
    <row r="342" spans="25:25">
      <c r="Y342" s="124"/>
    </row>
    <row r="343" spans="25:25">
      <c r="Y343" s="124"/>
    </row>
    <row r="344" spans="25:25">
      <c r="Y344" s="124"/>
    </row>
    <row r="345" spans="25:25">
      <c r="Y345" s="124"/>
    </row>
    <row r="346" spans="25:25">
      <c r="Y346" s="124"/>
    </row>
    <row r="347" spans="25:25">
      <c r="Y347" s="124"/>
    </row>
    <row r="348" spans="25:25">
      <c r="Y348" s="124"/>
    </row>
    <row r="349" spans="25:25">
      <c r="Y349" s="124"/>
    </row>
    <row r="350" spans="25:25">
      <c r="Y350" s="124"/>
    </row>
    <row r="351" spans="25:25">
      <c r="Y351" s="124"/>
    </row>
    <row r="352" spans="25:25">
      <c r="Y352" s="124"/>
    </row>
    <row r="353" spans="25:25">
      <c r="Y353" s="124"/>
    </row>
    <row r="354" spans="25:25">
      <c r="Y354" s="124"/>
    </row>
    <row r="355" spans="25:25">
      <c r="Y355" s="124"/>
    </row>
    <row r="356" spans="25:25">
      <c r="Y356" s="124"/>
    </row>
    <row r="357" spans="25:25">
      <c r="Y357" s="124"/>
    </row>
    <row r="358" spans="25:25">
      <c r="Y358" s="124"/>
    </row>
    <row r="359" spans="25:25">
      <c r="Y359" s="124"/>
    </row>
    <row r="360" spans="25:25">
      <c r="Y360" s="124"/>
    </row>
    <row r="361" spans="25:25">
      <c r="Y361" s="124"/>
    </row>
    <row r="362" spans="25:25">
      <c r="Y362" s="124"/>
    </row>
    <row r="363" spans="25:25">
      <c r="Y363" s="124"/>
    </row>
    <row r="364" spans="25:25">
      <c r="Y364" s="124"/>
    </row>
    <row r="365" spans="25:25">
      <c r="Y365" s="124"/>
    </row>
    <row r="366" spans="25:25">
      <c r="Y366" s="124"/>
    </row>
    <row r="367" spans="25:25">
      <c r="Y367" s="124"/>
    </row>
    <row r="368" spans="25:25">
      <c r="Y368" s="124"/>
    </row>
    <row r="369" spans="25:25">
      <c r="Y369" s="124"/>
    </row>
    <row r="370" spans="25:25">
      <c r="Y370" s="124"/>
    </row>
    <row r="371" spans="25:25">
      <c r="Y371" s="124"/>
    </row>
    <row r="372" spans="25:25">
      <c r="Y372" s="124"/>
    </row>
    <row r="373" spans="25:25">
      <c r="Y373" s="124"/>
    </row>
    <row r="374" spans="25:25">
      <c r="Y374" s="124"/>
    </row>
    <row r="375" spans="25:25">
      <c r="Y375" s="124"/>
    </row>
    <row r="376" spans="25:25">
      <c r="Y376" s="124"/>
    </row>
    <row r="377" spans="25:25">
      <c r="Y377" s="124"/>
    </row>
    <row r="378" spans="25:25">
      <c r="Y378" s="124"/>
    </row>
    <row r="379" spans="25:25">
      <c r="Y379" s="124"/>
    </row>
    <row r="380" spans="25:25">
      <c r="Y380" s="124"/>
    </row>
    <row r="381" spans="25:25">
      <c r="Y381" s="124"/>
    </row>
    <row r="382" spans="25:25">
      <c r="Y382" s="124"/>
    </row>
    <row r="383" spans="25:25">
      <c r="Y383" s="124"/>
    </row>
    <row r="384" spans="25:25">
      <c r="Y384" s="124"/>
    </row>
    <row r="385" spans="25:25">
      <c r="Y385" s="124"/>
    </row>
    <row r="386" spans="25:25">
      <c r="Y386" s="124"/>
    </row>
    <row r="387" spans="25:25">
      <c r="Y387" s="124"/>
    </row>
    <row r="388" spans="25:25">
      <c r="Y388" s="124"/>
    </row>
    <row r="389" spans="25:25">
      <c r="Y389" s="124"/>
    </row>
    <row r="390" spans="25:25">
      <c r="Y390" s="124"/>
    </row>
    <row r="391" spans="25:25">
      <c r="Y391" s="124"/>
    </row>
    <row r="392" spans="25:25">
      <c r="Y392" s="124"/>
    </row>
    <row r="393" spans="25:25">
      <c r="Y393" s="124"/>
    </row>
    <row r="394" spans="25:25">
      <c r="Y394" s="124"/>
    </row>
    <row r="395" spans="25:25">
      <c r="Y395" s="124"/>
    </row>
    <row r="396" spans="25:25">
      <c r="Y396" s="124"/>
    </row>
    <row r="397" spans="25:25">
      <c r="Y397" s="124"/>
    </row>
    <row r="398" spans="25:25">
      <c r="Y398" s="124"/>
    </row>
    <row r="399" spans="25:25">
      <c r="Y399" s="124"/>
    </row>
    <row r="400" spans="25:25">
      <c r="Y400" s="124"/>
    </row>
    <row r="401" spans="25:25">
      <c r="Y401" s="124"/>
    </row>
    <row r="402" spans="25:25">
      <c r="Y402" s="124"/>
    </row>
    <row r="403" spans="25:25">
      <c r="Y403" s="124"/>
    </row>
    <row r="404" spans="25:25">
      <c r="Y404" s="124"/>
    </row>
    <row r="405" spans="25:25">
      <c r="Y405" s="124"/>
    </row>
    <row r="406" spans="25:25">
      <c r="Y406" s="124"/>
    </row>
    <row r="407" spans="25:25">
      <c r="Y407" s="124"/>
    </row>
    <row r="408" spans="25:25">
      <c r="Y408" s="124"/>
    </row>
    <row r="409" spans="25:25">
      <c r="Y409" s="124"/>
    </row>
    <row r="410" spans="25:25">
      <c r="Y410" s="124"/>
    </row>
    <row r="411" spans="25:25">
      <c r="Y411" s="124"/>
    </row>
    <row r="412" spans="25:25">
      <c r="Y412" s="124"/>
    </row>
    <row r="413" spans="25:25">
      <c r="Y413" s="124"/>
    </row>
    <row r="414" spans="25:25">
      <c r="Y414" s="124"/>
    </row>
    <row r="415" spans="25:25">
      <c r="Y415" s="124"/>
    </row>
    <row r="416" spans="25:25">
      <c r="Y416" s="124"/>
    </row>
    <row r="417" spans="25:25">
      <c r="Y417" s="124"/>
    </row>
    <row r="418" spans="25:25">
      <c r="Y418" s="124"/>
    </row>
    <row r="419" spans="25:25">
      <c r="Y419" s="124"/>
    </row>
    <row r="420" spans="25:25">
      <c r="Y420" s="124"/>
    </row>
    <row r="421" spans="25:25">
      <c r="Y421" s="124"/>
    </row>
    <row r="422" spans="25:25">
      <c r="Y422" s="124"/>
    </row>
    <row r="423" spans="25:25">
      <c r="Y423" s="124"/>
    </row>
    <row r="424" spans="25:25">
      <c r="Y424" s="124"/>
    </row>
    <row r="425" spans="25:25">
      <c r="Y425" s="124"/>
    </row>
    <row r="426" spans="25:25">
      <c r="Y426" s="124"/>
    </row>
    <row r="427" spans="25:25">
      <c r="Y427" s="124"/>
    </row>
    <row r="428" spans="25:25">
      <c r="Y428" s="124"/>
    </row>
    <row r="429" spans="25:25">
      <c r="Y429" s="124"/>
    </row>
    <row r="430" spans="25:25">
      <c r="Y430" s="124"/>
    </row>
    <row r="431" spans="25:25">
      <c r="Y431" s="124"/>
    </row>
    <row r="432" spans="25:25">
      <c r="Y432" s="124"/>
    </row>
    <row r="433" spans="25:25">
      <c r="Y433" s="124"/>
    </row>
    <row r="434" spans="25:25">
      <c r="Y434" s="124"/>
    </row>
    <row r="435" spans="25:25">
      <c r="Y435" s="124"/>
    </row>
    <row r="436" spans="25:25">
      <c r="Y436" s="124"/>
    </row>
    <row r="437" spans="25:25">
      <c r="Y437" s="124"/>
    </row>
    <row r="438" spans="25:25">
      <c r="Y438" s="124"/>
    </row>
    <row r="439" spans="25:25">
      <c r="Y439" s="124"/>
    </row>
    <row r="440" spans="25:25">
      <c r="Y440" s="124"/>
    </row>
    <row r="441" spans="25:25">
      <c r="Y441" s="124"/>
    </row>
    <row r="442" spans="25:25">
      <c r="Y442" s="124"/>
    </row>
    <row r="443" spans="25:25">
      <c r="Y443" s="124"/>
    </row>
    <row r="444" spans="25:25">
      <c r="Y444" s="124"/>
    </row>
    <row r="445" spans="25:25">
      <c r="Y445" s="124"/>
    </row>
    <row r="446" spans="25:25">
      <c r="Y446" s="124"/>
    </row>
    <row r="447" spans="25:25">
      <c r="Y447" s="124"/>
    </row>
    <row r="448" spans="25:25">
      <c r="Y448" s="124"/>
    </row>
    <row r="449" spans="25:25">
      <c r="Y449" s="124"/>
    </row>
    <row r="450" spans="25:25">
      <c r="Y450" s="124"/>
    </row>
    <row r="451" spans="25:25">
      <c r="Y451" s="124"/>
    </row>
    <row r="452" spans="25:25">
      <c r="Y452" s="124"/>
    </row>
    <row r="453" spans="25:25">
      <c r="Y453" s="124"/>
    </row>
    <row r="454" spans="25:25">
      <c r="Y454" s="124"/>
    </row>
    <row r="455" spans="25:25">
      <c r="Y455" s="124"/>
    </row>
    <row r="456" spans="25:25">
      <c r="Y456" s="124"/>
    </row>
    <row r="457" spans="25:25">
      <c r="Y457" s="124"/>
    </row>
    <row r="458" spans="25:25">
      <c r="Y458" s="124"/>
    </row>
    <row r="459" spans="25:25">
      <c r="Y459" s="124"/>
    </row>
    <row r="460" spans="25:25">
      <c r="Y460" s="124"/>
    </row>
    <row r="461" spans="25:25">
      <c r="Y461" s="124"/>
    </row>
    <row r="462" spans="25:25">
      <c r="Y462" s="124"/>
    </row>
    <row r="463" spans="25:25">
      <c r="Y463" s="124"/>
    </row>
    <row r="464" spans="25:25">
      <c r="Y464" s="124"/>
    </row>
    <row r="465" spans="25:25">
      <c r="Y465" s="124"/>
    </row>
    <row r="466" spans="25:25">
      <c r="Y466" s="124"/>
    </row>
    <row r="467" spans="25:25">
      <c r="Y467" s="124"/>
    </row>
    <row r="468" spans="25:25">
      <c r="Y468" s="124"/>
    </row>
    <row r="469" spans="25:25">
      <c r="Y469" s="124"/>
    </row>
    <row r="470" spans="25:25">
      <c r="Y470" s="124"/>
    </row>
    <row r="471" spans="25:25">
      <c r="Y471" s="124"/>
    </row>
    <row r="472" spans="25:25">
      <c r="Y472" s="124"/>
    </row>
    <row r="473" spans="25:25">
      <c r="Y473" s="124"/>
    </row>
    <row r="474" spans="25:25">
      <c r="Y474" s="124"/>
    </row>
    <row r="475" spans="25:25">
      <c r="Y475" s="124"/>
    </row>
    <row r="476" spans="25:25">
      <c r="Y476" s="124"/>
    </row>
    <row r="477" spans="25:25">
      <c r="Y477" s="124"/>
    </row>
    <row r="478" spans="25:25">
      <c r="Y478" s="124"/>
    </row>
    <row r="479" spans="25:25">
      <c r="Y479" s="124"/>
    </row>
    <row r="480" spans="25:25">
      <c r="Y480" s="124"/>
    </row>
    <row r="481" spans="25:25">
      <c r="Y481" s="124"/>
    </row>
    <row r="482" spans="25:25">
      <c r="Y482" s="124"/>
    </row>
    <row r="483" spans="25:25">
      <c r="Y483" s="124"/>
    </row>
    <row r="484" spans="25:25">
      <c r="Y484" s="124"/>
    </row>
    <row r="485" spans="25:25">
      <c r="Y485" s="124"/>
    </row>
    <row r="486" spans="25:25">
      <c r="Y486" s="124"/>
    </row>
    <row r="487" spans="25:25">
      <c r="Y487" s="124"/>
    </row>
    <row r="488" spans="25:25">
      <c r="Y488" s="124"/>
    </row>
    <row r="489" spans="25:25">
      <c r="Y489" s="124"/>
    </row>
    <row r="490" spans="25:25">
      <c r="Y490" s="124"/>
    </row>
    <row r="491" spans="25:25">
      <c r="Y491" s="124"/>
    </row>
    <row r="492" spans="25:25">
      <c r="Y492" s="124"/>
    </row>
    <row r="493" spans="25:25">
      <c r="Y493" s="124"/>
    </row>
    <row r="494" spans="25:25">
      <c r="Y494" s="124"/>
    </row>
    <row r="495" spans="25:25">
      <c r="Y495" s="124"/>
    </row>
    <row r="496" spans="25:25">
      <c r="Y496" s="124"/>
    </row>
    <row r="497" spans="25:25">
      <c r="Y497" s="124"/>
    </row>
    <row r="498" spans="25:25">
      <c r="Y498" s="124"/>
    </row>
    <row r="499" spans="25:25">
      <c r="Y499" s="124"/>
    </row>
    <row r="500" spans="25:25">
      <c r="Y500" s="124"/>
    </row>
    <row r="501" spans="25:25">
      <c r="Y501" s="124"/>
    </row>
    <row r="502" spans="25:25">
      <c r="Y502" s="124"/>
    </row>
    <row r="503" spans="25:25">
      <c r="Y503" s="124"/>
    </row>
    <row r="504" spans="25:25">
      <c r="Y504" s="124"/>
    </row>
    <row r="505" spans="25:25">
      <c r="Y505" s="124"/>
    </row>
    <row r="506" spans="25:25">
      <c r="Y506" s="124"/>
    </row>
    <row r="507" spans="25:25">
      <c r="Y507" s="124"/>
    </row>
    <row r="508" spans="25:25">
      <c r="Y508" s="124"/>
    </row>
    <row r="509" spans="25:25">
      <c r="Y509" s="124"/>
    </row>
    <row r="510" spans="25:25">
      <c r="Y510" s="124"/>
    </row>
    <row r="511" spans="25:25">
      <c r="Y511" s="124"/>
    </row>
    <row r="512" spans="25:25">
      <c r="Y512" s="124"/>
    </row>
    <row r="513" spans="25:25">
      <c r="Y513" s="124"/>
    </row>
    <row r="514" spans="25:25">
      <c r="Y514" s="124"/>
    </row>
    <row r="515" spans="25:25">
      <c r="Y515" s="124"/>
    </row>
    <row r="516" spans="25:25">
      <c r="Y516" s="124"/>
    </row>
    <row r="517" spans="25:25">
      <c r="Y517" s="124"/>
    </row>
    <row r="518" spans="25:25">
      <c r="Y518" s="124"/>
    </row>
    <row r="519" spans="25:25">
      <c r="Y519" s="124"/>
    </row>
    <row r="520" spans="25:25">
      <c r="Y520" s="124"/>
    </row>
    <row r="521" spans="25:25">
      <c r="Y521" s="124"/>
    </row>
    <row r="522" spans="25:25">
      <c r="Y522" s="124"/>
    </row>
    <row r="523" spans="25:25">
      <c r="Y523" s="124"/>
    </row>
    <row r="524" spans="25:25">
      <c r="Y524" s="124"/>
    </row>
    <row r="525" spans="25:25">
      <c r="Y525" s="124"/>
    </row>
    <row r="526" spans="25:25">
      <c r="Y526" s="124"/>
    </row>
    <row r="527" spans="25:25">
      <c r="Y527" s="124"/>
    </row>
    <row r="528" spans="25:25">
      <c r="Y528" s="124"/>
    </row>
    <row r="529" spans="25:25">
      <c r="Y529" s="124"/>
    </row>
    <row r="530" spans="25:25">
      <c r="Y530" s="124"/>
    </row>
    <row r="531" spans="25:25">
      <c r="Y531" s="124"/>
    </row>
    <row r="532" spans="25:25">
      <c r="Y532" s="124"/>
    </row>
    <row r="533" spans="25:25">
      <c r="Y533" s="124"/>
    </row>
    <row r="534" spans="25:25">
      <c r="Y534" s="124"/>
    </row>
    <row r="535" spans="25:25">
      <c r="Y535" s="124"/>
    </row>
    <row r="536" spans="25:25">
      <c r="Y536" s="124"/>
    </row>
    <row r="537" spans="25:25">
      <c r="Y537" s="124"/>
    </row>
    <row r="538" spans="25:25">
      <c r="Y538" s="124"/>
    </row>
    <row r="539" spans="25:25">
      <c r="Y539" s="124"/>
    </row>
    <row r="540" spans="25:25">
      <c r="Y540" s="124"/>
    </row>
    <row r="541" spans="25:25">
      <c r="Y541" s="124"/>
    </row>
    <row r="542" spans="25:25">
      <c r="Y542" s="124"/>
    </row>
    <row r="543" spans="25:25">
      <c r="Y543" s="124"/>
    </row>
    <row r="544" spans="25:25">
      <c r="Y544" s="124"/>
    </row>
    <row r="545" spans="25:25">
      <c r="Y545" s="124"/>
    </row>
    <row r="546" spans="25:25">
      <c r="Y546" s="124"/>
    </row>
    <row r="547" spans="25:25">
      <c r="Y547" s="124"/>
    </row>
    <row r="548" spans="25:25">
      <c r="Y548" s="124"/>
    </row>
    <row r="549" spans="25:25">
      <c r="Y549" s="124"/>
    </row>
    <row r="550" spans="25:25">
      <c r="Y550" s="124"/>
    </row>
    <row r="551" spans="25:25">
      <c r="Y551" s="124"/>
    </row>
    <row r="552" spans="25:25">
      <c r="Y552" s="124"/>
    </row>
    <row r="553" spans="25:25">
      <c r="Y553" s="124"/>
    </row>
    <row r="554" spans="25:25">
      <c r="Y554" s="124"/>
    </row>
    <row r="555" spans="25:25">
      <c r="Y555" s="124"/>
    </row>
    <row r="556" spans="25:25">
      <c r="Y556" s="124"/>
    </row>
    <row r="557" spans="25:25">
      <c r="Y557" s="124"/>
    </row>
    <row r="558" spans="25:25">
      <c r="Y558" s="124"/>
    </row>
    <row r="559" spans="25:25">
      <c r="Y559" s="124"/>
    </row>
    <row r="560" spans="25:25">
      <c r="Y560" s="124"/>
    </row>
    <row r="561" spans="25:25">
      <c r="Y561" s="124"/>
    </row>
    <row r="562" spans="25:25">
      <c r="Y562" s="124"/>
    </row>
    <row r="563" spans="25:25">
      <c r="Y563" s="124"/>
    </row>
    <row r="564" spans="25:25">
      <c r="Y564" s="124"/>
    </row>
    <row r="565" spans="25:25">
      <c r="Y565" s="124"/>
    </row>
    <row r="566" spans="25:25">
      <c r="Y566" s="124"/>
    </row>
    <row r="567" spans="25:25">
      <c r="Y567" s="124"/>
    </row>
    <row r="568" spans="25:25">
      <c r="Y568" s="124"/>
    </row>
    <row r="569" spans="25:25">
      <c r="Y569" s="124"/>
    </row>
    <row r="570" spans="25:25">
      <c r="Y570" s="124"/>
    </row>
    <row r="571" spans="25:25">
      <c r="Y571" s="124"/>
    </row>
    <row r="572" spans="25:25">
      <c r="Y572" s="124"/>
    </row>
    <row r="573" spans="25:25">
      <c r="Y573" s="124"/>
    </row>
    <row r="574" spans="25:25">
      <c r="Y574" s="124"/>
    </row>
    <row r="575" spans="25:25">
      <c r="Y575" s="124"/>
    </row>
    <row r="576" spans="25:25">
      <c r="Y576" s="124"/>
    </row>
    <row r="577" spans="25:25">
      <c r="Y577" s="124"/>
    </row>
    <row r="578" spans="25:25">
      <c r="Y578" s="124"/>
    </row>
    <row r="579" spans="25:25">
      <c r="Y579" s="124"/>
    </row>
    <row r="580" spans="25:25">
      <c r="Y580" s="124"/>
    </row>
    <row r="581" spans="25:25">
      <c r="Y581" s="124"/>
    </row>
    <row r="582" spans="25:25">
      <c r="Y582" s="124"/>
    </row>
    <row r="583" spans="25:25">
      <c r="Y583" s="124"/>
    </row>
    <row r="584" spans="25:25">
      <c r="Y584" s="124"/>
    </row>
    <row r="585" spans="25:25">
      <c r="Y585" s="124"/>
    </row>
    <row r="586" spans="25:25">
      <c r="Y586" s="124"/>
    </row>
    <row r="587" spans="25:25">
      <c r="Y587" s="124"/>
    </row>
    <row r="588" spans="25:25">
      <c r="Y588" s="124"/>
    </row>
    <row r="589" spans="25:25">
      <c r="Y589" s="124"/>
    </row>
    <row r="590" spans="25:25">
      <c r="Y590" s="124"/>
    </row>
    <row r="591" spans="25:25">
      <c r="Y591" s="124"/>
    </row>
    <row r="592" spans="25:25">
      <c r="Y592" s="124"/>
    </row>
    <row r="593" spans="25:25">
      <c r="Y593" s="124"/>
    </row>
    <row r="594" spans="25:25">
      <c r="Y594" s="124"/>
    </row>
    <row r="595" spans="25:25">
      <c r="Y595" s="124"/>
    </row>
    <row r="596" spans="25:25">
      <c r="Y596" s="124"/>
    </row>
    <row r="597" spans="25:25">
      <c r="Y597" s="124"/>
    </row>
    <row r="598" spans="25:25">
      <c r="Y598" s="124"/>
    </row>
    <row r="599" spans="25:25">
      <c r="Y599" s="124"/>
    </row>
    <row r="600" spans="25:25">
      <c r="Y600" s="124"/>
    </row>
    <row r="601" spans="25:25">
      <c r="Y601" s="124"/>
    </row>
    <row r="602" spans="25:25">
      <c r="Y602" s="124"/>
    </row>
    <row r="603" spans="25:25">
      <c r="Y603" s="124"/>
    </row>
    <row r="604" spans="25:25">
      <c r="Y604" s="124"/>
    </row>
    <row r="605" spans="25:25">
      <c r="Y605" s="124"/>
    </row>
    <row r="606" spans="25:25">
      <c r="Y606" s="124"/>
    </row>
    <row r="607" spans="25:25">
      <c r="Y607" s="124"/>
    </row>
    <row r="608" spans="25:25">
      <c r="Y608" s="124"/>
    </row>
    <row r="609" spans="25:25">
      <c r="Y609" s="124"/>
    </row>
    <row r="610" spans="25:25">
      <c r="Y610" s="124"/>
    </row>
    <row r="611" spans="25:25">
      <c r="Y611" s="124"/>
    </row>
    <row r="612" spans="25:25">
      <c r="Y612" s="124"/>
    </row>
    <row r="613" spans="25:25">
      <c r="Y613" s="124"/>
    </row>
    <row r="614" spans="25:25">
      <c r="Y614" s="124"/>
    </row>
    <row r="615" spans="25:25">
      <c r="Y615" s="124"/>
    </row>
    <row r="616" spans="25:25">
      <c r="Y616" s="124"/>
    </row>
    <row r="617" spans="25:25">
      <c r="Y617" s="124"/>
    </row>
    <row r="618" spans="25:25">
      <c r="Y618" s="124"/>
    </row>
    <row r="619" spans="25:25">
      <c r="Y619" s="124"/>
    </row>
    <row r="620" spans="25:25">
      <c r="Y620" s="124"/>
    </row>
    <row r="621" spans="25:25">
      <c r="Y621" s="124"/>
    </row>
    <row r="622" spans="25:25">
      <c r="Y622" s="124"/>
    </row>
    <row r="623" spans="25:25">
      <c r="Y623" s="124"/>
    </row>
    <row r="624" spans="25:25">
      <c r="Y624" s="124"/>
    </row>
    <row r="625" spans="25:25">
      <c r="Y625" s="124"/>
    </row>
    <row r="626" spans="25:25">
      <c r="Y626" s="124"/>
    </row>
    <row r="627" spans="25:25">
      <c r="Y627" s="124"/>
    </row>
    <row r="628" spans="25:25">
      <c r="Y628" s="124"/>
    </row>
    <row r="629" spans="25:25">
      <c r="Y629" s="124"/>
    </row>
    <row r="630" spans="25:25">
      <c r="Y630" s="124"/>
    </row>
    <row r="631" spans="25:25">
      <c r="Y631" s="124"/>
    </row>
    <row r="632" spans="25:25">
      <c r="Y632" s="124"/>
    </row>
    <row r="633" spans="25:25">
      <c r="Y633" s="124"/>
    </row>
    <row r="634" spans="25:25">
      <c r="Y634" s="124"/>
    </row>
    <row r="635" spans="25:25">
      <c r="Y635" s="124"/>
    </row>
    <row r="636" spans="25:25">
      <c r="Y636" s="124"/>
    </row>
    <row r="637" spans="25:25">
      <c r="Y637" s="124"/>
    </row>
    <row r="638" spans="25:25">
      <c r="Y638" s="124"/>
    </row>
    <row r="639" spans="25:25">
      <c r="Y639" s="124"/>
    </row>
    <row r="640" spans="25:25">
      <c r="Y640" s="124"/>
    </row>
    <row r="641" spans="25:25">
      <c r="Y641" s="124"/>
    </row>
    <row r="642" spans="25:25">
      <c r="Y642" s="124"/>
    </row>
    <row r="643" spans="25:25">
      <c r="Y643" s="124"/>
    </row>
    <row r="644" spans="25:25">
      <c r="Y644" s="124"/>
    </row>
    <row r="645" spans="25:25">
      <c r="Y645" s="124"/>
    </row>
    <row r="646" spans="25:25">
      <c r="Y646" s="124"/>
    </row>
    <row r="647" spans="25:25">
      <c r="Y647" s="124"/>
    </row>
    <row r="648" spans="25:25">
      <c r="Y648" s="124"/>
    </row>
    <row r="649" spans="25:25">
      <c r="Y649" s="124"/>
    </row>
    <row r="650" spans="25:25">
      <c r="Y650" s="124"/>
    </row>
    <row r="651" spans="25:25">
      <c r="Y651" s="124"/>
    </row>
    <row r="652" spans="25:25">
      <c r="Y652" s="124"/>
    </row>
    <row r="653" spans="25:25">
      <c r="Y653" s="124"/>
    </row>
    <row r="654" spans="25:25">
      <c r="Y654" s="124"/>
    </row>
    <row r="655" spans="25:25">
      <c r="Y655" s="124"/>
    </row>
    <row r="656" spans="25:25">
      <c r="Y656" s="124"/>
    </row>
    <row r="657" spans="25:25">
      <c r="Y657" s="124"/>
    </row>
    <row r="658" spans="25:25">
      <c r="Y658" s="124"/>
    </row>
    <row r="659" spans="25:25">
      <c r="Y659" s="124"/>
    </row>
    <row r="660" spans="25:25">
      <c r="Y660" s="124"/>
    </row>
    <row r="661" spans="25:25">
      <c r="Y661" s="124"/>
    </row>
    <row r="662" spans="25:25">
      <c r="Y662" s="124"/>
    </row>
    <row r="663" spans="25:25">
      <c r="Y663" s="124"/>
    </row>
    <row r="664" spans="25:25">
      <c r="Y664" s="124"/>
    </row>
    <row r="665" spans="25:25">
      <c r="Y665" s="124"/>
    </row>
    <row r="666" spans="25:25">
      <c r="Y666" s="124"/>
    </row>
    <row r="667" spans="25:25">
      <c r="Y667" s="124"/>
    </row>
    <row r="668" spans="25:25">
      <c r="Y668" s="124"/>
    </row>
    <row r="669" spans="25:25">
      <c r="Y669" s="124"/>
    </row>
    <row r="670" spans="25:25">
      <c r="Y670" s="124"/>
    </row>
    <row r="671" spans="25:25">
      <c r="Y671" s="124"/>
    </row>
    <row r="672" spans="25:25">
      <c r="Y672" s="124"/>
    </row>
    <row r="673" spans="25:25">
      <c r="Y673" s="124"/>
    </row>
    <row r="674" spans="25:25">
      <c r="Y674" s="124"/>
    </row>
    <row r="675" spans="25:25">
      <c r="Y675" s="124"/>
    </row>
    <row r="676" spans="25:25">
      <c r="Y676" s="124"/>
    </row>
    <row r="677" spans="25:25">
      <c r="Y677" s="124"/>
    </row>
    <row r="678" spans="25:25">
      <c r="Y678" s="124"/>
    </row>
    <row r="679" spans="25:25">
      <c r="Y679" s="124"/>
    </row>
    <row r="680" spans="25:25">
      <c r="Y680" s="124"/>
    </row>
    <row r="681" spans="25:25">
      <c r="Y681" s="124"/>
    </row>
    <row r="682" spans="25:25">
      <c r="Y682" s="124"/>
    </row>
    <row r="683" spans="25:25">
      <c r="Y683" s="124"/>
    </row>
    <row r="684" spans="25:25">
      <c r="Y684" s="124"/>
    </row>
    <row r="685" spans="25:25">
      <c r="Y685" s="124"/>
    </row>
    <row r="686" spans="25:25">
      <c r="Y686" s="124"/>
    </row>
    <row r="687" spans="25:25">
      <c r="Y687" s="124"/>
    </row>
    <row r="688" spans="25:25">
      <c r="Y688" s="124"/>
    </row>
    <row r="689" spans="25:25">
      <c r="Y689" s="124"/>
    </row>
    <row r="690" spans="25:25">
      <c r="Y690" s="124"/>
    </row>
    <row r="691" spans="25:25">
      <c r="Y691" s="124"/>
    </row>
    <row r="692" spans="25:25">
      <c r="Y692" s="124"/>
    </row>
    <row r="693" spans="25:25">
      <c r="Y693" s="124"/>
    </row>
    <row r="694" spans="25:25">
      <c r="Y694" s="124"/>
    </row>
    <row r="695" spans="25:25">
      <c r="Y695" s="124"/>
    </row>
    <row r="696" spans="25:25">
      <c r="Y696" s="124"/>
    </row>
    <row r="697" spans="25:25">
      <c r="Y697" s="124"/>
    </row>
    <row r="698" spans="25:25">
      <c r="Y698" s="124"/>
    </row>
    <row r="699" spans="25:25">
      <c r="Y699" s="124"/>
    </row>
    <row r="700" spans="25:25">
      <c r="Y700" s="124"/>
    </row>
    <row r="701" spans="25:25">
      <c r="Y701" s="124"/>
    </row>
    <row r="702" spans="25:25">
      <c r="Y702" s="124"/>
    </row>
    <row r="703" spans="25:25">
      <c r="Y703" s="124"/>
    </row>
    <row r="704" spans="25:25">
      <c r="Y704" s="124"/>
    </row>
    <row r="705" spans="25:25">
      <c r="Y705" s="124"/>
    </row>
    <row r="706" spans="25:25">
      <c r="Y706" s="124"/>
    </row>
    <row r="707" spans="25:25">
      <c r="Y707" s="124"/>
    </row>
    <row r="708" spans="25:25">
      <c r="Y708" s="124"/>
    </row>
    <row r="709" spans="25:25">
      <c r="Y709" s="124"/>
    </row>
    <row r="710" spans="25:25">
      <c r="Y710" s="124"/>
    </row>
    <row r="711" spans="25:25">
      <c r="Y711" s="124"/>
    </row>
    <row r="712" spans="25:25">
      <c r="Y712" s="124"/>
    </row>
    <row r="713" spans="25:25">
      <c r="Y713" s="124"/>
    </row>
    <row r="714" spans="25:25">
      <c r="Y714" s="124"/>
    </row>
    <row r="715" spans="25:25">
      <c r="Y715" s="124"/>
    </row>
    <row r="716" spans="25:25">
      <c r="Y716" s="124"/>
    </row>
    <row r="717" spans="25:25">
      <c r="Y717" s="124"/>
    </row>
    <row r="718" spans="25:25">
      <c r="Y718" s="124"/>
    </row>
    <row r="719" spans="25:25">
      <c r="Y719" s="124"/>
    </row>
    <row r="720" spans="25:25">
      <c r="Y720" s="124"/>
    </row>
    <row r="721" spans="25:25">
      <c r="Y721" s="124"/>
    </row>
    <row r="722" spans="25:25">
      <c r="Y722" s="124"/>
    </row>
    <row r="723" spans="25:25">
      <c r="Y723" s="124"/>
    </row>
    <row r="724" spans="25:25">
      <c r="Y724" s="124"/>
    </row>
    <row r="725" spans="25:25">
      <c r="Y725" s="124"/>
    </row>
    <row r="726" spans="25:25">
      <c r="Y726" s="124"/>
    </row>
    <row r="727" spans="25:25">
      <c r="Y727" s="124"/>
    </row>
    <row r="728" spans="25:25">
      <c r="Y728" s="124"/>
    </row>
    <row r="729" spans="25:25">
      <c r="Y729" s="124"/>
    </row>
    <row r="730" spans="25:25">
      <c r="Y730" s="124"/>
    </row>
    <row r="731" spans="25:25">
      <c r="Y731" s="124"/>
    </row>
    <row r="732" spans="25:25">
      <c r="Y732" s="124"/>
    </row>
    <row r="733" spans="25:25">
      <c r="Y733" s="124"/>
    </row>
    <row r="734" spans="25:25">
      <c r="Y734" s="124"/>
    </row>
    <row r="735" spans="25:25">
      <c r="Y735" s="124"/>
    </row>
    <row r="736" spans="25:25">
      <c r="Y736" s="124"/>
    </row>
    <row r="737" spans="25:25">
      <c r="Y737" s="124"/>
    </row>
    <row r="738" spans="25:25">
      <c r="Y738" s="124"/>
    </row>
    <row r="739" spans="25:25">
      <c r="Y739" s="124"/>
    </row>
    <row r="740" spans="25:25">
      <c r="Y740" s="124"/>
    </row>
    <row r="741" spans="25:25">
      <c r="Y741" s="124"/>
    </row>
    <row r="742" spans="25:25">
      <c r="Y742" s="124"/>
    </row>
    <row r="743" spans="25:25">
      <c r="Y743" s="124"/>
    </row>
    <row r="744" spans="25:25">
      <c r="Y744" s="124"/>
    </row>
    <row r="745" spans="25:25">
      <c r="Y745" s="124"/>
    </row>
    <row r="746" spans="25:25">
      <c r="Y746" s="124"/>
    </row>
    <row r="747" spans="25:25">
      <c r="Y747" s="124"/>
    </row>
    <row r="748" spans="25:25">
      <c r="Y748" s="124"/>
    </row>
    <row r="749" spans="25:25">
      <c r="Y749" s="124"/>
    </row>
    <row r="750" spans="25:25">
      <c r="Y750" s="124"/>
    </row>
    <row r="751" spans="25:25">
      <c r="Y751" s="124"/>
    </row>
  </sheetData>
  <mergeCells count="66">
    <mergeCell ref="J5:K5"/>
    <mergeCell ref="L5:M5"/>
    <mergeCell ref="J3:K3"/>
    <mergeCell ref="F5:G5"/>
    <mergeCell ref="H5:I5"/>
    <mergeCell ref="F4:G4"/>
    <mergeCell ref="H4:I4"/>
    <mergeCell ref="J4:K4"/>
    <mergeCell ref="L4:M4"/>
    <mergeCell ref="L3:M3"/>
    <mergeCell ref="F3:G3"/>
    <mergeCell ref="H3:I3"/>
    <mergeCell ref="F1:G1"/>
    <mergeCell ref="H1:I1"/>
    <mergeCell ref="J1:K1"/>
    <mergeCell ref="L1:M1"/>
    <mergeCell ref="L2:M2"/>
    <mergeCell ref="F2:G2"/>
    <mergeCell ref="H2:I2"/>
    <mergeCell ref="J2:K2"/>
    <mergeCell ref="T5:U5"/>
    <mergeCell ref="V5:W5"/>
    <mergeCell ref="N4:O4"/>
    <mergeCell ref="P4:Q4"/>
    <mergeCell ref="T3:U3"/>
    <mergeCell ref="V3:W3"/>
    <mergeCell ref="R3:S3"/>
    <mergeCell ref="R5:S5"/>
    <mergeCell ref="R4:S4"/>
    <mergeCell ref="N5:O5"/>
    <mergeCell ref="P5:Q5"/>
    <mergeCell ref="N3:O3"/>
    <mergeCell ref="A7:S7"/>
    <mergeCell ref="C9:C10"/>
    <mergeCell ref="D9:D10"/>
    <mergeCell ref="F15:G15"/>
    <mergeCell ref="E9:Y9"/>
    <mergeCell ref="F13:G13"/>
    <mergeCell ref="F12:G12"/>
    <mergeCell ref="F22:G22"/>
    <mergeCell ref="A11:A31"/>
    <mergeCell ref="F23:G23"/>
    <mergeCell ref="M23:R23"/>
    <mergeCell ref="C11:C31"/>
    <mergeCell ref="F20:G20"/>
    <mergeCell ref="M20:R20"/>
    <mergeCell ref="F14:G14"/>
    <mergeCell ref="F21:G21"/>
    <mergeCell ref="M15:R15"/>
    <mergeCell ref="M12:R12"/>
    <mergeCell ref="Z1:AA1"/>
    <mergeCell ref="AA2:AA4"/>
    <mergeCell ref="Z2:Z4"/>
    <mergeCell ref="N1:O1"/>
    <mergeCell ref="P1:Q1"/>
    <mergeCell ref="R1:S1"/>
    <mergeCell ref="T1:U1"/>
    <mergeCell ref="V1:W1"/>
    <mergeCell ref="T2:U2"/>
    <mergeCell ref="V2:W2"/>
    <mergeCell ref="N2:O2"/>
    <mergeCell ref="P2:Q2"/>
    <mergeCell ref="R2:S2"/>
    <mergeCell ref="T4:U4"/>
    <mergeCell ref="V4:W4"/>
    <mergeCell ref="P3:Q3"/>
  </mergeCells>
  <phoneticPr fontId="3"/>
  <dataValidations count="2">
    <dataValidation type="list" allowBlank="1" showInputMessage="1" showErrorMessage="1" sqref="X12:X18 J11 X20:X22 X24:X31 M11 B16 I17:I18 O17:O18 J19 M19 I25:I26 O25:O26 G28:G30 B19 B21" xr:uid="{00000000-0002-0000-0E00-000000000000}">
      <formula1>"■,□"</formula1>
    </dataValidation>
    <dataValidation type="list" showInputMessage="1" showErrorMessage="1" sqref="X11 X19 X23" xr:uid="{00000000-0002-0000-0E00-000001000000}">
      <formula1>"　,■,□"</formula1>
    </dataValidation>
  </dataValidations>
  <pageMargins left="0.78740157480314965" right="0.19685039370078741" top="0.59055118110236227" bottom="0.43307086614173229" header="0.31496062992125984" footer="0.51181102362204722"/>
  <pageSetup paperSize="9" scale="85" orientation="portrait" verticalDpi="96"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BQ257"/>
  <sheetViews>
    <sheetView showZeros="0" view="pageBreakPreview" topLeftCell="A25" zoomScaleNormal="100" zoomScaleSheetLayoutView="100" workbookViewId="0">
      <selection activeCell="B33" sqref="B33:D36"/>
    </sheetView>
  </sheetViews>
  <sheetFormatPr defaultColWidth="9" defaultRowHeight="12"/>
  <cols>
    <col min="1" max="5" width="2.625" style="817" customWidth="1"/>
    <col min="6" max="7" width="2.75" style="817" customWidth="1"/>
    <col min="8" max="10" width="2.375" style="817" customWidth="1"/>
    <col min="11" max="33" width="2.625" style="817" customWidth="1"/>
    <col min="34" max="34" width="3.125" style="817" customWidth="1"/>
    <col min="35" max="39" width="2.625" style="817" customWidth="1"/>
    <col min="40" max="40" width="2.375" style="817" customWidth="1"/>
    <col min="41" max="41" width="2.625" style="817" customWidth="1"/>
    <col min="42" max="42" width="2.375" style="817" customWidth="1"/>
    <col min="43" max="16384" width="9" style="817"/>
  </cols>
  <sheetData>
    <row r="1" spans="1:69" s="54" customFormat="1" ht="13.5" customHeight="1">
      <c r="A1" s="52"/>
      <c r="B1" s="95"/>
      <c r="C1" s="95"/>
      <c r="D1" s="95"/>
      <c r="E1" s="95"/>
      <c r="F1" s="161"/>
      <c r="G1" s="77"/>
      <c r="H1" s="77"/>
      <c r="I1" s="77"/>
      <c r="J1" s="77"/>
      <c r="K1" s="1675" t="s">
        <v>1886</v>
      </c>
      <c r="L1" s="1676"/>
      <c r="M1" s="1676"/>
      <c r="N1" s="1676"/>
      <c r="O1" s="1808"/>
      <c r="P1" s="1803"/>
      <c r="Q1" s="1803"/>
      <c r="R1" s="1803"/>
      <c r="S1" s="1803"/>
      <c r="T1" s="1803"/>
      <c r="U1" s="1803"/>
      <c r="V1" s="1803"/>
      <c r="W1" s="1803"/>
      <c r="X1" s="1809"/>
      <c r="Y1" s="1803"/>
      <c r="Z1" s="1803"/>
      <c r="AA1" s="1803"/>
      <c r="AB1" s="1803"/>
      <c r="AC1" s="1803"/>
      <c r="AD1" s="1803"/>
      <c r="AE1" s="1803"/>
      <c r="AF1" s="1803"/>
      <c r="AG1" s="1804"/>
      <c r="AH1" s="1805"/>
      <c r="AI1" s="77"/>
      <c r="AJ1" s="77"/>
      <c r="AK1" s="1675" t="s">
        <v>1885</v>
      </c>
      <c r="AL1" s="1676"/>
      <c r="AM1" s="1676"/>
      <c r="AN1" s="1676"/>
      <c r="AO1" s="1676"/>
      <c r="AP1" s="1787"/>
    </row>
    <row r="2" spans="1:69" s="54" customFormat="1" ht="13.5" customHeight="1">
      <c r="A2" s="52"/>
      <c r="B2" s="95"/>
      <c r="C2" s="95"/>
      <c r="D2" s="95"/>
      <c r="E2" s="95"/>
      <c r="F2" s="161"/>
      <c r="G2" s="77"/>
      <c r="H2" s="77"/>
      <c r="I2" s="77"/>
      <c r="J2" s="77"/>
      <c r="K2" s="1675" t="s">
        <v>1634</v>
      </c>
      <c r="L2" s="1676"/>
      <c r="M2" s="1676"/>
      <c r="N2" s="1676"/>
      <c r="O2" s="1810"/>
      <c r="P2" s="1687"/>
      <c r="Q2" s="1687"/>
      <c r="R2" s="1687"/>
      <c r="S2" s="1687"/>
      <c r="T2" s="1687"/>
      <c r="U2" s="1687"/>
      <c r="V2" s="1687"/>
      <c r="W2" s="1687"/>
      <c r="X2" s="1688"/>
      <c r="Y2" s="1687"/>
      <c r="Z2" s="1687"/>
      <c r="AA2" s="1687"/>
      <c r="AB2" s="1687"/>
      <c r="AC2" s="1687"/>
      <c r="AD2" s="1687"/>
      <c r="AE2" s="1687"/>
      <c r="AF2" s="1687"/>
      <c r="AG2" s="1797"/>
      <c r="AH2" s="1798"/>
      <c r="AI2" s="77"/>
      <c r="AJ2" s="77"/>
      <c r="AK2" s="1788" t="s">
        <v>1884</v>
      </c>
      <c r="AL2" s="1789"/>
      <c r="AM2" s="1789"/>
      <c r="AN2" s="1789"/>
      <c r="AO2" s="1789">
        <v>1</v>
      </c>
      <c r="AP2" s="1794"/>
    </row>
    <row r="3" spans="1:69" s="54" customFormat="1" ht="13.5" customHeight="1">
      <c r="A3" s="52"/>
      <c r="B3" s="95"/>
      <c r="C3" s="95"/>
      <c r="D3" s="95"/>
      <c r="E3" s="95"/>
      <c r="F3" s="161"/>
      <c r="G3" s="77"/>
      <c r="H3" s="77"/>
      <c r="I3" s="77"/>
      <c r="J3" s="77"/>
      <c r="K3" s="1677"/>
      <c r="L3" s="1678"/>
      <c r="M3" s="1678"/>
      <c r="N3" s="1678"/>
      <c r="O3" s="1681"/>
      <c r="P3" s="1682"/>
      <c r="Q3" s="1682"/>
      <c r="R3" s="1682"/>
      <c r="S3" s="1682"/>
      <c r="T3" s="1682"/>
      <c r="U3" s="1682"/>
      <c r="V3" s="1682"/>
      <c r="W3" s="1682"/>
      <c r="X3" s="1683"/>
      <c r="Y3" s="1682"/>
      <c r="Z3" s="1682"/>
      <c r="AA3" s="1682"/>
      <c r="AB3" s="1682"/>
      <c r="AC3" s="1682"/>
      <c r="AD3" s="1682"/>
      <c r="AE3" s="1682"/>
      <c r="AF3" s="1682"/>
      <c r="AG3" s="1799"/>
      <c r="AH3" s="1800"/>
      <c r="AI3" s="77"/>
      <c r="AJ3" s="77"/>
      <c r="AK3" s="1790"/>
      <c r="AL3" s="1791"/>
      <c r="AM3" s="1791"/>
      <c r="AN3" s="1791"/>
      <c r="AO3" s="1791"/>
      <c r="AP3" s="1795"/>
    </row>
    <row r="4" spans="1:69" s="54" customFormat="1" ht="13.5" customHeight="1">
      <c r="A4" s="52"/>
      <c r="B4" s="95"/>
      <c r="C4" s="95"/>
      <c r="D4" s="95"/>
      <c r="E4" s="95"/>
      <c r="F4" s="161"/>
      <c r="G4" s="77"/>
      <c r="H4" s="77"/>
      <c r="I4" s="77"/>
      <c r="J4" s="77"/>
      <c r="K4" s="1677"/>
      <c r="L4" s="1678"/>
      <c r="M4" s="1678"/>
      <c r="N4" s="1678"/>
      <c r="O4" s="1681"/>
      <c r="P4" s="1682"/>
      <c r="Q4" s="1682"/>
      <c r="R4" s="1682"/>
      <c r="S4" s="1682"/>
      <c r="T4" s="1682"/>
      <c r="U4" s="1682"/>
      <c r="V4" s="1682"/>
      <c r="W4" s="1682"/>
      <c r="X4" s="1683"/>
      <c r="Y4" s="1682"/>
      <c r="Z4" s="1682"/>
      <c r="AA4" s="1682"/>
      <c r="AB4" s="1682"/>
      <c r="AC4" s="1682"/>
      <c r="AD4" s="1682"/>
      <c r="AE4" s="1682"/>
      <c r="AF4" s="1682"/>
      <c r="AG4" s="1799"/>
      <c r="AH4" s="1800"/>
      <c r="AI4" s="77"/>
      <c r="AJ4" s="77"/>
      <c r="AK4" s="1790"/>
      <c r="AL4" s="1791"/>
      <c r="AM4" s="1791"/>
      <c r="AN4" s="1791"/>
      <c r="AO4" s="1791"/>
      <c r="AP4" s="1795"/>
    </row>
    <row r="5" spans="1:69" s="54" customFormat="1" ht="13.5" customHeight="1">
      <c r="A5" s="52"/>
      <c r="B5" s="95"/>
      <c r="C5" s="95"/>
      <c r="D5" s="95"/>
      <c r="E5" s="95"/>
      <c r="F5" s="161"/>
      <c r="G5" s="77"/>
      <c r="H5" s="77"/>
      <c r="I5" s="77"/>
      <c r="J5" s="77"/>
      <c r="K5" s="1679"/>
      <c r="L5" s="1680"/>
      <c r="M5" s="1680"/>
      <c r="N5" s="1680"/>
      <c r="O5" s="1684"/>
      <c r="P5" s="1685"/>
      <c r="Q5" s="1685"/>
      <c r="R5" s="1685"/>
      <c r="S5" s="1685"/>
      <c r="T5" s="1685"/>
      <c r="U5" s="1685"/>
      <c r="V5" s="1685"/>
      <c r="W5" s="1685"/>
      <c r="X5" s="1686"/>
      <c r="Y5" s="1685"/>
      <c r="Z5" s="1685"/>
      <c r="AA5" s="1685"/>
      <c r="AB5" s="1685"/>
      <c r="AC5" s="1685"/>
      <c r="AD5" s="1685"/>
      <c r="AE5" s="1685"/>
      <c r="AF5" s="1685"/>
      <c r="AG5" s="1801"/>
      <c r="AH5" s="1802"/>
      <c r="AI5" s="77"/>
      <c r="AJ5" s="77"/>
      <c r="AK5" s="1792"/>
      <c r="AL5" s="1793"/>
      <c r="AM5" s="1793"/>
      <c r="AN5" s="1793"/>
      <c r="AO5" s="1793"/>
      <c r="AP5" s="1796"/>
    </row>
    <row r="6" spans="1:69" s="54" customFormat="1" ht="13.5" customHeight="1">
      <c r="A6" s="52"/>
      <c r="B6" s="95"/>
      <c r="C6" s="95"/>
      <c r="D6" s="95"/>
      <c r="E6" s="95"/>
      <c r="F6" s="161"/>
      <c r="G6" s="77"/>
      <c r="H6" s="77"/>
      <c r="I6" s="77"/>
      <c r="J6" s="77"/>
      <c r="K6" s="891"/>
      <c r="L6" s="891"/>
      <c r="M6" s="891"/>
      <c r="N6" s="891"/>
      <c r="O6" s="77"/>
      <c r="P6" s="77"/>
      <c r="Q6" s="77"/>
      <c r="R6" s="77"/>
      <c r="S6" s="77"/>
      <c r="T6" s="77"/>
      <c r="U6" s="77"/>
      <c r="V6" s="77"/>
      <c r="W6" s="77"/>
      <c r="X6" s="77"/>
      <c r="Y6" s="77"/>
      <c r="Z6" s="77"/>
      <c r="AA6" s="77"/>
      <c r="AB6" s="77"/>
      <c r="AC6" s="77"/>
      <c r="AD6" s="77"/>
      <c r="AE6" s="77"/>
      <c r="AF6" s="77"/>
      <c r="AG6" s="77"/>
      <c r="AH6" s="77"/>
      <c r="AI6" s="77"/>
      <c r="AJ6" s="77"/>
      <c r="AK6" s="892"/>
      <c r="AL6" s="892"/>
      <c r="AM6" s="892"/>
      <c r="AN6" s="892"/>
      <c r="AO6" s="892"/>
      <c r="AP6" s="892"/>
    </row>
    <row r="7" spans="1:69" s="54" customFormat="1">
      <c r="A7" s="52"/>
      <c r="B7" s="95"/>
      <c r="C7" s="95"/>
      <c r="D7" s="95"/>
      <c r="E7" s="95"/>
      <c r="F7" s="161"/>
      <c r="G7" s="77"/>
      <c r="H7" s="77"/>
      <c r="I7" s="77"/>
      <c r="J7" s="77"/>
      <c r="K7" s="77"/>
      <c r="L7" s="77"/>
      <c r="M7" s="77"/>
      <c r="N7" s="77"/>
      <c r="O7" s="77"/>
      <c r="P7" s="77"/>
      <c r="Q7" s="77"/>
      <c r="R7" s="77"/>
      <c r="S7" s="77"/>
      <c r="T7" s="77"/>
      <c r="U7" s="77"/>
      <c r="V7" s="77"/>
      <c r="W7" s="77"/>
      <c r="X7" s="77"/>
      <c r="Y7" s="161"/>
      <c r="Z7" s="161"/>
      <c r="AA7" s="161"/>
      <c r="AB7" s="161"/>
      <c r="AC7" s="52"/>
      <c r="AD7" s="77"/>
      <c r="AE7" s="77"/>
      <c r="AF7" s="77"/>
      <c r="AG7" s="77"/>
      <c r="AH7" s="77"/>
      <c r="AI7" s="77"/>
      <c r="AJ7" s="77"/>
      <c r="AK7" s="77"/>
      <c r="AL7" s="77"/>
      <c r="AM7" s="77"/>
      <c r="AN7" s="77"/>
      <c r="AO7" s="77"/>
      <c r="AP7" s="77"/>
    </row>
    <row r="8" spans="1:69" s="54" customFormat="1" ht="15" customHeight="1">
      <c r="A8" s="1167" t="s">
        <v>2069</v>
      </c>
      <c r="B8" s="1167"/>
      <c r="C8" s="1167"/>
      <c r="D8" s="1167"/>
      <c r="E8" s="1167"/>
      <c r="F8" s="1167"/>
      <c r="G8" s="1167"/>
      <c r="H8" s="1167"/>
      <c r="I8" s="1167"/>
      <c r="J8" s="1167"/>
      <c r="K8" s="1167"/>
      <c r="L8" s="1167"/>
      <c r="M8" s="1167"/>
      <c r="N8" s="1167"/>
      <c r="O8" s="1167"/>
      <c r="P8" s="1167"/>
      <c r="Q8" s="1167"/>
      <c r="R8" s="1167"/>
      <c r="S8" s="1167"/>
      <c r="T8" s="152"/>
      <c r="U8" s="152"/>
      <c r="V8" s="152"/>
      <c r="W8" s="152"/>
      <c r="X8" s="152"/>
      <c r="Y8" s="209"/>
      <c r="Z8" s="209"/>
      <c r="AA8" s="161"/>
      <c r="AB8" s="161"/>
      <c r="AC8" s="52"/>
      <c r="AD8" s="77"/>
      <c r="AE8" s="77"/>
      <c r="AF8" s="77"/>
      <c r="AG8" s="77"/>
      <c r="AH8" s="77"/>
      <c r="AI8" s="77"/>
      <c r="AJ8" s="77"/>
      <c r="AK8" s="77"/>
      <c r="AL8" s="77" t="s">
        <v>1932</v>
      </c>
      <c r="AM8" s="77"/>
      <c r="AN8" s="77"/>
      <c r="AO8" s="77"/>
      <c r="AP8" s="77"/>
    </row>
    <row r="9" spans="1:69" s="54" customFormat="1" ht="15" customHeight="1">
      <c r="A9" s="890"/>
      <c r="C9" s="95"/>
      <c r="D9" s="95"/>
      <c r="E9" s="95"/>
      <c r="F9" s="161"/>
      <c r="G9" s="77"/>
      <c r="H9" s="77"/>
      <c r="I9" s="77"/>
      <c r="J9" s="77"/>
      <c r="K9" s="77"/>
      <c r="L9" s="77"/>
      <c r="M9" s="77"/>
      <c r="N9" s="77"/>
      <c r="O9" s="77"/>
      <c r="P9" s="77"/>
      <c r="Q9" s="77"/>
      <c r="R9" s="77"/>
      <c r="S9" s="77"/>
      <c r="T9" s="77"/>
      <c r="U9" s="77"/>
      <c r="V9" s="77"/>
      <c r="W9" s="77"/>
      <c r="X9" s="77"/>
      <c r="Y9" s="161"/>
      <c r="Z9" s="161"/>
      <c r="AA9" s="161"/>
      <c r="AB9" s="161"/>
      <c r="AC9" s="52"/>
      <c r="AD9" s="77"/>
      <c r="AE9" s="77"/>
      <c r="AF9" s="77"/>
      <c r="AG9" s="77"/>
      <c r="AH9" s="77"/>
      <c r="AI9" s="77"/>
      <c r="AJ9" s="77"/>
      <c r="AK9" s="77"/>
      <c r="AL9" s="77"/>
      <c r="AM9" s="77"/>
      <c r="AN9" s="77"/>
      <c r="AO9" s="77"/>
      <c r="AP9" s="77"/>
    </row>
    <row r="10" spans="1:69" ht="14.85" customHeight="1" thickBot="1">
      <c r="A10" s="834"/>
      <c r="B10" s="835"/>
      <c r="C10" s="835"/>
      <c r="D10" s="835"/>
      <c r="E10" s="835"/>
      <c r="F10" s="836"/>
      <c r="G10" s="835"/>
      <c r="H10" s="835"/>
      <c r="I10" s="835"/>
      <c r="J10" s="835"/>
      <c r="K10" s="835"/>
      <c r="L10" s="835"/>
      <c r="M10" s="835"/>
      <c r="N10" s="835"/>
      <c r="O10" s="835"/>
      <c r="P10" s="835"/>
      <c r="Q10" s="835"/>
      <c r="R10" s="835"/>
      <c r="S10" s="835"/>
      <c r="T10" s="835"/>
      <c r="U10" s="835"/>
      <c r="V10" s="835"/>
      <c r="W10" s="835"/>
      <c r="X10" s="835"/>
      <c r="Y10" s="837"/>
      <c r="Z10" s="837"/>
      <c r="AA10" s="837"/>
      <c r="AB10" s="837"/>
      <c r="AC10" s="837"/>
      <c r="AD10" s="837"/>
      <c r="AE10" s="837"/>
      <c r="AF10" s="837" t="s">
        <v>1889</v>
      </c>
      <c r="AG10" s="837"/>
      <c r="AH10" s="837"/>
      <c r="AI10" s="837"/>
      <c r="AJ10" s="837"/>
      <c r="AK10" s="837"/>
      <c r="AL10" s="837"/>
      <c r="AM10" s="838"/>
      <c r="AN10" s="834"/>
      <c r="AO10" s="834"/>
      <c r="AP10" s="834"/>
    </row>
    <row r="11" spans="1:69" ht="15.95" customHeight="1">
      <c r="A11" s="1689"/>
      <c r="B11" s="1703" t="s">
        <v>617</v>
      </c>
      <c r="C11" s="1698"/>
      <c r="D11" s="1698"/>
      <c r="E11" s="1699"/>
      <c r="F11" s="1745" t="s">
        <v>1855</v>
      </c>
      <c r="G11" s="1746"/>
      <c r="H11" s="1697" t="s">
        <v>622</v>
      </c>
      <c r="I11" s="1698"/>
      <c r="J11" s="1699"/>
      <c r="K11" s="1744" t="s">
        <v>1888</v>
      </c>
      <c r="L11" s="1593"/>
      <c r="M11" s="1593"/>
      <c r="N11" s="1593"/>
      <c r="O11" s="1593"/>
      <c r="P11" s="1593"/>
      <c r="Q11" s="1593"/>
      <c r="R11" s="1593"/>
      <c r="S11" s="1593"/>
      <c r="T11" s="1593"/>
      <c r="U11" s="1593"/>
      <c r="V11" s="1593"/>
      <c r="W11" s="1593"/>
      <c r="X11" s="1593"/>
      <c r="Y11" s="1593"/>
      <c r="Z11" s="1593"/>
      <c r="AA11" s="1593"/>
      <c r="AB11" s="1593"/>
      <c r="AC11" s="1593"/>
      <c r="AD11" s="1593"/>
      <c r="AE11" s="1593"/>
      <c r="AF11" s="1593"/>
      <c r="AG11" s="1593"/>
      <c r="AH11" s="1593"/>
      <c r="AI11" s="1593"/>
      <c r="AJ11" s="1593"/>
      <c r="AK11" s="1593"/>
      <c r="AL11" s="1593"/>
      <c r="AM11" s="893" t="s">
        <v>402</v>
      </c>
      <c r="AN11" s="1734" t="s">
        <v>1856</v>
      </c>
      <c r="AO11" s="1735"/>
      <c r="AP11" s="1736"/>
      <c r="AQ11" s="815"/>
      <c r="AR11" s="815"/>
      <c r="AS11" s="815"/>
      <c r="AT11" s="815"/>
      <c r="AU11" s="815"/>
      <c r="AV11" s="815"/>
      <c r="AW11" s="815"/>
      <c r="AX11" s="815"/>
      <c r="AY11" s="815"/>
      <c r="AZ11" s="815"/>
      <c r="BA11" s="816"/>
      <c r="BB11" s="816"/>
      <c r="BC11" s="816"/>
      <c r="BD11" s="816"/>
      <c r="BE11" s="816"/>
      <c r="BF11" s="816"/>
      <c r="BG11" s="816"/>
      <c r="BH11" s="816"/>
      <c r="BI11" s="816"/>
      <c r="BJ11" s="816"/>
      <c r="BK11" s="816"/>
      <c r="BL11" s="816"/>
      <c r="BM11" s="816"/>
      <c r="BN11" s="816"/>
      <c r="BO11" s="816"/>
      <c r="BP11" s="816"/>
      <c r="BQ11" s="816"/>
    </row>
    <row r="12" spans="1:69" ht="15.95" customHeight="1" thickBot="1">
      <c r="A12" s="1690"/>
      <c r="B12" s="1740" t="s">
        <v>623</v>
      </c>
      <c r="C12" s="1741"/>
      <c r="D12" s="1741"/>
      <c r="E12" s="1742"/>
      <c r="F12" s="1747"/>
      <c r="G12" s="1748"/>
      <c r="H12" s="1743" t="s">
        <v>624</v>
      </c>
      <c r="I12" s="1741"/>
      <c r="J12" s="1742"/>
      <c r="K12" s="1710" t="s">
        <v>624</v>
      </c>
      <c r="L12" s="1711"/>
      <c r="M12" s="1711"/>
      <c r="N12" s="1711"/>
      <c r="O12" s="1712"/>
      <c r="P12" s="1710" t="s">
        <v>1857</v>
      </c>
      <c r="Q12" s="1711"/>
      <c r="R12" s="1711"/>
      <c r="S12" s="1711"/>
      <c r="T12" s="1711"/>
      <c r="U12" s="1711"/>
      <c r="V12" s="1711"/>
      <c r="W12" s="1711"/>
      <c r="X12" s="1711"/>
      <c r="Y12" s="1711"/>
      <c r="Z12" s="1711"/>
      <c r="AA12" s="1711"/>
      <c r="AB12" s="1711"/>
      <c r="AC12" s="1711"/>
      <c r="AD12" s="1711"/>
      <c r="AE12" s="1711"/>
      <c r="AF12" s="1711"/>
      <c r="AG12" s="1711"/>
      <c r="AH12" s="1712"/>
      <c r="AI12" s="904" t="s">
        <v>1858</v>
      </c>
      <c r="AJ12" s="905"/>
      <c r="AK12" s="905"/>
      <c r="AL12" s="905"/>
      <c r="AM12" s="906"/>
      <c r="AN12" s="1737"/>
      <c r="AO12" s="1738"/>
      <c r="AP12" s="1739"/>
      <c r="AQ12" s="815"/>
      <c r="AR12" s="815"/>
      <c r="AS12" s="815"/>
      <c r="AT12" s="815"/>
      <c r="AU12" s="815"/>
      <c r="AV12" s="815"/>
      <c r="AW12" s="815"/>
      <c r="AX12" s="815"/>
      <c r="AY12" s="815"/>
      <c r="AZ12" s="815"/>
      <c r="BA12" s="816"/>
      <c r="BB12" s="816"/>
      <c r="BC12" s="816"/>
      <c r="BD12" s="816"/>
      <c r="BE12" s="816"/>
      <c r="BF12" s="816"/>
      <c r="BG12" s="816"/>
      <c r="BH12" s="816"/>
      <c r="BI12" s="816"/>
      <c r="BJ12" s="816"/>
      <c r="BK12" s="816"/>
      <c r="BL12" s="816"/>
      <c r="BM12" s="816"/>
      <c r="BN12" s="816"/>
      <c r="BO12" s="816"/>
      <c r="BP12" s="816"/>
      <c r="BQ12" s="816"/>
    </row>
    <row r="13" spans="1:69" ht="15" customHeight="1">
      <c r="A13" s="1777" t="s">
        <v>1887</v>
      </c>
      <c r="B13" s="1168" t="s">
        <v>466</v>
      </c>
      <c r="C13" s="1169"/>
      <c r="D13" s="1169"/>
      <c r="E13" s="1170"/>
      <c r="F13" s="1749" t="s">
        <v>618</v>
      </c>
      <c r="G13" s="1750"/>
      <c r="H13" s="1751" t="s">
        <v>1859</v>
      </c>
      <c r="I13" s="1752"/>
      <c r="J13" s="1752"/>
      <c r="K13" s="1752"/>
      <c r="L13" s="1752"/>
      <c r="M13" s="1752"/>
      <c r="N13" s="1752"/>
      <c r="O13" s="1753"/>
      <c r="P13" s="1240" t="s">
        <v>303</v>
      </c>
      <c r="Q13" s="1241" t="s">
        <v>2126</v>
      </c>
      <c r="R13" s="1231"/>
      <c r="S13" s="1231"/>
      <c r="T13" s="1231"/>
      <c r="U13" s="1231"/>
      <c r="V13" s="1231"/>
      <c r="W13" s="1231"/>
      <c r="X13" s="1231"/>
      <c r="Y13" s="1231"/>
      <c r="Z13" s="1231"/>
      <c r="AA13" s="1231"/>
      <c r="AB13" s="1232"/>
      <c r="AC13" s="1231"/>
      <c r="AD13" s="1231"/>
      <c r="AE13" s="1231"/>
      <c r="AF13" s="1231"/>
      <c r="AG13" s="1231"/>
      <c r="AH13" s="1233"/>
      <c r="AI13" s="1171" t="s">
        <v>303</v>
      </c>
      <c r="AJ13" s="1172" t="s">
        <v>1128</v>
      </c>
      <c r="AK13" s="1173"/>
      <c r="AL13" s="1173"/>
      <c r="AM13" s="1173"/>
      <c r="AN13" s="925"/>
      <c r="AO13" s="926"/>
      <c r="AP13" s="927"/>
    </row>
    <row r="14" spans="1:69" ht="15" customHeight="1">
      <c r="A14" s="1778"/>
      <c r="B14" s="1700" t="s">
        <v>1882</v>
      </c>
      <c r="C14" s="1701"/>
      <c r="D14" s="1701"/>
      <c r="E14" s="1702"/>
      <c r="F14" s="1757"/>
      <c r="G14" s="1758"/>
      <c r="H14" s="819"/>
      <c r="I14" s="821"/>
      <c r="J14" s="821"/>
      <c r="K14" s="821"/>
      <c r="L14" s="821"/>
      <c r="M14" s="1723"/>
      <c r="N14" s="1723"/>
      <c r="O14" s="1724"/>
      <c r="P14" s="1242" t="s">
        <v>303</v>
      </c>
      <c r="Q14" s="1243" t="s">
        <v>2148</v>
      </c>
      <c r="R14" s="1244"/>
      <c r="S14" s="1244"/>
      <c r="T14" s="1244"/>
      <c r="U14" s="1244"/>
      <c r="V14" s="1244"/>
      <c r="W14" s="1244"/>
      <c r="X14" s="1244"/>
      <c r="Y14" s="1244"/>
      <c r="Z14" s="1292" t="s">
        <v>303</v>
      </c>
      <c r="AA14" s="1243" t="s">
        <v>2151</v>
      </c>
      <c r="AB14" s="1244"/>
      <c r="AC14" s="1244"/>
      <c r="AD14" s="1244"/>
      <c r="AE14" s="1244"/>
      <c r="AF14" s="1244"/>
      <c r="AG14" s="1244"/>
      <c r="AH14" s="1277"/>
      <c r="AI14" s="843" t="s">
        <v>303</v>
      </c>
      <c r="AJ14" s="845" t="s">
        <v>1860</v>
      </c>
      <c r="AK14" s="846"/>
      <c r="AL14" s="846"/>
      <c r="AM14" s="847"/>
      <c r="AN14" s="928"/>
      <c r="AO14" s="929"/>
      <c r="AP14" s="930"/>
    </row>
    <row r="15" spans="1:69" ht="15" customHeight="1">
      <c r="A15" s="1778"/>
      <c r="B15" s="1700" t="s">
        <v>1883</v>
      </c>
      <c r="C15" s="1701"/>
      <c r="D15" s="1701"/>
      <c r="E15" s="1702"/>
      <c r="F15" s="1759"/>
      <c r="G15" s="1760"/>
      <c r="H15" s="1725" t="s">
        <v>2127</v>
      </c>
      <c r="I15" s="1726"/>
      <c r="J15" s="1726"/>
      <c r="K15" s="1727"/>
      <c r="L15" s="1761" t="s">
        <v>1863</v>
      </c>
      <c r="M15" s="1762"/>
      <c r="N15" s="1762"/>
      <c r="O15" s="1763"/>
      <c r="P15" s="843" t="s">
        <v>303</v>
      </c>
      <c r="Q15" s="860" t="s">
        <v>1864</v>
      </c>
      <c r="R15" s="860"/>
      <c r="S15" s="860"/>
      <c r="T15" s="860"/>
      <c r="U15" s="860"/>
      <c r="V15" s="860"/>
      <c r="W15" s="860"/>
      <c r="X15" s="860"/>
      <c r="Y15" s="860"/>
      <c r="Z15" s="860"/>
      <c r="AA15" s="860"/>
      <c r="AB15" s="880"/>
      <c r="AC15" s="860"/>
      <c r="AD15" s="860"/>
      <c r="AE15" s="860"/>
      <c r="AF15" s="860"/>
      <c r="AG15" s="860"/>
      <c r="AH15" s="861"/>
      <c r="AI15" s="843" t="s">
        <v>303</v>
      </c>
      <c r="AJ15" s="845" t="s">
        <v>1861</v>
      </c>
      <c r="AK15" s="844"/>
      <c r="AL15" s="844"/>
      <c r="AM15" s="844"/>
      <c r="AN15" s="850"/>
      <c r="AO15" s="834"/>
      <c r="AP15" s="855"/>
    </row>
    <row r="16" spans="1:69" ht="15" customHeight="1">
      <c r="A16" s="1778"/>
      <c r="B16" s="856" t="s">
        <v>5</v>
      </c>
      <c r="C16" s="857"/>
      <c r="D16" s="896" t="s">
        <v>1862</v>
      </c>
      <c r="E16" s="946"/>
      <c r="F16" s="1759"/>
      <c r="G16" s="1760"/>
      <c r="H16" s="1728"/>
      <c r="I16" s="1729"/>
      <c r="J16" s="1729"/>
      <c r="K16" s="1730"/>
      <c r="L16" s="1764" t="s">
        <v>1866</v>
      </c>
      <c r="M16" s="1765"/>
      <c r="N16" s="1765"/>
      <c r="O16" s="1766"/>
      <c r="P16" s="874"/>
      <c r="Q16" s="734" t="s">
        <v>1603</v>
      </c>
      <c r="R16" s="1754"/>
      <c r="S16" s="1754"/>
      <c r="T16" s="1754"/>
      <c r="U16" s="1754"/>
      <c r="V16" s="1754"/>
      <c r="W16" s="1786" t="s">
        <v>1897</v>
      </c>
      <c r="X16" s="1786"/>
      <c r="Y16" s="1786"/>
      <c r="Z16" s="845" t="s">
        <v>23</v>
      </c>
      <c r="AA16" s="844"/>
      <c r="AB16" s="844"/>
      <c r="AC16" s="844"/>
      <c r="AD16" s="844"/>
      <c r="AE16" s="860"/>
      <c r="AF16" s="860"/>
      <c r="AG16" s="860"/>
      <c r="AH16" s="899"/>
      <c r="AI16" s="843" t="s">
        <v>303</v>
      </c>
      <c r="AJ16" s="845" t="s">
        <v>1865</v>
      </c>
      <c r="AK16" s="846"/>
      <c r="AL16" s="862"/>
      <c r="AM16" s="863"/>
      <c r="AN16" s="850"/>
      <c r="AO16" s="834"/>
      <c r="AP16" s="855"/>
    </row>
    <row r="17" spans="1:42" ht="15" customHeight="1">
      <c r="A17" s="1778"/>
      <c r="B17" s="864"/>
      <c r="C17" s="839"/>
      <c r="D17" s="839"/>
      <c r="E17" s="840"/>
      <c r="F17" s="1759"/>
      <c r="G17" s="1760"/>
      <c r="H17" s="1728"/>
      <c r="I17" s="1729"/>
      <c r="J17" s="1729"/>
      <c r="K17" s="1730"/>
      <c r="L17" s="983"/>
      <c r="M17" s="984"/>
      <c r="N17" s="984"/>
      <c r="O17" s="985"/>
      <c r="P17" s="865"/>
      <c r="Q17" s="843" t="s">
        <v>303</v>
      </c>
      <c r="R17" s="860" t="s">
        <v>1898</v>
      </c>
      <c r="S17" s="860"/>
      <c r="T17" s="860"/>
      <c r="U17" s="844"/>
      <c r="V17" s="734"/>
      <c r="W17" s="860"/>
      <c r="X17" s="844"/>
      <c r="Y17" s="860"/>
      <c r="Z17" s="860"/>
      <c r="AA17" s="901" t="s">
        <v>1899</v>
      </c>
      <c r="AB17" s="898"/>
      <c r="AC17" s="898"/>
      <c r="AD17" s="898"/>
      <c r="AE17" s="860"/>
      <c r="AF17" s="860"/>
      <c r="AG17" s="860"/>
      <c r="AH17" s="899"/>
      <c r="AI17" s="843" t="s">
        <v>303</v>
      </c>
      <c r="AJ17" s="845" t="s">
        <v>1289</v>
      </c>
      <c r="AK17" s="844"/>
      <c r="AL17" s="846"/>
      <c r="AM17" s="847"/>
      <c r="AN17" s="850"/>
      <c r="AO17" s="834"/>
      <c r="AP17" s="855"/>
    </row>
    <row r="18" spans="1:42" ht="15" customHeight="1">
      <c r="A18" s="1778"/>
      <c r="B18" s="986" t="s">
        <v>1931</v>
      </c>
      <c r="C18" s="987"/>
      <c r="D18" s="987"/>
      <c r="E18" s="988"/>
      <c r="F18" s="1759"/>
      <c r="G18" s="1760"/>
      <c r="H18" s="1728"/>
      <c r="I18" s="1729"/>
      <c r="J18" s="1729"/>
      <c r="K18" s="1730"/>
      <c r="L18" s="1767" t="s">
        <v>1867</v>
      </c>
      <c r="M18" s="1768"/>
      <c r="N18" s="1768"/>
      <c r="O18" s="1769"/>
      <c r="P18" s="843" t="s">
        <v>303</v>
      </c>
      <c r="Q18" s="842" t="s">
        <v>1942</v>
      </c>
      <c r="R18" s="842"/>
      <c r="S18" s="842"/>
      <c r="T18" s="842"/>
      <c r="U18" s="869"/>
      <c r="V18" s="870"/>
      <c r="W18" s="842"/>
      <c r="X18" s="869"/>
      <c r="Y18" s="842"/>
      <c r="Z18" s="842"/>
      <c r="AA18" s="869"/>
      <c r="AB18" s="870"/>
      <c r="AC18" s="842"/>
      <c r="AD18" s="842"/>
      <c r="AE18" s="842"/>
      <c r="AF18" s="842"/>
      <c r="AG18" s="842"/>
      <c r="AH18" s="841"/>
      <c r="AI18" s="843" t="s">
        <v>303</v>
      </c>
      <c r="AJ18" s="871" t="s">
        <v>697</v>
      </c>
      <c r="AK18" s="844"/>
      <c r="AL18" s="846"/>
      <c r="AM18" s="846"/>
      <c r="AN18" s="850"/>
      <c r="AO18" s="834"/>
      <c r="AP18" s="855"/>
    </row>
    <row r="19" spans="1:42" ht="15" customHeight="1">
      <c r="A19" s="1778"/>
      <c r="B19" s="864"/>
      <c r="C19" s="839"/>
      <c r="D19" s="839"/>
      <c r="E19" s="840"/>
      <c r="F19" s="1759"/>
      <c r="G19" s="1760"/>
      <c r="H19" s="1728"/>
      <c r="I19" s="1729"/>
      <c r="J19" s="1729"/>
      <c r="K19" s="1730"/>
      <c r="L19" s="1770" t="s">
        <v>1868</v>
      </c>
      <c r="M19" s="1771"/>
      <c r="N19" s="1771"/>
      <c r="O19" s="1772"/>
      <c r="P19" s="874"/>
      <c r="Q19" s="734" t="s">
        <v>1603</v>
      </c>
      <c r="R19" s="1754"/>
      <c r="S19" s="1754"/>
      <c r="T19" s="1754"/>
      <c r="U19" s="1754"/>
      <c r="V19" s="1754"/>
      <c r="W19" s="846" t="s">
        <v>23</v>
      </c>
      <c r="X19" s="846"/>
      <c r="Y19" s="846"/>
      <c r="Z19" s="845"/>
      <c r="AA19" s="1773"/>
      <c r="AB19" s="1773"/>
      <c r="AC19" s="1773"/>
      <c r="AD19" s="1773"/>
      <c r="AE19" s="860"/>
      <c r="AF19" s="900"/>
      <c r="AG19" s="860"/>
      <c r="AH19" s="861"/>
      <c r="AI19" s="843" t="s">
        <v>303</v>
      </c>
      <c r="AJ19" s="871" t="s">
        <v>296</v>
      </c>
      <c r="AK19" s="862"/>
      <c r="AL19" s="862"/>
      <c r="AM19" s="863"/>
      <c r="AN19" s="850"/>
      <c r="AO19" s="834"/>
      <c r="AP19" s="855"/>
    </row>
    <row r="20" spans="1:42" ht="15" customHeight="1">
      <c r="A20" s="1778"/>
      <c r="B20" s="864"/>
      <c r="C20" s="839"/>
      <c r="D20" s="839"/>
      <c r="E20" s="840"/>
      <c r="F20" s="1759"/>
      <c r="G20" s="1760"/>
      <c r="H20" s="1731"/>
      <c r="I20" s="1732"/>
      <c r="J20" s="1732"/>
      <c r="K20" s="1733"/>
      <c r="L20" s="865"/>
      <c r="M20" s="853"/>
      <c r="N20" s="853"/>
      <c r="O20" s="854"/>
      <c r="P20" s="865"/>
      <c r="Q20" s="851" t="s">
        <v>303</v>
      </c>
      <c r="R20" s="852" t="s">
        <v>1943</v>
      </c>
      <c r="S20" s="852"/>
      <c r="T20" s="852"/>
      <c r="U20" s="866"/>
      <c r="V20" s="203"/>
      <c r="W20" s="852"/>
      <c r="X20" s="866"/>
      <c r="Y20" s="852"/>
      <c r="Z20" s="852"/>
      <c r="AA20" s="902" t="s">
        <v>1900</v>
      </c>
      <c r="AB20" s="867"/>
      <c r="AC20" s="867"/>
      <c r="AD20" s="867"/>
      <c r="AE20" s="852"/>
      <c r="AF20" s="872"/>
      <c r="AG20" s="852"/>
      <c r="AH20" s="854"/>
      <c r="AI20" s="843" t="s">
        <v>303</v>
      </c>
      <c r="AJ20" s="862"/>
      <c r="AK20" s="862"/>
      <c r="AL20" s="862"/>
      <c r="AM20" s="863"/>
      <c r="AN20" s="850"/>
      <c r="AO20" s="834"/>
      <c r="AP20" s="855"/>
    </row>
    <row r="21" spans="1:42" ht="15" customHeight="1">
      <c r="A21" s="1778"/>
      <c r="B21" s="864"/>
      <c r="C21" s="839"/>
      <c r="D21" s="839"/>
      <c r="E21" s="840"/>
      <c r="F21" s="1759"/>
      <c r="G21" s="1760"/>
      <c r="H21" s="1713" t="s">
        <v>2128</v>
      </c>
      <c r="I21" s="1714"/>
      <c r="J21" s="1714"/>
      <c r="K21" s="1715"/>
      <c r="L21" s="1755" t="s">
        <v>2109</v>
      </c>
      <c r="M21" s="1756"/>
      <c r="N21" s="1756"/>
      <c r="O21" s="1756"/>
      <c r="P21" s="1239" t="s">
        <v>303</v>
      </c>
      <c r="Q21" s="827" t="s">
        <v>2110</v>
      </c>
      <c r="R21" s="827"/>
      <c r="S21" s="827"/>
      <c r="T21" s="827"/>
      <c r="U21" s="830"/>
      <c r="V21" s="830"/>
      <c r="W21" s="830"/>
      <c r="X21" s="830"/>
      <c r="Y21" s="830"/>
      <c r="Z21" s="830"/>
      <c r="AA21" s="830"/>
      <c r="AB21" s="1223"/>
      <c r="AC21" s="1223"/>
      <c r="AD21" s="1223"/>
      <c r="AE21" s="827"/>
      <c r="AF21" s="913"/>
      <c r="AG21" s="827"/>
      <c r="AH21" s="1217"/>
      <c r="AI21" s="843" t="s">
        <v>303</v>
      </c>
      <c r="AJ21" s="862"/>
      <c r="AK21" s="862"/>
      <c r="AL21" s="862"/>
      <c r="AM21" s="863"/>
      <c r="AN21" s="850"/>
      <c r="AO21" s="834"/>
      <c r="AP21" s="855"/>
    </row>
    <row r="22" spans="1:42" ht="15" customHeight="1">
      <c r="A22" s="1778"/>
      <c r="B22" s="864"/>
      <c r="C22" s="839"/>
      <c r="D22" s="839"/>
      <c r="E22" s="840"/>
      <c r="F22" s="1759"/>
      <c r="G22" s="1760"/>
      <c r="H22" s="1716"/>
      <c r="I22" s="1717"/>
      <c r="J22" s="1717"/>
      <c r="K22" s="1718"/>
      <c r="L22" s="1224" t="s">
        <v>2111</v>
      </c>
      <c r="M22" s="1225"/>
      <c r="N22" s="1225"/>
      <c r="O22" s="1225"/>
      <c r="P22" s="1226" t="s">
        <v>303</v>
      </c>
      <c r="Q22" s="825" t="s">
        <v>2112</v>
      </c>
      <c r="R22" s="825"/>
      <c r="S22" s="825"/>
      <c r="T22" s="825"/>
      <c r="U22" s="915"/>
      <c r="V22" s="1227"/>
      <c r="W22" s="825"/>
      <c r="X22" s="915"/>
      <c r="Y22" s="825"/>
      <c r="Z22" s="825"/>
      <c r="AD22" s="825"/>
      <c r="AE22" s="825"/>
      <c r="AF22" s="915"/>
      <c r="AG22" s="825"/>
      <c r="AH22" s="1218"/>
      <c r="AI22" s="734"/>
      <c r="AJ22" s="862"/>
      <c r="AK22" s="862"/>
      <c r="AL22" s="862"/>
      <c r="AM22" s="863"/>
      <c r="AN22" s="850"/>
      <c r="AO22" s="834"/>
      <c r="AP22" s="855"/>
    </row>
    <row r="23" spans="1:42" ht="15" customHeight="1">
      <c r="A23" s="1778"/>
      <c r="B23" s="864"/>
      <c r="C23" s="839"/>
      <c r="D23" s="839"/>
      <c r="E23" s="840"/>
      <c r="F23" s="1759"/>
      <c r="G23" s="1760"/>
      <c r="H23" s="1716"/>
      <c r="I23" s="1717"/>
      <c r="J23" s="1717"/>
      <c r="K23" s="1718"/>
      <c r="L23" s="1228" t="s">
        <v>1869</v>
      </c>
      <c r="M23" s="1229"/>
      <c r="N23" s="1229"/>
      <c r="O23" s="1230"/>
      <c r="P23" s="1221" t="s">
        <v>303</v>
      </c>
      <c r="Q23" s="827" t="s">
        <v>2113</v>
      </c>
      <c r="R23" s="827"/>
      <c r="S23" s="827"/>
      <c r="T23" s="1231"/>
      <c r="U23" s="1232"/>
      <c r="V23" s="1231"/>
      <c r="W23" s="1222"/>
      <c r="X23" s="1231"/>
      <c r="Y23" s="1231"/>
      <c r="Z23" s="1231"/>
      <c r="AA23" s="1231"/>
      <c r="AB23" s="1232"/>
      <c r="AC23" s="1231"/>
      <c r="AD23" s="1231"/>
      <c r="AE23" s="1231"/>
      <c r="AF23" s="1231"/>
      <c r="AG23" s="1231"/>
      <c r="AH23" s="1233"/>
      <c r="AI23" s="734"/>
      <c r="AJ23" s="862"/>
      <c r="AK23" s="862"/>
      <c r="AL23" s="862"/>
      <c r="AM23" s="863"/>
      <c r="AN23" s="850"/>
      <c r="AO23" s="834"/>
      <c r="AP23" s="855"/>
    </row>
    <row r="24" spans="1:42" ht="15" customHeight="1">
      <c r="A24" s="1778"/>
      <c r="B24" s="864"/>
      <c r="C24" s="839"/>
      <c r="D24" s="839"/>
      <c r="E24" s="840"/>
      <c r="F24" s="1759"/>
      <c r="G24" s="1760"/>
      <c r="H24" s="1716"/>
      <c r="I24" s="1717"/>
      <c r="J24" s="1717"/>
      <c r="K24" s="1718"/>
      <c r="L24" s="831" t="s">
        <v>2111</v>
      </c>
      <c r="M24" s="819"/>
      <c r="N24" s="819"/>
      <c r="O24" s="832"/>
      <c r="P24" s="910" t="s">
        <v>303</v>
      </c>
      <c r="Q24" s="827" t="s">
        <v>2114</v>
      </c>
      <c r="R24" s="827"/>
      <c r="S24" s="827"/>
      <c r="T24" s="827"/>
      <c r="U24" s="833"/>
      <c r="V24" s="827"/>
      <c r="W24" s="912"/>
      <c r="X24" s="827"/>
      <c r="Y24" s="827"/>
      <c r="Z24" s="827"/>
      <c r="AA24" s="827"/>
      <c r="AB24" s="833"/>
      <c r="AC24" s="827"/>
      <c r="AD24" s="827"/>
      <c r="AE24" s="827"/>
      <c r="AF24" s="827"/>
      <c r="AG24" s="827"/>
      <c r="AH24" s="1217"/>
      <c r="AI24" s="734"/>
      <c r="AJ24" s="919"/>
      <c r="AK24" s="919"/>
      <c r="AL24" s="919"/>
      <c r="AM24" s="920"/>
      <c r="AN24" s="850"/>
      <c r="AO24" s="834"/>
      <c r="AP24" s="855"/>
    </row>
    <row r="25" spans="1:42" ht="15" customHeight="1">
      <c r="A25" s="1778"/>
      <c r="B25" s="864"/>
      <c r="C25" s="839"/>
      <c r="D25" s="839"/>
      <c r="E25" s="840"/>
      <c r="F25" s="1759"/>
      <c r="G25" s="1760"/>
      <c r="H25" s="1716"/>
      <c r="I25" s="1717"/>
      <c r="J25" s="1717"/>
      <c r="K25" s="1718"/>
      <c r="L25" s="831"/>
      <c r="M25" s="819"/>
      <c r="N25" s="819"/>
      <c r="O25" s="832"/>
      <c r="P25" s="1234" t="s">
        <v>303</v>
      </c>
      <c r="Q25" s="1235" t="s">
        <v>1870</v>
      </c>
      <c r="R25" s="1235"/>
      <c r="S25" s="1236"/>
      <c r="T25" s="1236"/>
      <c r="U25" s="1236"/>
      <c r="V25" s="1236"/>
      <c r="W25" s="1237"/>
      <c r="X25" s="1235"/>
      <c r="Y25" s="1236"/>
      <c r="Z25" s="1236"/>
      <c r="AA25" s="1236"/>
      <c r="AB25" s="1236"/>
      <c r="AC25" s="1237"/>
      <c r="AD25" s="1235"/>
      <c r="AE25" s="1236"/>
      <c r="AF25" s="1236"/>
      <c r="AG25" s="1236"/>
      <c r="AH25" s="1238"/>
      <c r="AI25" s="834"/>
      <c r="AJ25" s="834"/>
      <c r="AK25" s="834"/>
      <c r="AL25" s="834"/>
      <c r="AM25" s="834"/>
      <c r="AN25" s="850"/>
      <c r="AO25" s="834"/>
      <c r="AP25" s="855"/>
    </row>
    <row r="26" spans="1:42" ht="15" customHeight="1">
      <c r="A26" s="1778"/>
      <c r="B26" s="864"/>
      <c r="C26" s="839"/>
      <c r="D26" s="839"/>
      <c r="E26" s="840"/>
      <c r="F26" s="1759"/>
      <c r="G26" s="1760"/>
      <c r="H26" s="1719"/>
      <c r="I26" s="1720"/>
      <c r="J26" s="1720"/>
      <c r="K26" s="1721"/>
      <c r="L26" s="1722"/>
      <c r="M26" s="1723"/>
      <c r="N26" s="1723"/>
      <c r="O26" s="1724"/>
      <c r="P26" s="818" t="s">
        <v>303</v>
      </c>
      <c r="Q26" s="825" t="s">
        <v>1871</v>
      </c>
      <c r="R26" s="826"/>
      <c r="S26" s="826"/>
      <c r="T26" s="826"/>
      <c r="U26" s="826"/>
      <c r="V26" s="826"/>
      <c r="W26" s="915"/>
      <c r="X26" s="823" t="s">
        <v>303</v>
      </c>
      <c r="Y26" s="825" t="s">
        <v>1872</v>
      </c>
      <c r="Z26" s="826"/>
      <c r="AA26" s="826"/>
      <c r="AB26" s="826"/>
      <c r="AC26" s="826"/>
      <c r="AD26" s="826"/>
      <c r="AE26" s="826"/>
      <c r="AF26" s="826"/>
      <c r="AG26" s="826"/>
      <c r="AH26" s="1218"/>
      <c r="AI26" s="834"/>
      <c r="AJ26" s="834"/>
      <c r="AK26" s="834"/>
      <c r="AL26" s="834"/>
      <c r="AM26" s="834"/>
      <c r="AN26" s="850"/>
      <c r="AO26" s="834"/>
      <c r="AP26" s="855"/>
    </row>
    <row r="27" spans="1:42" ht="15" customHeight="1">
      <c r="A27" s="1778"/>
      <c r="B27" s="864"/>
      <c r="C27" s="839"/>
      <c r="D27" s="839"/>
      <c r="E27" s="840"/>
      <c r="F27" s="1759"/>
      <c r="G27" s="1760"/>
      <c r="H27" s="1694" t="s">
        <v>1436</v>
      </c>
      <c r="I27" s="1695"/>
      <c r="J27" s="1695"/>
      <c r="K27" s="1696"/>
      <c r="L27" s="1704" t="s">
        <v>1873</v>
      </c>
      <c r="M27" s="1705"/>
      <c r="N27" s="1705"/>
      <c r="O27" s="1706"/>
      <c r="P27" s="842" t="s">
        <v>1874</v>
      </c>
      <c r="Q27" s="844"/>
      <c r="R27" s="876"/>
      <c r="S27" s="877"/>
      <c r="T27" s="877"/>
      <c r="U27" s="877"/>
      <c r="V27" s="877"/>
      <c r="W27" s="842"/>
      <c r="X27" s="851" t="s">
        <v>303</v>
      </c>
      <c r="Y27" s="878" t="s">
        <v>313</v>
      </c>
      <c r="Z27" s="879"/>
      <c r="AA27" s="879"/>
      <c r="AB27" s="851" t="s">
        <v>303</v>
      </c>
      <c r="AC27" s="878" t="s">
        <v>1875</v>
      </c>
      <c r="AD27" s="879"/>
      <c r="AE27" s="842"/>
      <c r="AF27" s="842"/>
      <c r="AG27" s="842"/>
      <c r="AH27" s="841"/>
      <c r="AI27" s="834"/>
      <c r="AJ27" s="834"/>
      <c r="AK27" s="834"/>
      <c r="AL27" s="834"/>
      <c r="AM27" s="834"/>
      <c r="AN27" s="850"/>
      <c r="AO27" s="834"/>
      <c r="AP27" s="855"/>
    </row>
    <row r="28" spans="1:42" ht="15" customHeight="1">
      <c r="A28" s="1778"/>
      <c r="B28" s="864"/>
      <c r="C28" s="839"/>
      <c r="D28" s="839"/>
      <c r="E28" s="840"/>
      <c r="F28" s="1759"/>
      <c r="G28" s="1760"/>
      <c r="H28" s="1782" t="s">
        <v>15</v>
      </c>
      <c r="I28" s="1783"/>
      <c r="J28" s="1783"/>
      <c r="K28" s="1784"/>
      <c r="L28" s="1704" t="s">
        <v>1876</v>
      </c>
      <c r="M28" s="1705"/>
      <c r="N28" s="1705"/>
      <c r="O28" s="1706"/>
      <c r="P28" s="875" t="s">
        <v>303</v>
      </c>
      <c r="Q28" s="842" t="s">
        <v>1877</v>
      </c>
      <c r="R28" s="842"/>
      <c r="S28" s="842"/>
      <c r="T28" s="842"/>
      <c r="U28" s="842"/>
      <c r="V28" s="842"/>
      <c r="W28" s="842"/>
      <c r="X28" s="842"/>
      <c r="Y28" s="842"/>
      <c r="Z28" s="842"/>
      <c r="AA28" s="842"/>
      <c r="AB28" s="842"/>
      <c r="AC28" s="842"/>
      <c r="AD28" s="842"/>
      <c r="AE28" s="842"/>
      <c r="AF28" s="842"/>
      <c r="AG28" s="842"/>
      <c r="AH28" s="841"/>
      <c r="AI28" s="834"/>
      <c r="AJ28" s="834"/>
      <c r="AK28" s="834"/>
      <c r="AL28" s="834"/>
      <c r="AM28" s="834"/>
      <c r="AN28" s="850"/>
      <c r="AO28" s="834"/>
      <c r="AP28" s="855"/>
    </row>
    <row r="29" spans="1:42" ht="15" customHeight="1">
      <c r="A29" s="1778"/>
      <c r="B29" s="864"/>
      <c r="C29" s="839"/>
      <c r="D29" s="839"/>
      <c r="E29" s="840"/>
      <c r="F29" s="1759"/>
      <c r="G29" s="1760"/>
      <c r="H29" s="845"/>
      <c r="I29" s="845"/>
      <c r="J29" s="845"/>
      <c r="K29" s="873"/>
      <c r="L29" s="1707" t="s">
        <v>1878</v>
      </c>
      <c r="M29" s="1708"/>
      <c r="N29" s="1708"/>
      <c r="O29" s="1709"/>
      <c r="P29" s="843" t="s">
        <v>303</v>
      </c>
      <c r="Q29" s="852" t="s">
        <v>1879</v>
      </c>
      <c r="R29" s="852"/>
      <c r="S29" s="852"/>
      <c r="T29" s="852"/>
      <c r="U29" s="852" t="s">
        <v>5</v>
      </c>
      <c r="V29" s="1775"/>
      <c r="W29" s="1775"/>
      <c r="X29" s="1775"/>
      <c r="Y29" s="1775"/>
      <c r="Z29" s="1775"/>
      <c r="AA29" s="1775"/>
      <c r="AB29" s="1775"/>
      <c r="AC29" s="1775"/>
      <c r="AD29" s="1775"/>
      <c r="AE29" s="1775"/>
      <c r="AF29" s="1775"/>
      <c r="AG29" s="1775"/>
      <c r="AH29" s="854" t="s">
        <v>23</v>
      </c>
      <c r="AI29" s="834"/>
      <c r="AJ29" s="834"/>
      <c r="AK29" s="834"/>
      <c r="AL29" s="834"/>
      <c r="AM29" s="834"/>
      <c r="AN29" s="850"/>
      <c r="AO29" s="834"/>
      <c r="AP29" s="855"/>
    </row>
    <row r="30" spans="1:42" ht="15" customHeight="1">
      <c r="A30" s="1778"/>
      <c r="B30" s="864"/>
      <c r="C30" s="839"/>
      <c r="D30" s="839"/>
      <c r="E30" s="840"/>
      <c r="F30" s="1759"/>
      <c r="G30" s="1760"/>
      <c r="H30" s="845"/>
      <c r="I30" s="845"/>
      <c r="J30" s="845"/>
      <c r="K30" s="873"/>
      <c r="L30" s="1691" t="s">
        <v>1880</v>
      </c>
      <c r="M30" s="1692"/>
      <c r="N30" s="1692"/>
      <c r="O30" s="1693"/>
      <c r="P30" s="875" t="s">
        <v>303</v>
      </c>
      <c r="Q30" s="860" t="s">
        <v>1881</v>
      </c>
      <c r="R30" s="860"/>
      <c r="S30" s="860"/>
      <c r="T30" s="860"/>
      <c r="U30" s="860"/>
      <c r="V30" s="860"/>
      <c r="W30" s="860"/>
      <c r="X30" s="860"/>
      <c r="Y30" s="860"/>
      <c r="Z30" s="860"/>
      <c r="AA30" s="860"/>
      <c r="AB30" s="860"/>
      <c r="AC30" s="860"/>
      <c r="AD30" s="860"/>
      <c r="AE30" s="880"/>
      <c r="AF30" s="880"/>
      <c r="AG30" s="880"/>
      <c r="AH30" s="841"/>
      <c r="AI30" s="834"/>
      <c r="AJ30" s="834"/>
      <c r="AK30" s="834"/>
      <c r="AL30" s="834"/>
      <c r="AM30" s="834"/>
      <c r="AN30" s="850"/>
      <c r="AO30" s="834"/>
      <c r="AP30" s="855"/>
    </row>
    <row r="31" spans="1:42" ht="15" customHeight="1">
      <c r="A31" s="1778"/>
      <c r="B31" s="864"/>
      <c r="C31" s="839"/>
      <c r="D31" s="839"/>
      <c r="E31" s="840"/>
      <c r="F31" s="1759"/>
      <c r="G31" s="1760"/>
      <c r="H31" s="845"/>
      <c r="I31" s="845"/>
      <c r="J31" s="845"/>
      <c r="K31" s="873"/>
      <c r="L31" s="1691" t="s">
        <v>1878</v>
      </c>
      <c r="M31" s="1692"/>
      <c r="N31" s="1692"/>
      <c r="O31" s="1693"/>
      <c r="P31" s="843" t="s">
        <v>303</v>
      </c>
      <c r="Q31" s="860" t="s">
        <v>1879</v>
      </c>
      <c r="R31" s="860"/>
      <c r="S31" s="860"/>
      <c r="T31" s="860"/>
      <c r="U31" s="860" t="s">
        <v>5</v>
      </c>
      <c r="V31" s="1774"/>
      <c r="W31" s="1774"/>
      <c r="X31" s="1774"/>
      <c r="Y31" s="1774"/>
      <c r="Z31" s="1774"/>
      <c r="AA31" s="1774"/>
      <c r="AB31" s="1774"/>
      <c r="AC31" s="1774"/>
      <c r="AD31" s="1774"/>
      <c r="AE31" s="1774"/>
      <c r="AF31" s="1774"/>
      <c r="AG31" s="1774"/>
      <c r="AH31" s="861" t="s">
        <v>23</v>
      </c>
      <c r="AI31" s="881"/>
      <c r="AJ31" s="839"/>
      <c r="AK31" s="839"/>
      <c r="AL31" s="839"/>
      <c r="AM31" s="840"/>
      <c r="AN31" s="850"/>
      <c r="AO31" s="834"/>
      <c r="AP31" s="855"/>
    </row>
    <row r="32" spans="1:42" ht="15" customHeight="1" thickBot="1">
      <c r="A32" s="1180"/>
      <c r="B32" s="1174"/>
      <c r="C32" s="1175"/>
      <c r="D32" s="1175"/>
      <c r="E32" s="1176"/>
      <c r="F32" s="1181"/>
      <c r="G32" s="1181"/>
      <c r="H32" s="1779" t="s">
        <v>2070</v>
      </c>
      <c r="I32" s="1780"/>
      <c r="J32" s="1780"/>
      <c r="K32" s="1780"/>
      <c r="L32" s="1780"/>
      <c r="M32" s="1780"/>
      <c r="N32" s="1780"/>
      <c r="O32" s="1781"/>
      <c r="P32" s="1183" t="s">
        <v>303</v>
      </c>
      <c r="Q32" s="1179" t="s">
        <v>2071</v>
      </c>
      <c r="R32" s="1179"/>
      <c r="S32" s="1179"/>
      <c r="T32" s="1179"/>
      <c r="U32" s="1179"/>
      <c r="V32" s="1179"/>
      <c r="W32" s="1179"/>
      <c r="X32" s="1179"/>
      <c r="Y32" s="1179"/>
      <c r="Z32" s="1179"/>
      <c r="AA32" s="1179"/>
      <c r="AB32" s="1177"/>
      <c r="AC32" s="1179"/>
      <c r="AD32" s="1179"/>
      <c r="AE32" s="1179"/>
      <c r="AF32" s="1179"/>
      <c r="AG32" s="1179"/>
      <c r="AH32" s="1178"/>
      <c r="AI32" s="1182"/>
      <c r="AJ32" s="1175"/>
      <c r="AK32" s="1175"/>
      <c r="AL32" s="1175"/>
      <c r="AM32" s="1176"/>
      <c r="AN32" s="883"/>
      <c r="AO32" s="883"/>
      <c r="AP32" s="884"/>
    </row>
    <row r="33" spans="1:42" ht="15.95" customHeight="1">
      <c r="A33" s="834"/>
      <c r="B33" s="2172" t="s">
        <v>2146</v>
      </c>
      <c r="C33" s="2173"/>
      <c r="D33" s="1293"/>
      <c r="E33" s="834"/>
      <c r="F33" s="834"/>
      <c r="G33" s="834"/>
      <c r="H33" s="903"/>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row>
    <row r="34" spans="1:42" ht="15.95" customHeight="1">
      <c r="A34" s="834"/>
      <c r="B34" s="2172" t="s">
        <v>2147</v>
      </c>
      <c r="C34" s="2173"/>
      <c r="D34" s="1293"/>
      <c r="E34" s="834"/>
      <c r="F34" s="834"/>
      <c r="G34" s="834"/>
      <c r="H34" s="903"/>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row>
    <row r="35" spans="1:42" ht="15.95" customHeight="1">
      <c r="A35" s="834"/>
      <c r="B35" s="2172" t="s">
        <v>2154</v>
      </c>
      <c r="C35" s="2174"/>
      <c r="D35" s="1294"/>
      <c r="E35" s="839"/>
      <c r="F35" s="922"/>
      <c r="G35" s="922"/>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row>
    <row r="36" spans="1:42" ht="15.95" customHeight="1">
      <c r="A36" s="834"/>
      <c r="B36" s="2172" t="s">
        <v>2155</v>
      </c>
      <c r="C36" s="2174"/>
      <c r="D36" s="1294"/>
      <c r="E36" s="839"/>
      <c r="F36" s="921"/>
      <c r="G36" s="921"/>
      <c r="H36" s="839"/>
      <c r="I36" s="839"/>
      <c r="J36" s="839"/>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86"/>
      <c r="AJ36" s="839"/>
      <c r="AK36" s="834"/>
      <c r="AL36" s="834"/>
      <c r="AM36" s="834"/>
      <c r="AN36" s="834"/>
      <c r="AO36" s="834"/>
      <c r="AP36" s="834"/>
    </row>
    <row r="37" spans="1:42" ht="15.95" customHeight="1">
      <c r="A37" s="834"/>
      <c r="B37" s="1701"/>
      <c r="C37" s="1701"/>
      <c r="D37" s="1701"/>
      <c r="E37" s="1701"/>
      <c r="F37" s="834"/>
      <c r="G37" s="834"/>
      <c r="H37" s="1701"/>
      <c r="I37" s="1701"/>
      <c r="J37" s="1701"/>
      <c r="K37" s="834"/>
      <c r="L37" s="834"/>
      <c r="M37" s="1785"/>
      <c r="N37" s="1785"/>
      <c r="O37" s="1785"/>
      <c r="P37" s="1785"/>
      <c r="Q37" s="1785"/>
      <c r="R37" s="1785"/>
      <c r="S37" s="1785"/>
      <c r="T37" s="1785"/>
      <c r="U37" s="1785"/>
      <c r="V37" s="1785"/>
      <c r="W37" s="1785"/>
      <c r="X37" s="1785"/>
      <c r="Y37" s="1785"/>
      <c r="Z37" s="1785"/>
      <c r="AA37" s="1785"/>
      <c r="AB37" s="1785"/>
      <c r="AC37" s="1785"/>
      <c r="AD37" s="1785"/>
      <c r="AE37" s="1785"/>
      <c r="AF37" s="834"/>
      <c r="AG37" s="834"/>
      <c r="AH37" s="834"/>
      <c r="AI37" s="834"/>
      <c r="AJ37" s="834"/>
      <c r="AK37" s="834"/>
      <c r="AL37" s="834"/>
      <c r="AM37" s="834"/>
      <c r="AN37" s="834"/>
      <c r="AO37" s="834"/>
      <c r="AP37" s="834"/>
    </row>
    <row r="38" spans="1:42" ht="15.95" customHeight="1">
      <c r="A38" s="834"/>
      <c r="B38" s="887"/>
      <c r="C38" s="888"/>
      <c r="D38" s="1776"/>
      <c r="E38" s="1776"/>
      <c r="F38" s="834"/>
      <c r="G38" s="834"/>
      <c r="H38" s="839"/>
      <c r="I38" s="839"/>
      <c r="J38" s="839"/>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row>
    <row r="39" spans="1:42" ht="15.95" customHeight="1">
      <c r="A39" s="834"/>
      <c r="B39" s="834"/>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row>
    <row r="40" spans="1:42" ht="15.95" customHeight="1">
      <c r="A40" s="834"/>
      <c r="B40" s="834"/>
      <c r="C40" s="834"/>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834"/>
      <c r="AM40" s="834"/>
      <c r="AN40" s="834"/>
      <c r="AO40" s="834"/>
      <c r="AP40" s="834"/>
    </row>
    <row r="41" spans="1:42" ht="15.95" customHeight="1">
      <c r="A41" s="834"/>
      <c r="B41" s="885"/>
      <c r="C41" s="839"/>
      <c r="D41" s="839"/>
      <c r="E41" s="839"/>
      <c r="F41" s="1806"/>
      <c r="G41" s="1806"/>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834"/>
      <c r="AM41" s="834"/>
      <c r="AN41" s="834"/>
      <c r="AO41" s="834"/>
      <c r="AP41" s="834"/>
    </row>
    <row r="42" spans="1:42" ht="15.95" customHeight="1">
      <c r="A42" s="834"/>
      <c r="B42" s="1701"/>
      <c r="C42" s="1701"/>
      <c r="D42" s="1701"/>
      <c r="E42" s="1701"/>
      <c r="F42" s="1807"/>
      <c r="G42" s="1807"/>
      <c r="H42" s="1701"/>
      <c r="I42" s="1701"/>
      <c r="J42" s="1701"/>
      <c r="K42" s="834"/>
      <c r="L42" s="834"/>
      <c r="M42" s="834"/>
      <c r="N42" s="834"/>
      <c r="O42" s="834"/>
      <c r="P42" s="834"/>
      <c r="Q42" s="834"/>
      <c r="R42" s="834"/>
      <c r="S42" s="834"/>
      <c r="T42" s="834"/>
      <c r="U42" s="834"/>
      <c r="V42" s="834"/>
      <c r="W42" s="834"/>
      <c r="X42" s="834"/>
      <c r="Y42" s="834"/>
      <c r="Z42" s="834"/>
      <c r="AA42" s="834"/>
      <c r="AB42" s="834"/>
      <c r="AC42" s="834"/>
      <c r="AD42" s="834"/>
      <c r="AE42" s="834"/>
      <c r="AF42" s="834"/>
      <c r="AG42" s="834"/>
      <c r="AH42" s="834"/>
      <c r="AI42" s="886"/>
      <c r="AJ42" s="839"/>
      <c r="AK42" s="834"/>
      <c r="AL42" s="834"/>
      <c r="AM42" s="834"/>
      <c r="AN42" s="834"/>
      <c r="AO42" s="834"/>
      <c r="AP42" s="834"/>
    </row>
    <row r="43" spans="1:42" ht="15.95" customHeight="1">
      <c r="A43" s="834"/>
      <c r="B43" s="1701"/>
      <c r="C43" s="1701"/>
      <c r="D43" s="1701"/>
      <c r="E43" s="1701"/>
      <c r="F43" s="834"/>
      <c r="G43" s="834"/>
      <c r="H43" s="1701"/>
      <c r="I43" s="1701"/>
      <c r="J43" s="1701"/>
      <c r="K43" s="834"/>
      <c r="L43" s="834"/>
      <c r="M43" s="1785"/>
      <c r="N43" s="1785"/>
      <c r="O43" s="1785"/>
      <c r="P43" s="1785"/>
      <c r="Q43" s="1785"/>
      <c r="R43" s="1785"/>
      <c r="S43" s="1785"/>
      <c r="T43" s="1785"/>
      <c r="U43" s="1785"/>
      <c r="V43" s="1785"/>
      <c r="W43" s="1785"/>
      <c r="X43" s="1785"/>
      <c r="Y43" s="1785"/>
      <c r="Z43" s="1785"/>
      <c r="AA43" s="1785"/>
      <c r="AB43" s="1785"/>
      <c r="AC43" s="1785"/>
      <c r="AD43" s="1785"/>
      <c r="AE43" s="1785"/>
      <c r="AF43" s="834"/>
      <c r="AG43" s="834"/>
      <c r="AH43" s="834"/>
      <c r="AI43" s="834"/>
      <c r="AJ43" s="834"/>
      <c r="AK43" s="834"/>
      <c r="AL43" s="834"/>
      <c r="AM43" s="834"/>
      <c r="AN43" s="834"/>
      <c r="AO43" s="834"/>
      <c r="AP43" s="834"/>
    </row>
    <row r="44" spans="1:42" ht="15.95" customHeight="1">
      <c r="A44" s="834"/>
      <c r="B44" s="887"/>
      <c r="C44" s="888"/>
      <c r="D44" s="1776"/>
      <c r="E44" s="1776"/>
      <c r="F44" s="834"/>
      <c r="G44" s="834"/>
      <c r="H44" s="839"/>
      <c r="I44" s="839"/>
      <c r="J44" s="839"/>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34"/>
      <c r="AM44" s="834"/>
      <c r="AN44" s="834"/>
      <c r="AO44" s="834"/>
      <c r="AP44" s="834"/>
    </row>
    <row r="45" spans="1:42" ht="15.95" customHeight="1">
      <c r="A45" s="834"/>
      <c r="B45" s="834"/>
      <c r="C45" s="834"/>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row>
    <row r="46" spans="1:42" ht="15.95" customHeight="1">
      <c r="A46" s="834"/>
      <c r="B46" s="834"/>
      <c r="C46" s="834"/>
      <c r="D46" s="834"/>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row>
    <row r="47" spans="1:42" ht="15.95" customHeight="1">
      <c r="A47" s="834"/>
      <c r="B47" s="885"/>
      <c r="C47" s="839"/>
      <c r="D47" s="839"/>
      <c r="E47" s="839"/>
      <c r="F47" s="1806"/>
      <c r="G47" s="1806"/>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row>
    <row r="48" spans="1:42" ht="15.95" customHeight="1">
      <c r="A48" s="834"/>
      <c r="B48" s="1701"/>
      <c r="C48" s="1701"/>
      <c r="D48" s="1701"/>
      <c r="E48" s="1701"/>
      <c r="F48" s="1807"/>
      <c r="G48" s="1807"/>
      <c r="H48" s="1701"/>
      <c r="I48" s="1701"/>
      <c r="J48" s="1701"/>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86"/>
      <c r="AJ48" s="839"/>
      <c r="AK48" s="834"/>
      <c r="AL48" s="834"/>
      <c r="AM48" s="834"/>
      <c r="AN48" s="834"/>
      <c r="AO48" s="834"/>
      <c r="AP48" s="834"/>
    </row>
    <row r="49" spans="1:42" ht="15.95" customHeight="1">
      <c r="A49" s="834"/>
      <c r="B49" s="1701"/>
      <c r="C49" s="1776"/>
      <c r="D49" s="1776"/>
      <c r="E49" s="1776"/>
      <c r="F49" s="834"/>
      <c r="G49" s="834"/>
      <c r="H49" s="1701"/>
      <c r="I49" s="1701"/>
      <c r="J49" s="1701"/>
      <c r="K49" s="834"/>
      <c r="L49" s="834"/>
      <c r="M49" s="1785"/>
      <c r="N49" s="1785"/>
      <c r="O49" s="1785"/>
      <c r="P49" s="1785"/>
      <c r="Q49" s="1785"/>
      <c r="R49" s="1785"/>
      <c r="S49" s="1785"/>
      <c r="T49" s="1785"/>
      <c r="U49" s="1785"/>
      <c r="V49" s="1785"/>
      <c r="W49" s="1785"/>
      <c r="X49" s="1785"/>
      <c r="Y49" s="1785"/>
      <c r="Z49" s="1785"/>
      <c r="AA49" s="1785"/>
      <c r="AB49" s="1785"/>
      <c r="AC49" s="1785"/>
      <c r="AD49" s="1785"/>
      <c r="AE49" s="1785"/>
      <c r="AF49" s="834"/>
      <c r="AG49" s="834"/>
      <c r="AH49" s="834"/>
      <c r="AI49" s="834"/>
      <c r="AJ49" s="889"/>
      <c r="AK49" s="834"/>
      <c r="AL49" s="834"/>
      <c r="AM49" s="834"/>
      <c r="AN49" s="834"/>
      <c r="AO49" s="834"/>
      <c r="AP49" s="834"/>
    </row>
    <row r="50" spans="1:42" ht="15.95" customHeight="1">
      <c r="A50" s="834"/>
      <c r="B50" s="887"/>
      <c r="C50" s="857"/>
      <c r="D50" s="1776"/>
      <c r="E50" s="1776"/>
      <c r="F50" s="834"/>
      <c r="G50" s="834"/>
      <c r="H50" s="839"/>
      <c r="I50" s="839"/>
      <c r="J50" s="839"/>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row>
    <row r="51" spans="1:42" ht="15.95" customHeight="1">
      <c r="A51" s="834"/>
      <c r="B51" s="83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row>
    <row r="52" spans="1:42" ht="15.95" customHeight="1">
      <c r="A52" s="834"/>
      <c r="B52" s="834"/>
      <c r="C52" s="834"/>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row>
    <row r="53" spans="1:42" ht="15.95" customHeight="1">
      <c r="A53" s="834"/>
      <c r="B53" s="834"/>
      <c r="C53" s="834"/>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row>
    <row r="54" spans="1:42" ht="15.95" customHeight="1">
      <c r="A54" s="834"/>
      <c r="B54" s="834"/>
      <c r="C54" s="834"/>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row>
    <row r="55" spans="1:42" ht="15.95" customHeight="1">
      <c r="A55" s="834"/>
      <c r="B55" s="834"/>
      <c r="C55" s="834"/>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row>
    <row r="56" spans="1:42" ht="15.95" customHeight="1">
      <c r="A56" s="834"/>
      <c r="B56" s="834"/>
      <c r="C56" s="834"/>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row>
    <row r="57" spans="1:42" ht="15.95" customHeight="1">
      <c r="A57" s="834"/>
      <c r="B57" s="834"/>
      <c r="C57" s="834"/>
      <c r="D57" s="834"/>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row>
    <row r="58" spans="1:42" ht="15.95" customHeight="1">
      <c r="A58" s="834"/>
      <c r="B58" s="834"/>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row>
    <row r="59" spans="1:42" ht="15.95" customHeight="1">
      <c r="A59" s="834"/>
      <c r="B59" s="834"/>
      <c r="C59" s="834"/>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row>
    <row r="60" spans="1:42" ht="15.95" customHeight="1">
      <c r="A60" s="834"/>
      <c r="B60" s="834"/>
      <c r="C60" s="834"/>
      <c r="D60" s="834"/>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row>
    <row r="61" spans="1:42" ht="15.95" customHeight="1">
      <c r="A61" s="834"/>
      <c r="B61" s="834"/>
      <c r="C61" s="834"/>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row>
    <row r="62" spans="1:42" ht="15.95" customHeight="1">
      <c r="A62" s="834"/>
      <c r="B62" s="834"/>
      <c r="C62" s="834"/>
      <c r="D62" s="834"/>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row>
    <row r="63" spans="1:42" ht="15.95" customHeight="1">
      <c r="A63" s="834"/>
      <c r="B63" s="834"/>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row>
    <row r="64" spans="1:42" ht="15.95" customHeight="1">
      <c r="A64" s="834"/>
      <c r="B64" s="834"/>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row>
    <row r="65" spans="1:42" ht="15.95" customHeight="1">
      <c r="A65" s="834"/>
      <c r="B65" s="834"/>
      <c r="C65" s="834"/>
      <c r="D65" s="834"/>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row>
    <row r="66" spans="1:42" ht="15.95" customHeight="1">
      <c r="A66" s="834"/>
      <c r="B66" s="834"/>
      <c r="C66" s="834"/>
      <c r="D66" s="834"/>
      <c r="E66" s="834"/>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row>
    <row r="67" spans="1:42" ht="15.95" customHeight="1">
      <c r="A67" s="834"/>
      <c r="B67" s="834"/>
      <c r="C67" s="834"/>
      <c r="D67" s="834"/>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row>
    <row r="68" spans="1:42" ht="15.95" customHeight="1">
      <c r="A68" s="834"/>
      <c r="B68" s="834"/>
      <c r="C68" s="834"/>
      <c r="D68" s="834"/>
      <c r="E68" s="834"/>
      <c r="F68" s="834"/>
      <c r="G68" s="834"/>
      <c r="H68" s="834"/>
      <c r="I68" s="834"/>
      <c r="J68" s="834"/>
      <c r="K68" s="834"/>
      <c r="L68" s="834"/>
      <c r="M68" s="834"/>
      <c r="N68" s="834"/>
      <c r="O68" s="834"/>
      <c r="P68" s="834"/>
      <c r="Q68" s="834"/>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row>
    <row r="69" spans="1:42" ht="15.95" customHeight="1">
      <c r="A69" s="834"/>
      <c r="B69" s="834"/>
      <c r="C69" s="834"/>
      <c r="D69" s="834"/>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row>
    <row r="70" spans="1:42" ht="15.95" customHeight="1">
      <c r="A70" s="834"/>
      <c r="B70" s="834"/>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row>
    <row r="71" spans="1:42" ht="15.95" customHeight="1"/>
    <row r="72" spans="1:42" ht="15.95" customHeight="1"/>
    <row r="73" spans="1:42" ht="15.95" customHeight="1"/>
    <row r="74" spans="1:42" ht="15.95" customHeight="1"/>
    <row r="75" spans="1:42" ht="15.95" customHeight="1"/>
    <row r="76" spans="1:42" ht="15.95" customHeight="1"/>
    <row r="77" spans="1:42" ht="15.95" customHeight="1"/>
    <row r="78" spans="1:42" ht="15.95" customHeight="1"/>
    <row r="79" spans="1:42" ht="15.95" customHeight="1"/>
    <row r="80" spans="1:42"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sheetData>
  <mergeCells count="115">
    <mergeCell ref="AA3:AB3"/>
    <mergeCell ref="AC3:AD3"/>
    <mergeCell ref="AE3:AF3"/>
    <mergeCell ref="AG1:AH1"/>
    <mergeCell ref="D44:E44"/>
    <mergeCell ref="F47:G47"/>
    <mergeCell ref="B48:E48"/>
    <mergeCell ref="F48:G48"/>
    <mergeCell ref="H48:J48"/>
    <mergeCell ref="B37:E37"/>
    <mergeCell ref="H37:J37"/>
    <mergeCell ref="D38:E38"/>
    <mergeCell ref="F41:G41"/>
    <mergeCell ref="B42:E42"/>
    <mergeCell ref="F42:G42"/>
    <mergeCell ref="H42:J42"/>
    <mergeCell ref="O1:P1"/>
    <mergeCell ref="Q1:R1"/>
    <mergeCell ref="S1:T1"/>
    <mergeCell ref="K1:N1"/>
    <mergeCell ref="U1:V1"/>
    <mergeCell ref="W1:X1"/>
    <mergeCell ref="O2:P2"/>
    <mergeCell ref="P12:AH12"/>
    <mergeCell ref="AK1:AP1"/>
    <mergeCell ref="AK2:AN5"/>
    <mergeCell ref="AO2:AP5"/>
    <mergeCell ref="Y4:Z4"/>
    <mergeCell ref="AA4:AB4"/>
    <mergeCell ref="AC4:AD4"/>
    <mergeCell ref="AE4:AF4"/>
    <mergeCell ref="Y5:Z5"/>
    <mergeCell ref="AA5:AB5"/>
    <mergeCell ref="AC5:AD5"/>
    <mergeCell ref="Y3:Z3"/>
    <mergeCell ref="AG2:AH2"/>
    <mergeCell ref="AG3:AH3"/>
    <mergeCell ref="AG4:AH4"/>
    <mergeCell ref="AG5:AH5"/>
    <mergeCell ref="AE5:AF5"/>
    <mergeCell ref="AC2:AD2"/>
    <mergeCell ref="AE2:AF2"/>
    <mergeCell ref="AA1:AB1"/>
    <mergeCell ref="Y1:Z1"/>
    <mergeCell ref="AC1:AD1"/>
    <mergeCell ref="AE1:AF1"/>
    <mergeCell ref="Y2:Z2"/>
    <mergeCell ref="AA2:AB2"/>
    <mergeCell ref="D50:E50"/>
    <mergeCell ref="A13:A31"/>
    <mergeCell ref="B43:E43"/>
    <mergeCell ref="H43:J43"/>
    <mergeCell ref="H32:O32"/>
    <mergeCell ref="H28:K28"/>
    <mergeCell ref="M37:AE37"/>
    <mergeCell ref="M43:AE43"/>
    <mergeCell ref="B49:E49"/>
    <mergeCell ref="H49:J49"/>
    <mergeCell ref="M49:AE49"/>
    <mergeCell ref="W16:Y16"/>
    <mergeCell ref="AN11:AP12"/>
    <mergeCell ref="B12:E12"/>
    <mergeCell ref="H12:J12"/>
    <mergeCell ref="K11:AL11"/>
    <mergeCell ref="F11:G12"/>
    <mergeCell ref="F13:G13"/>
    <mergeCell ref="H13:O13"/>
    <mergeCell ref="R16:V16"/>
    <mergeCell ref="L21:O21"/>
    <mergeCell ref="F14:G14"/>
    <mergeCell ref="M14:O14"/>
    <mergeCell ref="F15:G31"/>
    <mergeCell ref="L15:O15"/>
    <mergeCell ref="L16:O16"/>
    <mergeCell ref="L18:O18"/>
    <mergeCell ref="L19:O19"/>
    <mergeCell ref="AA19:AD19"/>
    <mergeCell ref="R19:V19"/>
    <mergeCell ref="V31:AG31"/>
    <mergeCell ref="V29:AG29"/>
    <mergeCell ref="A11:A12"/>
    <mergeCell ref="L30:O30"/>
    <mergeCell ref="L31:O31"/>
    <mergeCell ref="H27:K27"/>
    <mergeCell ref="H11:J11"/>
    <mergeCell ref="B14:E14"/>
    <mergeCell ref="B15:E15"/>
    <mergeCell ref="B11:E11"/>
    <mergeCell ref="L27:O27"/>
    <mergeCell ref="L28:O28"/>
    <mergeCell ref="L29:O29"/>
    <mergeCell ref="K12:O12"/>
    <mergeCell ref="H21:K26"/>
    <mergeCell ref="L26:O26"/>
    <mergeCell ref="H15:K20"/>
    <mergeCell ref="K2:N5"/>
    <mergeCell ref="O4:P4"/>
    <mergeCell ref="Q4:R4"/>
    <mergeCell ref="S4:T4"/>
    <mergeCell ref="U4:V4"/>
    <mergeCell ref="W4:X4"/>
    <mergeCell ref="O5:P5"/>
    <mergeCell ref="Q5:R5"/>
    <mergeCell ref="S5:T5"/>
    <mergeCell ref="U5:V5"/>
    <mergeCell ref="W5:X5"/>
    <mergeCell ref="Q2:R2"/>
    <mergeCell ref="S2:T2"/>
    <mergeCell ref="U2:V2"/>
    <mergeCell ref="W2:X2"/>
    <mergeCell ref="O3:P3"/>
    <mergeCell ref="Q3:R3"/>
    <mergeCell ref="S3:T3"/>
    <mergeCell ref="U3:V3"/>
    <mergeCell ref="W3:X3"/>
  </mergeCells>
  <phoneticPr fontId="3"/>
  <dataValidations count="5">
    <dataValidation type="list" allowBlank="1" showInputMessage="1" showErrorMessage="1" sqref="AI42 AI36 AI48 X26:X27 P28:P32 AI13:AI21 Q20 Q17 AB27 P21:P26 P18 P13:P15 Z14" xr:uid="{00000000-0002-0000-0F00-000000000000}">
      <formula1>"□,■"</formula1>
    </dataValidation>
    <dataValidation type="list" showInputMessage="1" showErrorMessage="1" sqref="F48:G48 F36:G36 F42:G42" xr:uid="{00000000-0002-0000-0F00-000001000000}">
      <formula1>"4,3,2,1,"</formula1>
    </dataValidation>
    <dataValidation type="list" allowBlank="1" showInputMessage="1" showErrorMessage="1" sqref="C44 C50 C38" xr:uid="{00000000-0002-0000-0F00-000002000000}">
      <formula1>"１,２,３,４,５,６,７,８"</formula1>
    </dataValidation>
    <dataValidation type="list" allowBlank="1" showInputMessage="1" showErrorMessage="1" sqref="C16" xr:uid="{00000000-0002-0000-0F00-000003000000}">
      <formula1>"1,2,3,4,5,6,7,8"</formula1>
    </dataValidation>
    <dataValidation type="list" showInputMessage="1" showErrorMessage="1" sqref="F14:G14" xr:uid="{B695DABB-4075-4517-8D70-1901A5112493}">
      <formula1>"7,6,5,4,3,2,1,"</formula1>
    </dataValidation>
  </dataValidations>
  <pageMargins left="0.78740157480314965" right="0.19685039370078741" top="0.59055118110236227" bottom="0.43307086614173229" header="0.31496062992125984" footer="0.51181102362204722"/>
  <pageSetup paperSize="9" scale="83"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BQ255"/>
  <sheetViews>
    <sheetView showZeros="0" view="pageBreakPreview" zoomScaleNormal="100" zoomScaleSheetLayoutView="100" workbookViewId="0">
      <selection activeCell="H43" sqref="H43:K44"/>
    </sheetView>
  </sheetViews>
  <sheetFormatPr defaultColWidth="9" defaultRowHeight="12"/>
  <cols>
    <col min="1" max="5" width="2.625" style="817" customWidth="1"/>
    <col min="6" max="7" width="2.75" style="817" customWidth="1"/>
    <col min="8" max="10" width="2.375" style="817" customWidth="1"/>
    <col min="11" max="39" width="2.625" style="817" customWidth="1"/>
    <col min="40" max="40" width="2.375" style="817" customWidth="1"/>
    <col min="41" max="41" width="2.625" style="817" customWidth="1"/>
    <col min="42" max="42" width="2.375" style="817" customWidth="1"/>
    <col min="43" max="43" width="9" style="817"/>
    <col min="44" max="44" width="7.5" style="817" customWidth="1"/>
    <col min="45" max="46" width="9" style="817" hidden="1" customWidth="1"/>
    <col min="47" max="16384" width="9" style="817"/>
  </cols>
  <sheetData>
    <row r="1" spans="1:69" s="54" customFormat="1" ht="13.5" customHeight="1">
      <c r="A1" s="52"/>
      <c r="B1" s="95"/>
      <c r="C1" s="95"/>
      <c r="D1" s="95"/>
      <c r="E1" s="95"/>
      <c r="F1" s="161"/>
      <c r="G1" s="77"/>
      <c r="H1" s="77"/>
      <c r="I1" s="77"/>
      <c r="J1" s="77"/>
      <c r="K1" s="1675" t="s">
        <v>1886</v>
      </c>
      <c r="L1" s="1676"/>
      <c r="M1" s="1676"/>
      <c r="N1" s="1676"/>
      <c r="O1" s="1808"/>
      <c r="P1" s="1803"/>
      <c r="Q1" s="1803"/>
      <c r="R1" s="1803"/>
      <c r="S1" s="1803"/>
      <c r="T1" s="1803"/>
      <c r="U1" s="1803"/>
      <c r="V1" s="1803"/>
      <c r="W1" s="1803"/>
      <c r="X1" s="1809"/>
      <c r="Y1" s="1803"/>
      <c r="Z1" s="1803"/>
      <c r="AA1" s="1803"/>
      <c r="AB1" s="1803"/>
      <c r="AC1" s="1803"/>
      <c r="AD1" s="1803"/>
      <c r="AE1" s="1803"/>
      <c r="AF1" s="1803"/>
      <c r="AG1" s="1804"/>
      <c r="AH1" s="1805"/>
      <c r="AI1" s="77"/>
      <c r="AJ1" s="77"/>
      <c r="AK1" s="1841" t="s">
        <v>1893</v>
      </c>
      <c r="AL1" s="1842"/>
      <c r="AM1" s="1842"/>
      <c r="AN1" s="1842"/>
      <c r="AO1" s="1842"/>
      <c r="AP1" s="1843"/>
    </row>
    <row r="2" spans="1:69" s="54" customFormat="1" ht="13.5" customHeight="1">
      <c r="A2" s="52"/>
      <c r="B2" s="95"/>
      <c r="C2" s="95"/>
      <c r="D2" s="95"/>
      <c r="E2" s="95"/>
      <c r="F2" s="161"/>
      <c r="G2" s="77"/>
      <c r="H2" s="77"/>
      <c r="I2" s="77"/>
      <c r="J2" s="77"/>
      <c r="K2" s="1675" t="s">
        <v>1634</v>
      </c>
      <c r="L2" s="1676"/>
      <c r="M2" s="1676"/>
      <c r="N2" s="1676"/>
      <c r="O2" s="1810"/>
      <c r="P2" s="1687"/>
      <c r="Q2" s="1687"/>
      <c r="R2" s="1687"/>
      <c r="S2" s="1687"/>
      <c r="T2" s="1687"/>
      <c r="U2" s="1687"/>
      <c r="V2" s="1687"/>
      <c r="W2" s="1687"/>
      <c r="X2" s="1688"/>
      <c r="Y2" s="1687"/>
      <c r="Z2" s="1687"/>
      <c r="AA2" s="1687"/>
      <c r="AB2" s="1687"/>
      <c r="AC2" s="1687"/>
      <c r="AD2" s="1687"/>
      <c r="AE2" s="1687"/>
      <c r="AF2" s="1687"/>
      <c r="AG2" s="1797"/>
      <c r="AH2" s="1798"/>
      <c r="AI2" s="77"/>
      <c r="AJ2" s="77"/>
      <c r="AK2" s="1788" t="s">
        <v>1884</v>
      </c>
      <c r="AL2" s="1789"/>
      <c r="AM2" s="1789"/>
      <c r="AN2" s="1794"/>
      <c r="AO2" s="1789">
        <v>1</v>
      </c>
      <c r="AP2" s="1794"/>
    </row>
    <row r="3" spans="1:69" s="54" customFormat="1" ht="13.5" customHeight="1">
      <c r="A3" s="52"/>
      <c r="B3" s="95"/>
      <c r="C3" s="95"/>
      <c r="D3" s="95"/>
      <c r="E3" s="95"/>
      <c r="F3" s="161"/>
      <c r="G3" s="77"/>
      <c r="H3" s="77"/>
      <c r="I3" s="77"/>
      <c r="J3" s="77"/>
      <c r="K3" s="1677"/>
      <c r="L3" s="1678"/>
      <c r="M3" s="1678"/>
      <c r="N3" s="1678"/>
      <c r="O3" s="1681"/>
      <c r="P3" s="1682"/>
      <c r="Q3" s="1682"/>
      <c r="R3" s="1682"/>
      <c r="S3" s="1682"/>
      <c r="T3" s="1682"/>
      <c r="U3" s="1682"/>
      <c r="V3" s="1682"/>
      <c r="W3" s="1682"/>
      <c r="X3" s="1683"/>
      <c r="Y3" s="1682"/>
      <c r="Z3" s="1682"/>
      <c r="AA3" s="1682"/>
      <c r="AB3" s="1682"/>
      <c r="AC3" s="1682"/>
      <c r="AD3" s="1682"/>
      <c r="AE3" s="1682"/>
      <c r="AF3" s="1682"/>
      <c r="AG3" s="1799"/>
      <c r="AH3" s="1800"/>
      <c r="AI3" s="77"/>
      <c r="AJ3" s="77"/>
      <c r="AK3" s="1790"/>
      <c r="AL3" s="1791"/>
      <c r="AM3" s="1791"/>
      <c r="AN3" s="1795"/>
      <c r="AO3" s="1791"/>
      <c r="AP3" s="1795"/>
    </row>
    <row r="4" spans="1:69" s="54" customFormat="1" ht="13.5" customHeight="1">
      <c r="A4" s="52"/>
      <c r="B4" s="95"/>
      <c r="C4" s="95"/>
      <c r="D4" s="95"/>
      <c r="E4" s="95"/>
      <c r="F4" s="161"/>
      <c r="G4" s="77"/>
      <c r="H4" s="77"/>
      <c r="I4" s="77"/>
      <c r="J4" s="77"/>
      <c r="K4" s="1677"/>
      <c r="L4" s="1678"/>
      <c r="M4" s="1678"/>
      <c r="N4" s="1678"/>
      <c r="O4" s="1681"/>
      <c r="P4" s="1682"/>
      <c r="Q4" s="1682"/>
      <c r="R4" s="1682"/>
      <c r="S4" s="1682"/>
      <c r="T4" s="1682"/>
      <c r="U4" s="1682"/>
      <c r="V4" s="1682"/>
      <c r="W4" s="1682"/>
      <c r="X4" s="1683"/>
      <c r="Y4" s="1682"/>
      <c r="Z4" s="1682"/>
      <c r="AA4" s="1682"/>
      <c r="AB4" s="1682"/>
      <c r="AC4" s="1682"/>
      <c r="AD4" s="1682"/>
      <c r="AE4" s="1682"/>
      <c r="AF4" s="1682"/>
      <c r="AG4" s="1799"/>
      <c r="AH4" s="1800"/>
      <c r="AI4" s="77"/>
      <c r="AJ4" s="77"/>
      <c r="AK4" s="1790"/>
      <c r="AL4" s="1791"/>
      <c r="AM4" s="1791"/>
      <c r="AN4" s="1795"/>
      <c r="AO4" s="1791"/>
      <c r="AP4" s="1795"/>
    </row>
    <row r="5" spans="1:69" s="54" customFormat="1" ht="13.5" customHeight="1">
      <c r="A5" s="52"/>
      <c r="B5" s="95"/>
      <c r="C5" s="95"/>
      <c r="D5" s="95"/>
      <c r="E5" s="95"/>
      <c r="F5" s="161"/>
      <c r="G5" s="77"/>
      <c r="H5" s="77"/>
      <c r="I5" s="77"/>
      <c r="J5" s="77"/>
      <c r="K5" s="1679"/>
      <c r="L5" s="1680"/>
      <c r="M5" s="1680"/>
      <c r="N5" s="1680"/>
      <c r="O5" s="1684"/>
      <c r="P5" s="1685"/>
      <c r="Q5" s="1685"/>
      <c r="R5" s="1685"/>
      <c r="S5" s="1685"/>
      <c r="T5" s="1685"/>
      <c r="U5" s="1685"/>
      <c r="V5" s="1685"/>
      <c r="W5" s="1685"/>
      <c r="X5" s="1686"/>
      <c r="Y5" s="1685"/>
      <c r="Z5" s="1685"/>
      <c r="AA5" s="1685"/>
      <c r="AB5" s="1685"/>
      <c r="AC5" s="1685"/>
      <c r="AD5" s="1685"/>
      <c r="AE5" s="1685"/>
      <c r="AF5" s="1685"/>
      <c r="AG5" s="1801"/>
      <c r="AH5" s="1802"/>
      <c r="AI5" s="77"/>
      <c r="AJ5" s="77"/>
      <c r="AK5" s="1792"/>
      <c r="AL5" s="1793"/>
      <c r="AM5" s="1793"/>
      <c r="AN5" s="1796"/>
      <c r="AO5" s="1793"/>
      <c r="AP5" s="1796"/>
    </row>
    <row r="6" spans="1:69" s="54" customFormat="1" ht="13.5" customHeight="1">
      <c r="A6" s="52"/>
      <c r="B6" s="95"/>
      <c r="C6" s="95"/>
      <c r="D6" s="95"/>
      <c r="E6" s="95"/>
      <c r="F6" s="161"/>
      <c r="G6" s="77"/>
      <c r="H6" s="77"/>
      <c r="I6" s="77"/>
      <c r="J6" s="77"/>
      <c r="K6" s="891"/>
      <c r="L6" s="891"/>
      <c r="M6" s="891"/>
      <c r="N6" s="891"/>
      <c r="O6" s="77"/>
      <c r="P6" s="77"/>
      <c r="Q6" s="77"/>
      <c r="R6" s="77"/>
      <c r="S6" s="77"/>
      <c r="T6" s="77"/>
      <c r="U6" s="77"/>
      <c r="V6" s="77"/>
      <c r="W6" s="77"/>
      <c r="X6" s="77"/>
      <c r="Y6" s="77"/>
      <c r="Z6" s="77"/>
      <c r="AA6" s="77"/>
      <c r="AB6" s="77"/>
      <c r="AC6" s="77"/>
      <c r="AD6" s="77"/>
      <c r="AE6" s="77"/>
      <c r="AF6" s="77"/>
      <c r="AG6" s="77"/>
      <c r="AH6" s="77"/>
      <c r="AI6" s="77"/>
      <c r="AJ6" s="77"/>
      <c r="AK6" s="892"/>
      <c r="AL6" s="892"/>
      <c r="AM6" s="892"/>
      <c r="AN6" s="892"/>
      <c r="AO6" s="892"/>
      <c r="AP6" s="892"/>
    </row>
    <row r="7" spans="1:69" s="54" customFormat="1">
      <c r="A7" s="52"/>
      <c r="B7" s="95"/>
      <c r="C7" s="95"/>
      <c r="D7" s="95"/>
      <c r="E7" s="95"/>
      <c r="F7" s="161"/>
      <c r="G7" s="77"/>
      <c r="H7" s="77"/>
      <c r="I7" s="77"/>
      <c r="J7" s="77"/>
      <c r="K7" s="77"/>
      <c r="L7" s="77"/>
      <c r="M7" s="77"/>
      <c r="N7" s="77"/>
      <c r="O7" s="77"/>
      <c r="P7" s="77"/>
      <c r="Q7" s="77"/>
      <c r="R7" s="77"/>
      <c r="S7" s="77"/>
      <c r="T7" s="77"/>
      <c r="U7" s="77"/>
      <c r="V7" s="77"/>
      <c r="W7" s="77"/>
      <c r="X7" s="77"/>
      <c r="Y7" s="161"/>
      <c r="Z7" s="161"/>
      <c r="AA7" s="161"/>
      <c r="AB7" s="161"/>
      <c r="AC7" s="52"/>
      <c r="AD7" s="77"/>
      <c r="AE7" s="77"/>
      <c r="AF7" s="77"/>
      <c r="AG7" s="77"/>
      <c r="AH7" s="77"/>
      <c r="AI7" s="77"/>
      <c r="AJ7" s="77"/>
      <c r="AK7" s="77"/>
      <c r="AL7" s="77"/>
      <c r="AM7" s="77"/>
      <c r="AN7" s="77"/>
      <c r="AO7" s="77"/>
      <c r="AP7" s="77"/>
    </row>
    <row r="8" spans="1:69" s="54" customFormat="1" ht="15" customHeight="1">
      <c r="A8" s="1167" t="s">
        <v>2069</v>
      </c>
      <c r="C8" s="95"/>
      <c r="D8" s="95"/>
      <c r="E8" s="95"/>
      <c r="F8" s="161"/>
      <c r="G8" s="77"/>
      <c r="H8" s="77"/>
      <c r="I8" s="77"/>
      <c r="J8" s="77"/>
      <c r="K8" s="77"/>
      <c r="L8" s="77"/>
      <c r="M8" s="77"/>
      <c r="N8" s="77"/>
      <c r="O8" s="77"/>
      <c r="P8" s="77"/>
      <c r="Q8" s="77"/>
      <c r="R8" s="77"/>
      <c r="S8" s="77"/>
      <c r="T8" s="77"/>
      <c r="U8" s="77"/>
      <c r="V8" s="77"/>
      <c r="W8" s="77"/>
      <c r="X8" s="77"/>
      <c r="Y8" s="161"/>
      <c r="Z8" s="161"/>
      <c r="AA8" s="161"/>
      <c r="AB8" s="161"/>
      <c r="AC8" s="52"/>
      <c r="AD8" s="77"/>
      <c r="AE8" s="77"/>
      <c r="AF8" s="77"/>
      <c r="AG8" s="77"/>
      <c r="AH8" s="77"/>
      <c r="AI8" s="77"/>
      <c r="AJ8" s="77"/>
      <c r="AK8" s="77"/>
      <c r="AL8" s="77" t="s">
        <v>1896</v>
      </c>
      <c r="AM8" s="77"/>
      <c r="AN8" s="77"/>
      <c r="AO8" s="77"/>
      <c r="AP8" s="77"/>
    </row>
    <row r="9" spans="1:69" s="54" customFormat="1" ht="15" customHeight="1">
      <c r="A9" s="890"/>
      <c r="C9" s="95"/>
      <c r="D9" s="95"/>
      <c r="E9" s="95"/>
      <c r="F9" s="161"/>
      <c r="G9" s="77"/>
      <c r="H9" s="77"/>
      <c r="I9" s="77"/>
      <c r="J9" s="77"/>
      <c r="K9" s="77"/>
      <c r="L9" s="77"/>
      <c r="M9" s="77"/>
      <c r="N9" s="77"/>
      <c r="O9" s="77"/>
      <c r="P9" s="77"/>
      <c r="Q9" s="77"/>
      <c r="R9" s="77"/>
      <c r="S9" s="77"/>
      <c r="T9" s="77"/>
      <c r="U9" s="77"/>
      <c r="V9" s="77"/>
      <c r="W9" s="77"/>
      <c r="X9" s="77"/>
      <c r="Y9" s="161"/>
      <c r="Z9" s="161"/>
      <c r="AA9" s="161"/>
      <c r="AB9" s="161"/>
      <c r="AC9" s="52"/>
      <c r="AD9" s="77"/>
      <c r="AE9" s="77"/>
      <c r="AF9" s="77"/>
      <c r="AG9" s="77"/>
      <c r="AH9" s="77"/>
      <c r="AI9" s="77"/>
      <c r="AJ9" s="77"/>
      <c r="AK9" s="77"/>
      <c r="AL9" s="77"/>
      <c r="AM9" s="77"/>
      <c r="AN9" s="77"/>
      <c r="AO9" s="77"/>
      <c r="AP9" s="77"/>
    </row>
    <row r="10" spans="1:69" ht="14.85" customHeight="1" thickBot="1">
      <c r="A10" s="834"/>
      <c r="B10" s="835"/>
      <c r="C10" s="835"/>
      <c r="D10" s="835"/>
      <c r="E10" s="835"/>
      <c r="F10" s="836"/>
      <c r="G10" s="835"/>
      <c r="H10" s="835"/>
      <c r="I10" s="835"/>
      <c r="J10" s="835"/>
      <c r="K10" s="835"/>
      <c r="L10" s="835"/>
      <c r="M10" s="835"/>
      <c r="N10" s="835"/>
      <c r="O10" s="835"/>
      <c r="P10" s="835"/>
      <c r="Q10" s="835"/>
      <c r="R10" s="835"/>
      <c r="S10" s="835"/>
      <c r="T10" s="835"/>
      <c r="U10" s="835"/>
      <c r="V10" s="835"/>
      <c r="W10" s="835"/>
      <c r="X10" s="835"/>
      <c r="Y10" s="837"/>
      <c r="Z10" s="837"/>
      <c r="AA10" s="837"/>
      <c r="AB10" s="837"/>
      <c r="AC10" s="837"/>
      <c r="AD10" s="837"/>
      <c r="AE10" s="837"/>
      <c r="AF10" s="837" t="s">
        <v>1889</v>
      </c>
      <c r="AG10" s="837"/>
      <c r="AH10" s="837"/>
      <c r="AI10" s="837"/>
      <c r="AJ10" s="837"/>
      <c r="AK10" s="837"/>
      <c r="AL10" s="837"/>
      <c r="AM10" s="838"/>
      <c r="AN10" s="834"/>
      <c r="AO10" s="834"/>
      <c r="AP10" s="834"/>
    </row>
    <row r="11" spans="1:69" ht="15.95" customHeight="1">
      <c r="A11" s="1689"/>
      <c r="B11" s="1703" t="s">
        <v>617</v>
      </c>
      <c r="C11" s="1698"/>
      <c r="D11" s="1698"/>
      <c r="E11" s="1699"/>
      <c r="F11" s="1745" t="s">
        <v>1855</v>
      </c>
      <c r="G11" s="1746"/>
      <c r="H11" s="1854" t="s">
        <v>622</v>
      </c>
      <c r="I11" s="1855"/>
      <c r="J11" s="1855"/>
      <c r="K11" s="1855"/>
      <c r="L11" s="1744" t="s">
        <v>1888</v>
      </c>
      <c r="M11" s="1856"/>
      <c r="N11" s="1856"/>
      <c r="O11" s="1856"/>
      <c r="P11" s="1856"/>
      <c r="Q11" s="1856"/>
      <c r="R11" s="1856"/>
      <c r="S11" s="1856"/>
      <c r="T11" s="1856"/>
      <c r="U11" s="1856"/>
      <c r="V11" s="1856"/>
      <c r="W11" s="1856"/>
      <c r="X11" s="1856"/>
      <c r="Y11" s="1856"/>
      <c r="Z11" s="1856"/>
      <c r="AA11" s="1856"/>
      <c r="AB11" s="1856"/>
      <c r="AC11" s="1856"/>
      <c r="AD11" s="1856"/>
      <c r="AE11" s="1856"/>
      <c r="AF11" s="1856"/>
      <c r="AG11" s="1856"/>
      <c r="AH11" s="1856"/>
      <c r="AI11" s="1856"/>
      <c r="AJ11" s="1856"/>
      <c r="AK11" s="1856"/>
      <c r="AL11" s="1856"/>
      <c r="AM11" s="909" t="s">
        <v>402</v>
      </c>
      <c r="AN11" s="1734" t="s">
        <v>1856</v>
      </c>
      <c r="AO11" s="1735"/>
      <c r="AP11" s="1736"/>
      <c r="AQ11" s="815"/>
      <c r="AR11" s="815"/>
      <c r="AS11" s="815"/>
      <c r="AT11" s="815"/>
      <c r="AU11" s="815"/>
      <c r="AV11" s="815"/>
      <c r="AW11" s="815"/>
      <c r="AX11" s="815"/>
      <c r="AY11" s="815"/>
      <c r="AZ11" s="815"/>
      <c r="BA11" s="816"/>
      <c r="BB11" s="816"/>
      <c r="BC11" s="816"/>
      <c r="BD11" s="816"/>
      <c r="BE11" s="816"/>
      <c r="BF11" s="816"/>
      <c r="BG11" s="816"/>
      <c r="BH11" s="816"/>
      <c r="BI11" s="816"/>
      <c r="BJ11" s="816"/>
      <c r="BK11" s="816"/>
      <c r="BL11" s="816"/>
      <c r="BM11" s="816"/>
      <c r="BN11" s="816"/>
      <c r="BO11" s="816"/>
      <c r="BP11" s="816"/>
      <c r="BQ11" s="816"/>
    </row>
    <row r="12" spans="1:69" ht="15.95" customHeight="1" thickBot="1">
      <c r="A12" s="1690"/>
      <c r="B12" s="1740" t="s">
        <v>623</v>
      </c>
      <c r="C12" s="1741"/>
      <c r="D12" s="1741"/>
      <c r="E12" s="1742"/>
      <c r="F12" s="1747"/>
      <c r="G12" s="1748"/>
      <c r="H12" s="1852" t="s">
        <v>624</v>
      </c>
      <c r="I12" s="1853"/>
      <c r="J12" s="1853"/>
      <c r="K12" s="1853"/>
      <c r="L12" s="1710" t="s">
        <v>624</v>
      </c>
      <c r="M12" s="1711"/>
      <c r="N12" s="1711"/>
      <c r="O12" s="1712"/>
      <c r="P12" s="1710" t="s">
        <v>1857</v>
      </c>
      <c r="Q12" s="1711"/>
      <c r="R12" s="1711"/>
      <c r="S12" s="1711"/>
      <c r="T12" s="1711"/>
      <c r="U12" s="1711"/>
      <c r="V12" s="1711"/>
      <c r="W12" s="1711"/>
      <c r="X12" s="1711"/>
      <c r="Y12" s="1711"/>
      <c r="Z12" s="1711"/>
      <c r="AA12" s="1711"/>
      <c r="AB12" s="1711"/>
      <c r="AC12" s="1711"/>
      <c r="AD12" s="1711"/>
      <c r="AE12" s="1711"/>
      <c r="AF12" s="1711"/>
      <c r="AG12" s="1711"/>
      <c r="AH12" s="1712"/>
      <c r="AI12" s="1710" t="s">
        <v>1858</v>
      </c>
      <c r="AJ12" s="1711"/>
      <c r="AK12" s="1711"/>
      <c r="AL12" s="1711"/>
      <c r="AM12" s="1712"/>
      <c r="AN12" s="1737"/>
      <c r="AO12" s="1738"/>
      <c r="AP12" s="1739"/>
      <c r="AQ12" s="815"/>
      <c r="AR12" s="815"/>
      <c r="AS12" s="815"/>
      <c r="AT12" s="815"/>
      <c r="AU12" s="815"/>
      <c r="AV12" s="815"/>
      <c r="AW12" s="815"/>
      <c r="AX12" s="815"/>
      <c r="AY12" s="815"/>
      <c r="AZ12" s="815"/>
      <c r="BA12" s="816"/>
      <c r="BB12" s="816"/>
      <c r="BC12" s="816"/>
      <c r="BD12" s="816"/>
      <c r="BE12" s="816"/>
      <c r="BF12" s="816"/>
      <c r="BG12" s="816"/>
      <c r="BH12" s="816"/>
      <c r="BI12" s="816"/>
      <c r="BJ12" s="816"/>
      <c r="BK12" s="816"/>
      <c r="BL12" s="816"/>
      <c r="BM12" s="816"/>
      <c r="BN12" s="816"/>
      <c r="BO12" s="816"/>
      <c r="BP12" s="816"/>
      <c r="BQ12" s="816"/>
    </row>
    <row r="13" spans="1:69" ht="15" customHeight="1">
      <c r="A13" s="1777" t="s">
        <v>1887</v>
      </c>
      <c r="B13" s="1248" t="s">
        <v>1892</v>
      </c>
      <c r="C13" s="1169"/>
      <c r="D13" s="1169"/>
      <c r="E13" s="1170"/>
      <c r="F13" s="1749" t="s">
        <v>618</v>
      </c>
      <c r="G13" s="1857"/>
      <c r="H13" s="1831" t="s">
        <v>2129</v>
      </c>
      <c r="I13" s="1832"/>
      <c r="J13" s="1832"/>
      <c r="K13" s="1833"/>
      <c r="M13" s="907"/>
      <c r="N13" s="907"/>
      <c r="O13" s="908"/>
      <c r="P13" s="1262" t="s">
        <v>1902</v>
      </c>
      <c r="Q13" s="1241"/>
      <c r="R13" s="1231"/>
      <c r="S13" s="1231"/>
      <c r="T13" s="1231"/>
      <c r="U13" s="1231"/>
      <c r="V13" s="1231"/>
      <c r="W13" s="1231"/>
      <c r="X13" s="1231"/>
      <c r="Y13" s="1231"/>
      <c r="Z13" s="1231"/>
      <c r="AA13" s="1232"/>
      <c r="AB13" s="1231"/>
      <c r="AC13" s="1231"/>
      <c r="AD13" s="1231"/>
      <c r="AE13" s="1231"/>
      <c r="AF13" s="1232"/>
      <c r="AG13" s="897"/>
      <c r="AH13" s="1258"/>
      <c r="AI13" s="1171" t="s">
        <v>303</v>
      </c>
      <c r="AJ13" s="1172" t="s">
        <v>1128</v>
      </c>
      <c r="AK13" s="1173"/>
      <c r="AL13" s="1173"/>
      <c r="AM13" s="1173"/>
      <c r="AN13" s="925"/>
      <c r="AO13" s="926"/>
      <c r="AP13" s="927"/>
    </row>
    <row r="14" spans="1:69" ht="15" customHeight="1">
      <c r="A14" s="1778"/>
      <c r="B14" s="1846" t="s">
        <v>1894</v>
      </c>
      <c r="C14" s="1847"/>
      <c r="D14" s="1847"/>
      <c r="E14" s="1848"/>
      <c r="F14" s="1757"/>
      <c r="G14" s="1858"/>
      <c r="H14" s="1834"/>
      <c r="I14" s="1835"/>
      <c r="J14" s="1835"/>
      <c r="K14" s="1836"/>
      <c r="L14" s="831" t="s">
        <v>1901</v>
      </c>
      <c r="M14" s="819"/>
      <c r="N14" s="819"/>
      <c r="O14" s="832"/>
      <c r="P14" s="910" t="s">
        <v>303</v>
      </c>
      <c r="Q14" s="1250" t="s">
        <v>1903</v>
      </c>
      <c r="R14" s="827"/>
      <c r="S14" s="827"/>
      <c r="T14" s="827"/>
      <c r="U14" s="827"/>
      <c r="V14" s="827"/>
      <c r="W14" s="1251" t="s">
        <v>5</v>
      </c>
      <c r="X14" s="1828"/>
      <c r="Y14" s="1828"/>
      <c r="Z14" s="827" t="s">
        <v>23</v>
      </c>
      <c r="AA14" s="827" t="s">
        <v>382</v>
      </c>
      <c r="AB14" s="827"/>
      <c r="AC14" s="827"/>
      <c r="AD14" s="827"/>
      <c r="AE14" s="827"/>
      <c r="AF14" s="833"/>
      <c r="AG14" s="860"/>
      <c r="AH14" s="861"/>
      <c r="AI14" s="843" t="s">
        <v>303</v>
      </c>
      <c r="AJ14" s="845" t="s">
        <v>1860</v>
      </c>
      <c r="AK14" s="846"/>
      <c r="AL14" s="846"/>
      <c r="AM14" s="847"/>
      <c r="AN14" s="928"/>
      <c r="AO14" s="929"/>
      <c r="AP14" s="930"/>
    </row>
    <row r="15" spans="1:69" ht="15" customHeight="1">
      <c r="A15" s="1778"/>
      <c r="B15" s="1700" t="s">
        <v>1895</v>
      </c>
      <c r="C15" s="1701"/>
      <c r="D15" s="1701"/>
      <c r="E15" s="1702"/>
      <c r="F15" s="918"/>
      <c r="G15" s="1219"/>
      <c r="H15" s="1834"/>
      <c r="I15" s="1835"/>
      <c r="J15" s="1835"/>
      <c r="K15" s="1836"/>
      <c r="L15" s="819"/>
      <c r="M15" s="1252"/>
      <c r="N15" s="1252"/>
      <c r="O15" s="820"/>
      <c r="P15" s="910" t="s">
        <v>303</v>
      </c>
      <c r="Q15" s="1250" t="s">
        <v>1904</v>
      </c>
      <c r="R15" s="827"/>
      <c r="S15" s="827"/>
      <c r="T15" s="827"/>
      <c r="U15" s="827"/>
      <c r="V15" s="827"/>
      <c r="W15" s="1251" t="s">
        <v>5</v>
      </c>
      <c r="X15" s="1828"/>
      <c r="Y15" s="1828"/>
      <c r="Z15" s="827" t="s">
        <v>23</v>
      </c>
      <c r="AA15" s="827" t="s">
        <v>382</v>
      </c>
      <c r="AB15" s="827"/>
      <c r="AC15" s="827"/>
      <c r="AD15" s="827"/>
      <c r="AE15" s="827"/>
      <c r="AF15" s="833"/>
      <c r="AG15" s="860"/>
      <c r="AH15" s="861"/>
      <c r="AI15" s="843" t="s">
        <v>303</v>
      </c>
      <c r="AJ15" s="845" t="s">
        <v>1861</v>
      </c>
      <c r="AK15" s="846"/>
      <c r="AL15" s="846"/>
      <c r="AM15" s="846"/>
      <c r="AN15" s="848"/>
      <c r="AO15" s="1253"/>
      <c r="AP15" s="849"/>
    </row>
    <row r="16" spans="1:69" ht="15" customHeight="1">
      <c r="A16" s="1778"/>
      <c r="B16" s="1249"/>
      <c r="C16" s="1249"/>
      <c r="D16" s="1249"/>
      <c r="E16" s="894"/>
      <c r="F16" s="918"/>
      <c r="G16" s="1219"/>
      <c r="H16" s="1834"/>
      <c r="I16" s="1835"/>
      <c r="J16" s="1835"/>
      <c r="K16" s="1836"/>
      <c r="L16" s="1278"/>
      <c r="M16" s="1254"/>
      <c r="N16" s="1254"/>
      <c r="O16" s="1255"/>
      <c r="P16" s="1240" t="s">
        <v>303</v>
      </c>
      <c r="Q16" s="1256" t="s">
        <v>2130</v>
      </c>
      <c r="R16" s="1231"/>
      <c r="S16" s="1231"/>
      <c r="T16" s="1231"/>
      <c r="U16" s="1231"/>
      <c r="V16" s="1231"/>
      <c r="W16" s="1231"/>
      <c r="X16" s="1231"/>
      <c r="Y16" s="1231"/>
      <c r="Z16" s="1231"/>
      <c r="AA16" s="1232"/>
      <c r="AB16" s="1231"/>
      <c r="AC16" s="1231"/>
      <c r="AD16" s="1231"/>
      <c r="AE16" s="1231"/>
      <c r="AF16" s="1232"/>
      <c r="AG16" s="1257"/>
      <c r="AH16" s="1258"/>
      <c r="AI16" s="843" t="s">
        <v>303</v>
      </c>
      <c r="AJ16" s="845" t="s">
        <v>1865</v>
      </c>
      <c r="AK16" s="846"/>
      <c r="AL16" s="846"/>
      <c r="AM16" s="846"/>
      <c r="AN16" s="848"/>
      <c r="AO16" s="1253"/>
      <c r="AP16" s="849"/>
      <c r="AS16" s="817" t="s">
        <v>1941</v>
      </c>
    </row>
    <row r="17" spans="1:42" ht="15" customHeight="1">
      <c r="A17" s="1778"/>
      <c r="F17" s="850"/>
      <c r="G17" s="22"/>
      <c r="H17" s="1834"/>
      <c r="I17" s="1835"/>
      <c r="J17" s="1835"/>
      <c r="K17" s="1836"/>
      <c r="L17" s="831" t="s">
        <v>1890</v>
      </c>
      <c r="M17" s="1252"/>
      <c r="N17" s="1252"/>
      <c r="O17" s="820"/>
      <c r="P17" s="1259"/>
      <c r="Q17" s="1250" t="s">
        <v>1905</v>
      </c>
      <c r="R17" s="827"/>
      <c r="S17" s="827"/>
      <c r="T17" s="827"/>
      <c r="U17" s="827"/>
      <c r="V17" s="827"/>
      <c r="W17" s="827"/>
      <c r="X17" s="827"/>
      <c r="Y17" s="827" t="s">
        <v>2078</v>
      </c>
      <c r="AA17" s="827" t="s">
        <v>1906</v>
      </c>
      <c r="AB17" s="827"/>
      <c r="AC17" s="827"/>
      <c r="AD17" s="827"/>
      <c r="AE17" s="827"/>
      <c r="AF17" s="833"/>
      <c r="AG17" s="860"/>
      <c r="AH17" s="861"/>
      <c r="AI17" s="843" t="s">
        <v>303</v>
      </c>
      <c r="AJ17" s="845" t="s">
        <v>1289</v>
      </c>
      <c r="AK17" s="844"/>
      <c r="AL17" s="844"/>
      <c r="AM17" s="844"/>
      <c r="AN17" s="850"/>
      <c r="AO17" s="834"/>
      <c r="AP17" s="855"/>
    </row>
    <row r="18" spans="1:42" ht="15" customHeight="1">
      <c r="A18" s="1778"/>
      <c r="B18" s="887" t="s">
        <v>5</v>
      </c>
      <c r="C18" s="857"/>
      <c r="D18" s="1776" t="s">
        <v>1862</v>
      </c>
      <c r="E18" s="1845"/>
      <c r="F18" s="858"/>
      <c r="G18" s="859"/>
      <c r="H18" s="1834"/>
      <c r="I18" s="1835"/>
      <c r="J18" s="1835"/>
      <c r="K18" s="1836"/>
      <c r="L18" s="819"/>
      <c r="M18" s="1252"/>
      <c r="N18" s="1252"/>
      <c r="O18" s="820"/>
      <c r="P18" s="911"/>
      <c r="Q18" s="1260" t="s">
        <v>5</v>
      </c>
      <c r="R18" s="1824" t="s">
        <v>1941</v>
      </c>
      <c r="S18" s="1824"/>
      <c r="T18" s="1824"/>
      <c r="U18" s="819" t="s">
        <v>23</v>
      </c>
      <c r="V18" s="1829" t="s">
        <v>1907</v>
      </c>
      <c r="W18" s="1829"/>
      <c r="X18" s="1829"/>
      <c r="Y18" s="1261"/>
      <c r="Z18" s="827"/>
      <c r="AA18" s="833" t="s">
        <v>5</v>
      </c>
      <c r="AB18" s="1824" t="s">
        <v>1941</v>
      </c>
      <c r="AC18" s="1824"/>
      <c r="AD18" s="1824"/>
      <c r="AE18" s="827" t="s">
        <v>23</v>
      </c>
      <c r="AF18" s="1829" t="s">
        <v>1907</v>
      </c>
      <c r="AG18" s="1829"/>
      <c r="AH18" s="1840"/>
      <c r="AI18" s="843" t="s">
        <v>303</v>
      </c>
      <c r="AJ18" s="871" t="s">
        <v>697</v>
      </c>
      <c r="AK18" s="846"/>
      <c r="AL18" s="862"/>
      <c r="AM18" s="863"/>
      <c r="AN18" s="850"/>
      <c r="AO18" s="834"/>
      <c r="AP18" s="855"/>
    </row>
    <row r="19" spans="1:42" ht="15" customHeight="1">
      <c r="A19" s="1778"/>
      <c r="B19" s="839"/>
      <c r="C19" s="839"/>
      <c r="D19" s="839"/>
      <c r="E19" s="840"/>
      <c r="F19" s="858"/>
      <c r="G19" s="859"/>
      <c r="H19" s="1837"/>
      <c r="I19" s="1838"/>
      <c r="J19" s="1838"/>
      <c r="K19" s="1839"/>
      <c r="L19" s="821"/>
      <c r="M19" s="821"/>
      <c r="N19" s="821"/>
      <c r="O19" s="822"/>
      <c r="P19" s="1226" t="s">
        <v>303</v>
      </c>
      <c r="Q19" s="824" t="s">
        <v>2149</v>
      </c>
      <c r="R19" s="825"/>
      <c r="S19" s="825"/>
      <c r="T19" s="825"/>
      <c r="U19" s="825"/>
      <c r="V19" s="825"/>
      <c r="W19" s="825"/>
      <c r="X19" s="825"/>
      <c r="Y19" s="825"/>
      <c r="Z19" s="823" t="s">
        <v>303</v>
      </c>
      <c r="AA19" s="824" t="s">
        <v>2152</v>
      </c>
      <c r="AB19" s="825"/>
      <c r="AC19" s="825"/>
      <c r="AD19" s="825"/>
      <c r="AE19" s="825"/>
      <c r="AF19" s="825"/>
      <c r="AG19" s="852"/>
      <c r="AH19" s="868"/>
      <c r="AI19" s="843" t="s">
        <v>303</v>
      </c>
      <c r="AJ19" s="1850" t="s">
        <v>296</v>
      </c>
      <c r="AK19" s="1850"/>
      <c r="AL19" s="1850"/>
      <c r="AM19" s="1851"/>
      <c r="AN19" s="850"/>
      <c r="AO19" s="834"/>
      <c r="AP19" s="855"/>
    </row>
    <row r="20" spans="1:42" ht="15" customHeight="1">
      <c r="A20" s="1778"/>
      <c r="B20" s="1815" t="s">
        <v>1931</v>
      </c>
      <c r="C20" s="1816"/>
      <c r="D20" s="1816"/>
      <c r="E20" s="1817"/>
      <c r="F20" s="858"/>
      <c r="G20" s="859"/>
      <c r="H20" s="1878" t="s">
        <v>2131</v>
      </c>
      <c r="I20" s="1879"/>
      <c r="J20" s="1884" t="s">
        <v>2132</v>
      </c>
      <c r="K20" s="1884"/>
      <c r="L20" s="1821"/>
      <c r="M20" s="1819"/>
      <c r="N20" s="1819"/>
      <c r="O20" s="1820"/>
      <c r="P20" s="1262" t="s">
        <v>1909</v>
      </c>
      <c r="Q20" s="1241"/>
      <c r="R20" s="827"/>
      <c r="S20" s="827"/>
      <c r="T20" s="827"/>
      <c r="U20" s="827"/>
      <c r="V20" s="1260" t="s">
        <v>5</v>
      </c>
      <c r="W20" s="1849" t="s">
        <v>1941</v>
      </c>
      <c r="X20" s="1849"/>
      <c r="Y20" s="1849"/>
      <c r="Z20" s="1849"/>
      <c r="AA20" s="1849"/>
      <c r="AB20" s="1849"/>
      <c r="AC20" s="1231" t="s">
        <v>23</v>
      </c>
      <c r="AD20" s="827" t="s">
        <v>1911</v>
      </c>
      <c r="AE20" s="827"/>
      <c r="AF20" s="833"/>
      <c r="AG20" s="860"/>
      <c r="AH20" s="861"/>
      <c r="AI20" s="843" t="s">
        <v>303</v>
      </c>
      <c r="AK20" s="862"/>
      <c r="AL20" s="844"/>
      <c r="AM20" s="844"/>
      <c r="AN20" s="850"/>
      <c r="AO20" s="834"/>
      <c r="AP20" s="855"/>
    </row>
    <row r="21" spans="1:42" ht="15" customHeight="1">
      <c r="A21" s="1778"/>
      <c r="B21" s="839"/>
      <c r="C21" s="839"/>
      <c r="D21" s="839"/>
      <c r="E21" s="840"/>
      <c r="F21" s="858"/>
      <c r="G21" s="859"/>
      <c r="H21" s="1880"/>
      <c r="I21" s="1881"/>
      <c r="J21" s="1884"/>
      <c r="K21" s="1884"/>
      <c r="L21" s="1821" t="s">
        <v>1908</v>
      </c>
      <c r="M21" s="1822"/>
      <c r="N21" s="1822"/>
      <c r="O21" s="1823"/>
      <c r="P21" s="917" t="s">
        <v>1910</v>
      </c>
      <c r="Q21" s="1250"/>
      <c r="R21" s="827"/>
      <c r="S21" s="827"/>
      <c r="T21" s="827"/>
      <c r="U21" s="912"/>
      <c r="V21" s="1260" t="s">
        <v>5</v>
      </c>
      <c r="W21" s="1824" t="s">
        <v>1941</v>
      </c>
      <c r="X21" s="1824"/>
      <c r="Y21" s="1824"/>
      <c r="Z21" s="1824"/>
      <c r="AA21" s="1824"/>
      <c r="AB21" s="1824"/>
      <c r="AC21" s="827" t="s">
        <v>23</v>
      </c>
      <c r="AD21" s="827" t="s">
        <v>1911</v>
      </c>
      <c r="AE21" s="827"/>
      <c r="AF21" s="913"/>
      <c r="AG21" s="860"/>
      <c r="AH21" s="861"/>
      <c r="AI21" s="734"/>
      <c r="AN21" s="850"/>
      <c r="AO21" s="834"/>
      <c r="AP21" s="855"/>
    </row>
    <row r="22" spans="1:42" ht="15" customHeight="1">
      <c r="A22" s="1778"/>
      <c r="B22" s="839"/>
      <c r="C22" s="839"/>
      <c r="D22" s="839"/>
      <c r="E22" s="840"/>
      <c r="F22" s="858"/>
      <c r="G22" s="859"/>
      <c r="H22" s="1880"/>
      <c r="I22" s="1881"/>
      <c r="J22" s="1884"/>
      <c r="K22" s="1884"/>
      <c r="L22" s="828"/>
      <c r="M22" s="1220"/>
      <c r="N22" s="1220"/>
      <c r="O22" s="829"/>
      <c r="P22" s="914" t="s">
        <v>1912</v>
      </c>
      <c r="Q22" s="824"/>
      <c r="R22" s="825"/>
      <c r="S22" s="825"/>
      <c r="T22" s="825"/>
      <c r="U22" s="915"/>
      <c r="V22" s="1260" t="s">
        <v>5</v>
      </c>
      <c r="W22" s="1844" t="s">
        <v>1941</v>
      </c>
      <c r="X22" s="1844"/>
      <c r="Y22" s="1844"/>
      <c r="Z22" s="1844"/>
      <c r="AA22" s="1844"/>
      <c r="AB22" s="1844"/>
      <c r="AC22" s="827" t="s">
        <v>23</v>
      </c>
      <c r="AD22" s="827" t="s">
        <v>1911</v>
      </c>
      <c r="AE22" s="825"/>
      <c r="AF22" s="916"/>
      <c r="AG22" s="860"/>
      <c r="AH22" s="861"/>
      <c r="AI22" s="734"/>
      <c r="AJ22" s="862"/>
      <c r="AK22" s="862"/>
      <c r="AL22" s="862"/>
      <c r="AM22" s="863"/>
      <c r="AN22" s="850"/>
      <c r="AO22" s="834"/>
      <c r="AP22" s="855"/>
    </row>
    <row r="23" spans="1:42" ht="15" customHeight="1">
      <c r="A23" s="1778"/>
      <c r="B23" s="839"/>
      <c r="C23" s="839"/>
      <c r="D23" s="839"/>
      <c r="E23" s="840"/>
      <c r="F23" s="858"/>
      <c r="G23" s="859"/>
      <c r="H23" s="1880"/>
      <c r="I23" s="1881"/>
      <c r="J23" s="1884"/>
      <c r="K23" s="1884"/>
      <c r="L23" s="1751" t="s">
        <v>1891</v>
      </c>
      <c r="M23" s="1752"/>
      <c r="N23" s="1752"/>
      <c r="O23" s="1753"/>
      <c r="P23" s="1262" t="s">
        <v>1913</v>
      </c>
      <c r="Q23" s="1241"/>
      <c r="R23" s="1231"/>
      <c r="S23" s="1231"/>
      <c r="T23" s="1229"/>
      <c r="U23" s="1229"/>
      <c r="V23" s="1229"/>
      <c r="W23" s="1229"/>
      <c r="X23" s="1229"/>
      <c r="Y23" s="1229"/>
      <c r="Z23" s="1222"/>
      <c r="AA23" s="1263"/>
      <c r="AB23" s="1231"/>
      <c r="AC23" s="1231"/>
      <c r="AD23" s="1231"/>
      <c r="AE23" s="1231"/>
      <c r="AF23" s="1232"/>
      <c r="AG23" s="1257"/>
      <c r="AH23" s="1258"/>
      <c r="AI23" s="734"/>
      <c r="AJ23" s="919"/>
      <c r="AK23" s="919"/>
      <c r="AL23" s="919"/>
      <c r="AM23" s="920"/>
      <c r="AN23" s="850"/>
      <c r="AO23" s="834"/>
      <c r="AP23" s="855"/>
    </row>
    <row r="24" spans="1:42" ht="15" customHeight="1">
      <c r="A24" s="1778"/>
      <c r="B24" s="839"/>
      <c r="C24" s="839"/>
      <c r="D24" s="839"/>
      <c r="E24" s="840"/>
      <c r="F24" s="858"/>
      <c r="G24" s="859"/>
      <c r="H24" s="1880"/>
      <c r="I24" s="1881"/>
      <c r="J24" s="1884"/>
      <c r="K24" s="1884"/>
      <c r="L24" s="1863"/>
      <c r="M24" s="1864"/>
      <c r="N24" s="1864"/>
      <c r="O24" s="1865"/>
      <c r="P24" s="911"/>
      <c r="Q24" s="1260" t="s">
        <v>5</v>
      </c>
      <c r="R24" s="1828" t="s">
        <v>2133</v>
      </c>
      <c r="S24" s="1828"/>
      <c r="T24" s="1828"/>
      <c r="U24" s="1828"/>
      <c r="V24" s="1828"/>
      <c r="W24" s="1264" t="s">
        <v>23</v>
      </c>
      <c r="X24" s="912" t="s">
        <v>1933</v>
      </c>
      <c r="Y24" s="827"/>
      <c r="Z24" s="912"/>
      <c r="AA24" s="912"/>
      <c r="AB24" s="912"/>
      <c r="AC24" s="912"/>
      <c r="AD24" s="827"/>
      <c r="AE24" s="913"/>
      <c r="AF24" s="833"/>
      <c r="AG24" s="860"/>
      <c r="AH24" s="861"/>
      <c r="AI24" s="834"/>
      <c r="AJ24" s="834"/>
      <c r="AK24" s="834"/>
      <c r="AL24" s="834"/>
      <c r="AM24" s="834"/>
      <c r="AN24" s="850"/>
      <c r="AO24" s="834"/>
      <c r="AP24" s="855"/>
    </row>
    <row r="25" spans="1:42" ht="15" customHeight="1">
      <c r="A25" s="1778"/>
      <c r="B25" s="839"/>
      <c r="C25" s="839"/>
      <c r="D25" s="839"/>
      <c r="E25" s="840"/>
      <c r="F25" s="858"/>
      <c r="G25" s="859"/>
      <c r="H25" s="1880"/>
      <c r="I25" s="1881"/>
      <c r="J25" s="1884"/>
      <c r="K25" s="1884"/>
      <c r="L25" s="1278" t="s">
        <v>1914</v>
      </c>
      <c r="M25" s="1265"/>
      <c r="N25" s="1265"/>
      <c r="O25" s="1266"/>
      <c r="P25" s="1279" t="s">
        <v>1916</v>
      </c>
      <c r="Q25" s="1231"/>
      <c r="R25" s="1231"/>
      <c r="S25" s="1231"/>
      <c r="T25" s="1231"/>
      <c r="U25" s="1222"/>
      <c r="V25" s="1263"/>
      <c r="W25" s="1231"/>
      <c r="X25" s="1222"/>
      <c r="Y25" s="1231"/>
      <c r="Z25" s="1263"/>
      <c r="AA25" s="1231"/>
      <c r="AB25" s="1231"/>
      <c r="AC25" s="1231"/>
      <c r="AD25" s="1231"/>
      <c r="AE25" s="1222"/>
      <c r="AF25" s="1232"/>
      <c r="AG25" s="1267"/>
      <c r="AH25" s="1258"/>
      <c r="AI25" s="834"/>
      <c r="AJ25" s="834"/>
      <c r="AK25" s="834"/>
      <c r="AL25" s="834"/>
      <c r="AM25" s="834"/>
      <c r="AN25" s="850"/>
      <c r="AO25" s="834"/>
      <c r="AP25" s="855"/>
    </row>
    <row r="26" spans="1:42" ht="15" customHeight="1">
      <c r="A26" s="1778"/>
      <c r="B26" s="839"/>
      <c r="C26" s="839"/>
      <c r="D26" s="839"/>
      <c r="E26" s="840"/>
      <c r="F26" s="858"/>
      <c r="G26" s="859"/>
      <c r="H26" s="1880"/>
      <c r="I26" s="1881"/>
      <c r="J26" s="1884"/>
      <c r="K26" s="1884"/>
      <c r="L26" s="831" t="s">
        <v>1915</v>
      </c>
      <c r="M26" s="819"/>
      <c r="N26" s="819"/>
      <c r="O26" s="832"/>
      <c r="P26" s="911"/>
      <c r="Q26" s="1260" t="s">
        <v>5</v>
      </c>
      <c r="R26" s="1828" t="s">
        <v>2133</v>
      </c>
      <c r="S26" s="1828"/>
      <c r="T26" s="1828"/>
      <c r="U26" s="1828"/>
      <c r="V26" s="1828"/>
      <c r="W26" s="1264" t="s">
        <v>23</v>
      </c>
      <c r="X26" s="912"/>
      <c r="Y26" s="827"/>
      <c r="Z26" s="912"/>
      <c r="AA26" s="912"/>
      <c r="AB26" s="912"/>
      <c r="AC26" s="912"/>
      <c r="AD26" s="827"/>
      <c r="AE26" s="913"/>
      <c r="AF26" s="833"/>
      <c r="AG26" s="860"/>
      <c r="AH26" s="861"/>
      <c r="AI26" s="834"/>
      <c r="AJ26" s="834"/>
      <c r="AK26" s="834"/>
      <c r="AL26" s="834"/>
      <c r="AM26" s="834"/>
      <c r="AN26" s="850"/>
      <c r="AO26" s="834"/>
      <c r="AP26" s="855"/>
    </row>
    <row r="27" spans="1:42" ht="15" customHeight="1">
      <c r="A27" s="1778"/>
      <c r="B27" s="839"/>
      <c r="C27" s="839"/>
      <c r="D27" s="839"/>
      <c r="E27" s="840"/>
      <c r="F27" s="858"/>
      <c r="G27" s="859"/>
      <c r="H27" s="1880"/>
      <c r="I27" s="1881"/>
      <c r="J27" s="1884"/>
      <c r="K27" s="1884"/>
      <c r="L27" s="1278" t="s">
        <v>1917</v>
      </c>
      <c r="M27" s="1265"/>
      <c r="N27" s="1265"/>
      <c r="O27" s="1266"/>
      <c r="P27" s="1279" t="s">
        <v>1918</v>
      </c>
      <c r="Q27" s="1231"/>
      <c r="R27" s="1231"/>
      <c r="S27" s="1231"/>
      <c r="T27" s="1231"/>
      <c r="U27" s="1222"/>
      <c r="V27" s="1263"/>
      <c r="W27" s="1231"/>
      <c r="X27" s="1222"/>
      <c r="Y27" s="1231"/>
      <c r="Z27" s="1263"/>
      <c r="AA27" s="1231"/>
      <c r="AB27" s="1231"/>
      <c r="AC27" s="1231"/>
      <c r="AD27" s="1231"/>
      <c r="AE27" s="1222"/>
      <c r="AF27" s="1232"/>
      <c r="AG27" s="1267"/>
      <c r="AH27" s="1258"/>
      <c r="AI27" s="834"/>
      <c r="AJ27" s="834"/>
      <c r="AK27" s="834"/>
      <c r="AL27" s="834"/>
      <c r="AM27" s="834"/>
      <c r="AN27" s="850"/>
      <c r="AO27" s="834"/>
      <c r="AP27" s="855"/>
    </row>
    <row r="28" spans="1:42" ht="15" customHeight="1">
      <c r="A28" s="1778"/>
      <c r="B28" s="839"/>
      <c r="C28" s="839"/>
      <c r="D28" s="839"/>
      <c r="E28" s="840"/>
      <c r="F28" s="858"/>
      <c r="G28" s="859"/>
      <c r="H28" s="1880"/>
      <c r="I28" s="1881"/>
      <c r="J28" s="1884"/>
      <c r="K28" s="1884"/>
      <c r="L28" s="1280" t="s">
        <v>1915</v>
      </c>
      <c r="M28" s="821"/>
      <c r="N28" s="821"/>
      <c r="O28" s="822"/>
      <c r="P28" s="1281"/>
      <c r="Q28" s="1282" t="s">
        <v>5</v>
      </c>
      <c r="R28" s="1872" t="s">
        <v>2133</v>
      </c>
      <c r="S28" s="1872"/>
      <c r="T28" s="1872"/>
      <c r="U28" s="1872"/>
      <c r="V28" s="1872"/>
      <c r="W28" s="1283" t="s">
        <v>23</v>
      </c>
      <c r="X28" s="915"/>
      <c r="Y28" s="825"/>
      <c r="Z28" s="915"/>
      <c r="AA28" s="915"/>
      <c r="AB28" s="915"/>
      <c r="AC28" s="915"/>
      <c r="AD28" s="825"/>
      <c r="AE28" s="916"/>
      <c r="AF28" s="826"/>
      <c r="AG28" s="852"/>
      <c r="AH28" s="854"/>
      <c r="AI28" s="834"/>
      <c r="AJ28" s="834"/>
      <c r="AK28" s="834"/>
      <c r="AL28" s="834"/>
      <c r="AM28" s="834"/>
      <c r="AN28" s="850"/>
      <c r="AO28" s="834"/>
      <c r="AP28" s="855"/>
    </row>
    <row r="29" spans="1:42" ht="15" customHeight="1">
      <c r="A29" s="1778"/>
      <c r="B29" s="839"/>
      <c r="C29" s="839"/>
      <c r="D29" s="839"/>
      <c r="E29" s="840"/>
      <c r="F29" s="1268"/>
      <c r="G29" s="1268"/>
      <c r="H29" s="1880"/>
      <c r="I29" s="1881"/>
      <c r="J29" s="1884"/>
      <c r="K29" s="1884"/>
      <c r="L29" s="1818"/>
      <c r="M29" s="1819"/>
      <c r="N29" s="1819"/>
      <c r="O29" s="1820"/>
      <c r="P29" s="1240" t="s">
        <v>303</v>
      </c>
      <c r="Q29" s="1256" t="s">
        <v>2115</v>
      </c>
      <c r="R29" s="1231"/>
      <c r="S29" s="827"/>
      <c r="T29" s="827"/>
      <c r="U29" s="827"/>
      <c r="V29" s="1260"/>
      <c r="W29" s="1232"/>
      <c r="X29" s="1232"/>
      <c r="Y29" s="1232"/>
      <c r="Z29" s="1232"/>
      <c r="AA29" s="1232"/>
      <c r="AB29" s="1232"/>
      <c r="AC29" s="1231"/>
      <c r="AD29" s="827"/>
      <c r="AE29" s="827"/>
      <c r="AF29" s="833"/>
      <c r="AG29" s="860"/>
      <c r="AH29" s="861"/>
      <c r="AI29" s="834"/>
      <c r="AJ29" s="834"/>
      <c r="AK29" s="834"/>
      <c r="AL29" s="834"/>
      <c r="AM29" s="834"/>
      <c r="AN29" s="850"/>
      <c r="AO29" s="834"/>
      <c r="AP29" s="855"/>
    </row>
    <row r="30" spans="1:42" ht="15" customHeight="1">
      <c r="A30" s="1778"/>
      <c r="B30" s="839"/>
      <c r="C30" s="839"/>
      <c r="D30" s="839"/>
      <c r="E30" s="840"/>
      <c r="F30" s="1268"/>
      <c r="G30" s="1268"/>
      <c r="H30" s="1880"/>
      <c r="I30" s="1881"/>
      <c r="J30" s="1884"/>
      <c r="K30" s="1884"/>
      <c r="L30" s="1821" t="s">
        <v>2116</v>
      </c>
      <c r="M30" s="1822"/>
      <c r="N30" s="1822"/>
      <c r="O30" s="1823"/>
      <c r="P30" s="917"/>
      <c r="Q30" s="1250" t="s">
        <v>2117</v>
      </c>
      <c r="R30" s="827"/>
      <c r="S30" s="827"/>
      <c r="T30" s="827"/>
      <c r="U30" s="912"/>
      <c r="V30" s="1260" t="s">
        <v>5</v>
      </c>
      <c r="W30" s="1824" t="s">
        <v>1941</v>
      </c>
      <c r="X30" s="1824"/>
      <c r="Y30" s="1824"/>
      <c r="Z30" s="1824"/>
      <c r="AA30" s="1824"/>
      <c r="AB30" s="1824"/>
      <c r="AC30" s="827" t="s">
        <v>23</v>
      </c>
      <c r="AD30" s="827"/>
      <c r="AE30" s="827"/>
      <c r="AF30" s="913"/>
      <c r="AG30" s="860"/>
      <c r="AH30" s="861"/>
      <c r="AI30" s="834"/>
      <c r="AJ30" s="834"/>
      <c r="AK30" s="834"/>
      <c r="AL30" s="834"/>
      <c r="AM30" s="834"/>
      <c r="AN30" s="850"/>
      <c r="AO30" s="834"/>
      <c r="AP30" s="855"/>
    </row>
    <row r="31" spans="1:42" ht="15" customHeight="1">
      <c r="A31" s="1778"/>
      <c r="B31" s="839"/>
      <c r="C31" s="839"/>
      <c r="D31" s="839"/>
      <c r="E31" s="840"/>
      <c r="F31" s="1268"/>
      <c r="G31" s="1268"/>
      <c r="H31" s="1880"/>
      <c r="I31" s="1881"/>
      <c r="J31" s="1884"/>
      <c r="K31" s="1884"/>
      <c r="L31" s="828"/>
      <c r="M31" s="1220"/>
      <c r="N31" s="1220"/>
      <c r="O31" s="829"/>
      <c r="P31" s="917"/>
      <c r="Q31" s="1250" t="s">
        <v>2118</v>
      </c>
      <c r="R31" s="827"/>
      <c r="S31" s="827"/>
      <c r="T31" s="827"/>
      <c r="U31" s="912"/>
      <c r="V31" s="1260" t="s">
        <v>5</v>
      </c>
      <c r="W31" s="1824" t="s">
        <v>1941</v>
      </c>
      <c r="X31" s="1824"/>
      <c r="Y31" s="1824"/>
      <c r="Z31" s="1824"/>
      <c r="AA31" s="1824"/>
      <c r="AB31" s="1824"/>
      <c r="AC31" s="827" t="s">
        <v>23</v>
      </c>
      <c r="AD31" s="827"/>
      <c r="AE31" s="827"/>
      <c r="AF31" s="913"/>
      <c r="AG31" s="860"/>
      <c r="AH31" s="861"/>
      <c r="AI31" s="834"/>
      <c r="AJ31" s="834"/>
      <c r="AK31" s="834"/>
      <c r="AL31" s="834"/>
      <c r="AM31" s="834"/>
      <c r="AN31" s="850"/>
      <c r="AO31" s="834"/>
      <c r="AP31" s="855"/>
    </row>
    <row r="32" spans="1:42" ht="15" customHeight="1">
      <c r="A32" s="1778"/>
      <c r="B32" s="839"/>
      <c r="C32" s="839"/>
      <c r="D32" s="839"/>
      <c r="E32" s="840"/>
      <c r="F32" s="1268"/>
      <c r="G32" s="1268"/>
      <c r="H32" s="1880"/>
      <c r="I32" s="1881"/>
      <c r="J32" s="1884"/>
      <c r="K32" s="1884"/>
      <c r="L32" s="1825" t="s">
        <v>2119</v>
      </c>
      <c r="M32" s="1826"/>
      <c r="N32" s="1826"/>
      <c r="O32" s="1827"/>
      <c r="P32" s="1269" t="s">
        <v>303</v>
      </c>
      <c r="Q32" s="1270" t="s">
        <v>2120</v>
      </c>
      <c r="R32" s="1271"/>
      <c r="S32" s="1271"/>
      <c r="T32" s="1272"/>
      <c r="U32" s="1272"/>
      <c r="V32" s="1272"/>
      <c r="W32" s="1273"/>
      <c r="X32" s="1274"/>
      <c r="Y32" s="1271"/>
      <c r="Z32" s="1274"/>
      <c r="AA32" s="1274"/>
      <c r="AB32" s="1274"/>
      <c r="AC32" s="1274"/>
      <c r="AD32" s="1271"/>
      <c r="AE32" s="1275"/>
      <c r="AF32" s="1272"/>
      <c r="AG32" s="878"/>
      <c r="AH32" s="1276"/>
      <c r="AI32" s="834"/>
      <c r="AJ32" s="834"/>
      <c r="AK32" s="834"/>
      <c r="AL32" s="834"/>
      <c r="AM32" s="834"/>
      <c r="AN32" s="850"/>
      <c r="AO32" s="834"/>
      <c r="AP32" s="855"/>
    </row>
    <row r="33" spans="1:42" ht="15" customHeight="1">
      <c r="A33" s="1778"/>
      <c r="B33" s="834"/>
      <c r="C33" s="834"/>
      <c r="D33" s="834"/>
      <c r="E33" s="882"/>
      <c r="F33" s="834"/>
      <c r="G33" s="834"/>
      <c r="H33" s="1880"/>
      <c r="I33" s="1881"/>
      <c r="J33" s="1884"/>
      <c r="K33" s="1884"/>
      <c r="L33" s="1875" t="s">
        <v>1919</v>
      </c>
      <c r="M33" s="1876"/>
      <c r="N33" s="1876"/>
      <c r="O33" s="1877"/>
      <c r="P33" s="818" t="s">
        <v>303</v>
      </c>
      <c r="Q33" s="839" t="s">
        <v>1934</v>
      </c>
      <c r="R33" s="860"/>
      <c r="S33" s="860"/>
      <c r="T33" s="860"/>
      <c r="U33" s="860"/>
      <c r="V33" s="860"/>
      <c r="W33" s="860"/>
      <c r="X33" s="860"/>
      <c r="Y33" s="860"/>
      <c r="Z33" s="860"/>
      <c r="AA33" s="860"/>
      <c r="AB33" s="880"/>
      <c r="AC33" s="860"/>
      <c r="AD33" s="860"/>
      <c r="AE33" s="860"/>
      <c r="AF33" s="860"/>
      <c r="AG33" s="860"/>
      <c r="AH33" s="880"/>
      <c r="AI33" s="850"/>
      <c r="AJ33" s="834"/>
      <c r="AK33" s="834"/>
      <c r="AL33" s="834"/>
      <c r="AM33" s="834"/>
      <c r="AN33" s="850"/>
      <c r="AO33" s="834"/>
      <c r="AP33" s="855"/>
    </row>
    <row r="34" spans="1:42" ht="15.95" customHeight="1">
      <c r="A34" s="1778"/>
      <c r="B34" s="834"/>
      <c r="C34" s="834"/>
      <c r="D34" s="834"/>
      <c r="E34" s="882"/>
      <c r="F34" s="850"/>
      <c r="G34" s="882"/>
      <c r="H34" s="1880"/>
      <c r="I34" s="1881"/>
      <c r="J34" s="1884"/>
      <c r="K34" s="1884"/>
      <c r="L34" s="1875"/>
      <c r="M34" s="1876"/>
      <c r="N34" s="1876"/>
      <c r="O34" s="1877"/>
      <c r="P34" s="886"/>
      <c r="Q34" s="1260" t="s">
        <v>5</v>
      </c>
      <c r="R34" s="1828"/>
      <c r="S34" s="1828"/>
      <c r="T34" s="1828"/>
      <c r="U34" s="819" t="s">
        <v>23</v>
      </c>
      <c r="V34" s="1829" t="s">
        <v>1907</v>
      </c>
      <c r="W34" s="1829"/>
      <c r="X34" s="1829"/>
      <c r="Y34" s="1284" t="s">
        <v>2150</v>
      </c>
      <c r="Z34" s="834"/>
      <c r="AA34" s="834"/>
      <c r="AB34" s="834"/>
      <c r="AC34" s="834"/>
      <c r="AD34" s="834"/>
      <c r="AE34" s="834"/>
      <c r="AF34" s="834"/>
      <c r="AG34" s="834"/>
      <c r="AH34" s="834"/>
      <c r="AI34" s="850"/>
      <c r="AJ34" s="834"/>
      <c r="AK34" s="834"/>
      <c r="AL34" s="834"/>
      <c r="AM34" s="882"/>
      <c r="AN34" s="834"/>
      <c r="AO34" s="834"/>
      <c r="AP34" s="855"/>
    </row>
    <row r="35" spans="1:42" ht="15.95" customHeight="1">
      <c r="A35" s="1778"/>
      <c r="B35" s="834"/>
      <c r="C35" s="834"/>
      <c r="D35" s="834"/>
      <c r="E35" s="882"/>
      <c r="F35" s="850"/>
      <c r="G35" s="882"/>
      <c r="H35" s="1880"/>
      <c r="I35" s="1881"/>
      <c r="J35" s="1884"/>
      <c r="K35" s="1884"/>
      <c r="L35" s="1875"/>
      <c r="M35" s="1876"/>
      <c r="N35" s="1876"/>
      <c r="O35" s="1877"/>
      <c r="P35" s="886"/>
      <c r="Q35" s="896"/>
      <c r="R35" s="834"/>
      <c r="S35" s="834"/>
      <c r="T35" s="834"/>
      <c r="U35" s="834"/>
      <c r="V35" s="834"/>
      <c r="W35" s="834"/>
      <c r="X35" s="834"/>
      <c r="Y35" s="834"/>
      <c r="Z35" s="834"/>
      <c r="AA35" s="834"/>
      <c r="AB35" s="834"/>
      <c r="AC35" s="834"/>
      <c r="AD35" s="834"/>
      <c r="AE35" s="834"/>
      <c r="AF35" s="834"/>
      <c r="AG35" s="834"/>
      <c r="AH35" s="834"/>
      <c r="AI35" s="850"/>
      <c r="AJ35" s="834"/>
      <c r="AK35" s="834"/>
      <c r="AL35" s="834"/>
      <c r="AM35" s="882"/>
      <c r="AN35" s="834"/>
      <c r="AO35" s="834"/>
      <c r="AP35" s="855"/>
    </row>
    <row r="36" spans="1:42" ht="15.95" customHeight="1">
      <c r="A36" s="1778"/>
      <c r="B36" s="834"/>
      <c r="C36" s="834"/>
      <c r="D36" s="834"/>
      <c r="E36" s="834"/>
      <c r="F36" s="850"/>
      <c r="G36" s="834"/>
      <c r="H36" s="1880"/>
      <c r="I36" s="1881"/>
      <c r="J36" s="1885" t="s">
        <v>2134</v>
      </c>
      <c r="K36" s="1885"/>
      <c r="L36" s="1285" t="s">
        <v>1920</v>
      </c>
      <c r="M36" s="1245"/>
      <c r="N36" s="1245"/>
      <c r="O36" s="1245"/>
      <c r="P36" s="1285"/>
      <c r="Q36" s="1246" t="s">
        <v>5</v>
      </c>
      <c r="R36" s="1830" t="s">
        <v>1941</v>
      </c>
      <c r="S36" s="1830"/>
      <c r="T36" s="1830"/>
      <c r="U36" s="1830"/>
      <c r="V36" s="1830"/>
      <c r="W36" s="1830"/>
      <c r="X36" s="1830"/>
      <c r="Y36" s="1830"/>
      <c r="Z36" s="1830"/>
      <c r="AA36" s="1830"/>
      <c r="AB36" s="1830"/>
      <c r="AC36" s="1830"/>
      <c r="AD36" s="1830"/>
      <c r="AE36" s="1830"/>
      <c r="AF36" s="1830"/>
      <c r="AG36" s="1245" t="s">
        <v>23</v>
      </c>
      <c r="AH36" s="1245"/>
      <c r="AI36" s="850"/>
      <c r="AJ36" s="834"/>
      <c r="AK36" s="834"/>
      <c r="AL36" s="834"/>
      <c r="AM36" s="882"/>
      <c r="AN36" s="834"/>
      <c r="AO36" s="834"/>
      <c r="AP36" s="855"/>
    </row>
    <row r="37" spans="1:42" ht="15.95" customHeight="1">
      <c r="A37" s="1778"/>
      <c r="B37" s="834"/>
      <c r="C37" s="834"/>
      <c r="D37" s="834"/>
      <c r="E37" s="834"/>
      <c r="F37" s="850"/>
      <c r="G37" s="834"/>
      <c r="H37" s="1880"/>
      <c r="I37" s="1881"/>
      <c r="J37" s="1885"/>
      <c r="K37" s="1885"/>
      <c r="L37" s="1285" t="s">
        <v>1921</v>
      </c>
      <c r="M37" s="1245"/>
      <c r="N37" s="1245"/>
      <c r="O37" s="1245"/>
      <c r="P37" s="1285"/>
      <c r="Q37" s="1246" t="s">
        <v>5</v>
      </c>
      <c r="R37" s="1830" t="s">
        <v>1941</v>
      </c>
      <c r="S37" s="1830"/>
      <c r="T37" s="1830"/>
      <c r="U37" s="1830"/>
      <c r="V37" s="1830"/>
      <c r="W37" s="1830"/>
      <c r="X37" s="1830"/>
      <c r="Y37" s="1830"/>
      <c r="Z37" s="1830"/>
      <c r="AA37" s="1830"/>
      <c r="AB37" s="1830"/>
      <c r="AC37" s="1830"/>
      <c r="AD37" s="1830"/>
      <c r="AE37" s="1830"/>
      <c r="AF37" s="1830"/>
      <c r="AG37" s="1245" t="s">
        <v>23</v>
      </c>
      <c r="AH37" s="1245"/>
      <c r="AI37" s="850"/>
      <c r="AJ37" s="834"/>
      <c r="AK37" s="834"/>
      <c r="AL37" s="834"/>
      <c r="AM37" s="882"/>
      <c r="AN37" s="834"/>
      <c r="AO37" s="834"/>
      <c r="AP37" s="855"/>
    </row>
    <row r="38" spans="1:42" ht="15.95" customHeight="1">
      <c r="A38" s="1778"/>
      <c r="B38" s="885"/>
      <c r="C38" s="839"/>
      <c r="D38" s="839"/>
      <c r="E38" s="839"/>
      <c r="F38" s="1870"/>
      <c r="G38" s="1806"/>
      <c r="H38" s="1880"/>
      <c r="I38" s="1881"/>
      <c r="J38" s="1885"/>
      <c r="K38" s="1885"/>
      <c r="L38" s="1867" t="s">
        <v>1922</v>
      </c>
      <c r="M38" s="1868"/>
      <c r="N38" s="1868"/>
      <c r="O38" s="1869"/>
      <c r="P38" s="931"/>
      <c r="Q38" s="932" t="s">
        <v>5</v>
      </c>
      <c r="R38" s="1866" t="s">
        <v>1941</v>
      </c>
      <c r="S38" s="1866"/>
      <c r="T38" s="1866"/>
      <c r="U38" s="1866"/>
      <c r="V38" s="1866"/>
      <c r="W38" s="1866"/>
      <c r="X38" s="1866"/>
      <c r="Y38" s="1866"/>
      <c r="Z38" s="1866"/>
      <c r="AA38" s="1866"/>
      <c r="AB38" s="1866"/>
      <c r="AC38" s="1866"/>
      <c r="AD38" s="1866"/>
      <c r="AE38" s="1866"/>
      <c r="AF38" s="1866"/>
      <c r="AG38" s="933" t="s">
        <v>23</v>
      </c>
      <c r="AH38" s="934"/>
      <c r="AI38" s="850"/>
      <c r="AJ38" s="834"/>
      <c r="AK38" s="834"/>
      <c r="AL38" s="834"/>
      <c r="AM38" s="882"/>
      <c r="AN38" s="834"/>
      <c r="AO38" s="834"/>
      <c r="AP38" s="855"/>
    </row>
    <row r="39" spans="1:42" ht="15.95" customHeight="1">
      <c r="A39" s="1778"/>
      <c r="B39" s="1700"/>
      <c r="C39" s="1701"/>
      <c r="D39" s="1701"/>
      <c r="E39" s="1702"/>
      <c r="F39" s="1871"/>
      <c r="G39" s="1807"/>
      <c r="H39" s="1880"/>
      <c r="I39" s="1881"/>
      <c r="J39" s="1885"/>
      <c r="K39" s="1885"/>
      <c r="L39" s="850" t="s">
        <v>1923</v>
      </c>
      <c r="M39" s="834"/>
      <c r="N39" s="834"/>
      <c r="O39" s="834"/>
      <c r="P39" s="931"/>
      <c r="Q39" s="932" t="s">
        <v>5</v>
      </c>
      <c r="R39" s="1866" t="s">
        <v>1941</v>
      </c>
      <c r="S39" s="1866"/>
      <c r="T39" s="1866"/>
      <c r="U39" s="1866"/>
      <c r="V39" s="1866"/>
      <c r="W39" s="1866"/>
      <c r="X39" s="1866"/>
      <c r="Y39" s="1866"/>
      <c r="Z39" s="1866"/>
      <c r="AA39" s="1866"/>
      <c r="AB39" s="1866"/>
      <c r="AC39" s="1866"/>
      <c r="AD39" s="1866"/>
      <c r="AE39" s="1866"/>
      <c r="AF39" s="1866"/>
      <c r="AG39" s="933" t="s">
        <v>23</v>
      </c>
      <c r="AH39" s="934"/>
      <c r="AI39" s="895"/>
      <c r="AJ39" s="839"/>
      <c r="AK39" s="834"/>
      <c r="AL39" s="834"/>
      <c r="AM39" s="882"/>
      <c r="AN39" s="834"/>
      <c r="AO39" s="834"/>
      <c r="AP39" s="855"/>
    </row>
    <row r="40" spans="1:42" ht="15.95" customHeight="1">
      <c r="A40" s="1778"/>
      <c r="B40" s="1700"/>
      <c r="C40" s="1701"/>
      <c r="D40" s="1701"/>
      <c r="E40" s="1702"/>
      <c r="F40" s="850"/>
      <c r="G40" s="834"/>
      <c r="H40" s="1880"/>
      <c r="I40" s="1881"/>
      <c r="J40" s="1885"/>
      <c r="K40" s="1885"/>
      <c r="L40" s="1247" t="s">
        <v>1924</v>
      </c>
      <c r="M40" s="933"/>
      <c r="N40" s="933"/>
      <c r="O40" s="934"/>
      <c r="P40" s="931"/>
      <c r="Q40" s="932" t="s">
        <v>5</v>
      </c>
      <c r="R40" s="1866" t="s">
        <v>1941</v>
      </c>
      <c r="S40" s="1866"/>
      <c r="T40" s="1866"/>
      <c r="U40" s="1866"/>
      <c r="V40" s="1866"/>
      <c r="W40" s="1866"/>
      <c r="X40" s="1866"/>
      <c r="Y40" s="1866"/>
      <c r="Z40" s="1866"/>
      <c r="AA40" s="1866"/>
      <c r="AB40" s="1866"/>
      <c r="AC40" s="1866"/>
      <c r="AD40" s="1866"/>
      <c r="AE40" s="1866"/>
      <c r="AF40" s="1866"/>
      <c r="AG40" s="933" t="s">
        <v>23</v>
      </c>
      <c r="AH40" s="934"/>
      <c r="AI40" s="850"/>
      <c r="AJ40" s="834"/>
      <c r="AK40" s="834"/>
      <c r="AL40" s="834"/>
      <c r="AM40" s="882"/>
      <c r="AN40" s="834"/>
      <c r="AO40" s="834"/>
      <c r="AP40" s="855"/>
    </row>
    <row r="41" spans="1:42" ht="15.95" customHeight="1">
      <c r="A41" s="1778"/>
      <c r="B41" s="887"/>
      <c r="C41" s="888"/>
      <c r="D41" s="1776"/>
      <c r="E41" s="1845"/>
      <c r="F41" s="850"/>
      <c r="G41" s="834"/>
      <c r="H41" s="1880"/>
      <c r="I41" s="1881"/>
      <c r="J41" s="1885"/>
      <c r="K41" s="1885"/>
      <c r="L41" s="1873" t="s">
        <v>1925</v>
      </c>
      <c r="M41" s="1874"/>
      <c r="N41" s="1874"/>
      <c r="O41" s="1874"/>
      <c r="P41" s="931"/>
      <c r="Q41" s="932" t="s">
        <v>5</v>
      </c>
      <c r="R41" s="1866" t="s">
        <v>1941</v>
      </c>
      <c r="S41" s="1866"/>
      <c r="T41" s="1866"/>
      <c r="U41" s="1866"/>
      <c r="V41" s="1866"/>
      <c r="W41" s="1866"/>
      <c r="X41" s="1866"/>
      <c r="Y41" s="1866"/>
      <c r="Z41" s="1866"/>
      <c r="AA41" s="1866"/>
      <c r="AB41" s="1866"/>
      <c r="AC41" s="1866"/>
      <c r="AD41" s="1866"/>
      <c r="AE41" s="1866"/>
      <c r="AF41" s="1866"/>
      <c r="AG41" s="933" t="s">
        <v>23</v>
      </c>
      <c r="AH41" s="934"/>
      <c r="AI41" s="850"/>
      <c r="AJ41" s="834"/>
      <c r="AK41" s="834"/>
      <c r="AL41" s="834"/>
      <c r="AM41" s="882"/>
      <c r="AN41" s="834"/>
      <c r="AO41" s="834"/>
      <c r="AP41" s="855"/>
    </row>
    <row r="42" spans="1:42" ht="15.95" customHeight="1">
      <c r="A42" s="1778"/>
      <c r="B42" s="834"/>
      <c r="C42" s="834"/>
      <c r="D42" s="834"/>
      <c r="E42" s="834"/>
      <c r="F42" s="850"/>
      <c r="G42" s="834"/>
      <c r="H42" s="1882"/>
      <c r="I42" s="1883"/>
      <c r="J42" s="1885"/>
      <c r="K42" s="1885"/>
      <c r="L42" s="1811" t="s">
        <v>2135</v>
      </c>
      <c r="M42" s="1812"/>
      <c r="N42" s="1812"/>
      <c r="O42" s="1813"/>
      <c r="P42" s="1285"/>
      <c r="Q42" s="1246" t="s">
        <v>5</v>
      </c>
      <c r="R42" s="1866" t="s">
        <v>1941</v>
      </c>
      <c r="S42" s="1866"/>
      <c r="T42" s="1866"/>
      <c r="U42" s="1866"/>
      <c r="V42" s="1866"/>
      <c r="W42" s="1866"/>
      <c r="X42" s="1866"/>
      <c r="Y42" s="1866"/>
      <c r="Z42" s="1866"/>
      <c r="AA42" s="1866"/>
      <c r="AB42" s="1866"/>
      <c r="AC42" s="1866"/>
      <c r="AD42" s="1866"/>
      <c r="AE42" s="1866"/>
      <c r="AF42" s="1866"/>
      <c r="AG42" s="933" t="s">
        <v>23</v>
      </c>
      <c r="AH42" s="934"/>
      <c r="AI42" s="850"/>
      <c r="AJ42" s="834"/>
      <c r="AK42" s="834"/>
      <c r="AL42" s="834"/>
      <c r="AM42" s="882"/>
      <c r="AN42" s="834"/>
      <c r="AO42" s="834"/>
      <c r="AP42" s="855"/>
    </row>
    <row r="43" spans="1:42" ht="15.95" customHeight="1">
      <c r="A43" s="1778"/>
      <c r="B43" s="834"/>
      <c r="C43" s="834"/>
      <c r="D43" s="834"/>
      <c r="E43" s="834"/>
      <c r="F43" s="850"/>
      <c r="G43" s="834"/>
      <c r="H43" s="2175" t="s">
        <v>2153</v>
      </c>
      <c r="I43" s="2176"/>
      <c r="J43" s="2176"/>
      <c r="K43" s="2177"/>
      <c r="L43" s="1859" t="s">
        <v>2136</v>
      </c>
      <c r="M43" s="1822"/>
      <c r="N43" s="1822"/>
      <c r="O43" s="1823"/>
      <c r="P43" s="1240" t="s">
        <v>303</v>
      </c>
      <c r="Q43" s="1256" t="s">
        <v>2137</v>
      </c>
      <c r="R43" s="827"/>
      <c r="S43" s="827"/>
      <c r="T43" s="827"/>
      <c r="U43" s="827"/>
      <c r="V43" s="827"/>
      <c r="W43" s="827"/>
      <c r="X43" s="827"/>
      <c r="Y43" s="827"/>
      <c r="Z43" s="827"/>
      <c r="AA43" s="827"/>
      <c r="AB43" s="827"/>
      <c r="AC43" s="827"/>
      <c r="AD43" s="827"/>
      <c r="AE43" s="827"/>
      <c r="AF43" s="827"/>
      <c r="AG43" s="827"/>
      <c r="AH43" s="882"/>
      <c r="AI43" s="850"/>
      <c r="AJ43" s="834"/>
      <c r="AK43" s="834"/>
      <c r="AL43" s="834"/>
      <c r="AM43" s="882"/>
      <c r="AN43" s="834"/>
      <c r="AO43" s="834"/>
      <c r="AP43" s="855"/>
    </row>
    <row r="44" spans="1:42" ht="15.95" customHeight="1" thickBot="1">
      <c r="A44" s="1814"/>
      <c r="B44" s="883"/>
      <c r="C44" s="883"/>
      <c r="D44" s="883"/>
      <c r="E44" s="883"/>
      <c r="F44" s="923"/>
      <c r="G44" s="883"/>
      <c r="H44" s="2178"/>
      <c r="I44" s="2179"/>
      <c r="J44" s="2179"/>
      <c r="K44" s="2180"/>
      <c r="L44" s="1860"/>
      <c r="M44" s="1861"/>
      <c r="N44" s="1861"/>
      <c r="O44" s="1862"/>
      <c r="P44" s="1286"/>
      <c r="Q44" s="1287"/>
      <c r="R44" s="1288"/>
      <c r="S44" s="1288"/>
      <c r="T44" s="1288"/>
      <c r="U44" s="1289"/>
      <c r="V44" s="883"/>
      <c r="W44" s="883"/>
      <c r="X44" s="883"/>
      <c r="Y44" s="883"/>
      <c r="Z44" s="883"/>
      <c r="AA44" s="883"/>
      <c r="AB44" s="883"/>
      <c r="AC44" s="883"/>
      <c r="AD44" s="883"/>
      <c r="AE44" s="883"/>
      <c r="AF44" s="883"/>
      <c r="AG44" s="883"/>
      <c r="AH44" s="924"/>
      <c r="AI44" s="923"/>
      <c r="AJ44" s="883"/>
      <c r="AK44" s="883"/>
      <c r="AL44" s="883"/>
      <c r="AM44" s="924"/>
      <c r="AN44" s="883"/>
      <c r="AO44" s="883"/>
      <c r="AP44" s="884"/>
    </row>
    <row r="45" spans="1:42" ht="15.95" customHeight="1">
      <c r="A45" s="834"/>
      <c r="B45" s="2172" t="s">
        <v>2156</v>
      </c>
      <c r="C45" s="1294"/>
      <c r="D45" s="1290"/>
      <c r="E45" s="839"/>
      <c r="F45" s="922"/>
      <c r="G45" s="922"/>
      <c r="H45" s="903"/>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row>
    <row r="46" spans="1:42" ht="15.95" customHeight="1">
      <c r="A46" s="834"/>
      <c r="B46" s="2172" t="s">
        <v>2157</v>
      </c>
      <c r="C46" s="1294"/>
      <c r="D46" s="1290"/>
      <c r="E46" s="839"/>
      <c r="F46" s="921"/>
      <c r="G46" s="921"/>
      <c r="H46" s="903"/>
      <c r="I46" s="839"/>
      <c r="J46" s="839"/>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86"/>
      <c r="AJ46" s="839"/>
      <c r="AK46" s="834"/>
      <c r="AL46" s="834"/>
      <c r="AM46" s="834"/>
      <c r="AN46" s="834"/>
      <c r="AO46" s="834"/>
      <c r="AP46" s="834"/>
    </row>
    <row r="47" spans="1:42" ht="15.95" customHeight="1">
      <c r="A47" s="834"/>
      <c r="B47" s="2172" t="s">
        <v>2158</v>
      </c>
      <c r="C47" s="839"/>
      <c r="D47" s="839"/>
      <c r="E47" s="839"/>
      <c r="F47" s="834"/>
      <c r="G47" s="834"/>
      <c r="H47" s="839"/>
      <c r="I47" s="839"/>
      <c r="J47" s="839"/>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89"/>
      <c r="AK47" s="834"/>
      <c r="AL47" s="834"/>
      <c r="AM47" s="834"/>
      <c r="AN47" s="834"/>
      <c r="AO47" s="834"/>
      <c r="AP47" s="834"/>
    </row>
    <row r="48" spans="1:42" ht="15.95" customHeight="1">
      <c r="A48" s="834"/>
      <c r="B48" s="887"/>
      <c r="C48" s="888"/>
      <c r="D48" s="1776"/>
      <c r="E48" s="1776"/>
      <c r="F48" s="834"/>
      <c r="G48" s="834"/>
      <c r="H48" s="839"/>
      <c r="I48" s="839"/>
      <c r="J48" s="839"/>
      <c r="K48" s="834"/>
      <c r="L48" s="834"/>
      <c r="M48" s="834"/>
      <c r="N48" s="834"/>
      <c r="O48" s="834"/>
      <c r="P48" s="834"/>
      <c r="Q48" s="834"/>
      <c r="R48" s="834"/>
      <c r="S48" s="834"/>
      <c r="T48" s="834"/>
      <c r="U48" s="834"/>
      <c r="V48" s="834"/>
      <c r="W48" s="834"/>
      <c r="X48" s="834"/>
      <c r="Y48" s="834"/>
      <c r="Z48" s="834"/>
      <c r="AA48" s="834"/>
      <c r="AB48" s="834"/>
      <c r="AC48" s="834"/>
      <c r="AD48" s="834"/>
      <c r="AE48" s="834"/>
      <c r="AF48" s="834"/>
      <c r="AG48" s="834"/>
      <c r="AH48" s="834"/>
      <c r="AI48" s="834"/>
      <c r="AJ48" s="834"/>
      <c r="AK48" s="834"/>
      <c r="AL48" s="834"/>
      <c r="AM48" s="834"/>
      <c r="AN48" s="834"/>
      <c r="AO48" s="834"/>
      <c r="AP48" s="834"/>
    </row>
    <row r="49" spans="1:42" ht="15.95" customHeight="1">
      <c r="A49" s="834"/>
      <c r="B49" s="834"/>
      <c r="C49" s="834"/>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row>
    <row r="50" spans="1:42" ht="15.95" customHeight="1">
      <c r="A50" s="834"/>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row>
    <row r="51" spans="1:42" ht="15.95" customHeight="1">
      <c r="A51" s="834"/>
      <c r="B51" s="834"/>
      <c r="C51" s="834"/>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row>
    <row r="52" spans="1:42" ht="15.95" customHeight="1">
      <c r="A52" s="834"/>
      <c r="B52" s="834"/>
      <c r="C52" s="834"/>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row>
    <row r="53" spans="1:42" ht="15.95" customHeight="1">
      <c r="A53" s="834"/>
      <c r="B53" s="834"/>
      <c r="C53" s="834"/>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row>
    <row r="54" spans="1:42" ht="15.95" customHeight="1">
      <c r="A54" s="834"/>
      <c r="B54" s="834"/>
      <c r="C54" s="834"/>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row>
    <row r="55" spans="1:42" ht="15.95" customHeight="1">
      <c r="A55" s="834"/>
      <c r="B55" s="834"/>
      <c r="C55" s="834"/>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row>
    <row r="56" spans="1:42" ht="15.95" customHeight="1">
      <c r="A56" s="834"/>
      <c r="B56" s="834"/>
      <c r="C56" s="834"/>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row>
    <row r="57" spans="1:42" ht="15.95" customHeight="1">
      <c r="A57" s="834"/>
      <c r="B57" s="834"/>
      <c r="C57" s="834"/>
      <c r="D57" s="834"/>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row>
    <row r="58" spans="1:42" ht="15.95" customHeight="1">
      <c r="A58" s="834"/>
      <c r="B58" s="834"/>
      <c r="C58" s="834"/>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row>
    <row r="59" spans="1:42" ht="15.95" customHeight="1">
      <c r="A59" s="834"/>
      <c r="B59" s="834"/>
      <c r="C59" s="834"/>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4"/>
      <c r="AL59" s="834"/>
      <c r="AM59" s="834"/>
      <c r="AN59" s="834"/>
      <c r="AO59" s="834"/>
      <c r="AP59" s="834"/>
    </row>
    <row r="60" spans="1:42" ht="15.95" customHeight="1">
      <c r="A60" s="834"/>
      <c r="B60" s="834"/>
      <c r="C60" s="834"/>
      <c r="D60" s="834"/>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row>
    <row r="61" spans="1:42" ht="15.95" customHeight="1">
      <c r="A61" s="834"/>
      <c r="B61" s="834"/>
      <c r="C61" s="834"/>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row>
    <row r="62" spans="1:42" ht="15.95" customHeight="1">
      <c r="A62" s="834"/>
      <c r="B62" s="834"/>
      <c r="C62" s="834"/>
      <c r="D62" s="834"/>
      <c r="E62" s="834"/>
      <c r="F62" s="834"/>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row>
    <row r="63" spans="1:42" ht="15.95" customHeight="1">
      <c r="A63" s="834"/>
      <c r="B63" s="834"/>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4"/>
      <c r="AH63" s="834"/>
      <c r="AI63" s="834"/>
      <c r="AJ63" s="834"/>
      <c r="AK63" s="834"/>
      <c r="AL63" s="834"/>
      <c r="AM63" s="834"/>
      <c r="AN63" s="834"/>
      <c r="AO63" s="834"/>
      <c r="AP63" s="834"/>
    </row>
    <row r="64" spans="1:42" ht="15.95" customHeight="1">
      <c r="A64" s="834"/>
      <c r="B64" s="834"/>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row>
    <row r="65" spans="1:42" ht="15.95" customHeight="1">
      <c r="A65" s="834"/>
      <c r="B65" s="834"/>
      <c r="C65" s="834"/>
      <c r="D65" s="834"/>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row>
    <row r="66" spans="1:42" ht="15.95" customHeight="1">
      <c r="A66" s="834"/>
      <c r="B66" s="834"/>
      <c r="C66" s="834"/>
      <c r="D66" s="834"/>
      <c r="E66" s="834"/>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row>
    <row r="67" spans="1:42" ht="15.95" customHeight="1">
      <c r="A67" s="834"/>
      <c r="B67" s="834"/>
      <c r="C67" s="834"/>
      <c r="D67" s="834"/>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row>
    <row r="68" spans="1:42" ht="15.95" customHeight="1">
      <c r="A68" s="834"/>
      <c r="B68" s="834"/>
      <c r="C68" s="834"/>
      <c r="D68" s="834"/>
      <c r="E68" s="834"/>
      <c r="F68" s="834"/>
      <c r="G68" s="834"/>
      <c r="H68" s="834"/>
      <c r="I68" s="834"/>
      <c r="J68" s="834"/>
      <c r="K68" s="834"/>
      <c r="L68" s="834"/>
      <c r="M68" s="834"/>
      <c r="N68" s="834"/>
      <c r="O68" s="834"/>
      <c r="P68" s="834"/>
      <c r="Q68" s="834"/>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row>
    <row r="69" spans="1:42" ht="15.95" customHeight="1"/>
    <row r="70" spans="1:42" ht="15.95" customHeight="1"/>
    <row r="71" spans="1:42" ht="15.95" customHeight="1"/>
    <row r="72" spans="1:42" ht="15.95" customHeight="1"/>
    <row r="73" spans="1:42" ht="15.95" customHeight="1"/>
    <row r="74" spans="1:42" ht="15.95" customHeight="1"/>
    <row r="75" spans="1:42" ht="15.95" customHeight="1"/>
    <row r="76" spans="1:42" ht="15.95" customHeight="1"/>
    <row r="77" spans="1:42" ht="15.95" customHeight="1"/>
    <row r="78" spans="1:42" ht="15.95" customHeight="1"/>
    <row r="79" spans="1:42" ht="15.95" customHeight="1"/>
    <row r="80" spans="1:42"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sheetData>
  <mergeCells count="120">
    <mergeCell ref="H43:K44"/>
    <mergeCell ref="L43:O44"/>
    <mergeCell ref="D48:E48"/>
    <mergeCell ref="L24:O24"/>
    <mergeCell ref="D41:E41"/>
    <mergeCell ref="R37:AF37"/>
    <mergeCell ref="R38:AF38"/>
    <mergeCell ref="L38:O38"/>
    <mergeCell ref="F38:G38"/>
    <mergeCell ref="B39:E39"/>
    <mergeCell ref="F39:G39"/>
    <mergeCell ref="B40:E40"/>
    <mergeCell ref="R24:V24"/>
    <mergeCell ref="R26:V26"/>
    <mergeCell ref="R28:V28"/>
    <mergeCell ref="R39:AF39"/>
    <mergeCell ref="R40:AF40"/>
    <mergeCell ref="L41:O41"/>
    <mergeCell ref="R41:AF41"/>
    <mergeCell ref="R42:AF42"/>
    <mergeCell ref="L33:O35"/>
    <mergeCell ref="H20:I42"/>
    <mergeCell ref="J20:K35"/>
    <mergeCell ref="J36:K42"/>
    <mergeCell ref="AN11:AP12"/>
    <mergeCell ref="B12:E12"/>
    <mergeCell ref="AI12:AM12"/>
    <mergeCell ref="R18:T18"/>
    <mergeCell ref="AB18:AD18"/>
    <mergeCell ref="V18:X18"/>
    <mergeCell ref="L21:O21"/>
    <mergeCell ref="W21:AB21"/>
    <mergeCell ref="W22:AB22"/>
    <mergeCell ref="B15:E15"/>
    <mergeCell ref="D18:E18"/>
    <mergeCell ref="X14:Y14"/>
    <mergeCell ref="B14:E14"/>
    <mergeCell ref="L20:O20"/>
    <mergeCell ref="X15:Y15"/>
    <mergeCell ref="W20:AB20"/>
    <mergeCell ref="B11:E11"/>
    <mergeCell ref="AJ19:AM19"/>
    <mergeCell ref="H12:K12"/>
    <mergeCell ref="H11:K11"/>
    <mergeCell ref="L11:AL11"/>
    <mergeCell ref="L12:O12"/>
    <mergeCell ref="F13:G13"/>
    <mergeCell ref="F14:G14"/>
    <mergeCell ref="AK1:AP1"/>
    <mergeCell ref="K2:N5"/>
    <mergeCell ref="O2:P2"/>
    <mergeCell ref="Q2:R2"/>
    <mergeCell ref="S2:T2"/>
    <mergeCell ref="U2:V2"/>
    <mergeCell ref="W2:X2"/>
    <mergeCell ref="Y2:Z2"/>
    <mergeCell ref="AA2:AB2"/>
    <mergeCell ref="AC2:AD2"/>
    <mergeCell ref="AE2:AF2"/>
    <mergeCell ref="AG2:AH2"/>
    <mergeCell ref="AK2:AN5"/>
    <mergeCell ref="AO2:AP5"/>
    <mergeCell ref="AG3:AH3"/>
    <mergeCell ref="AE4:AF4"/>
    <mergeCell ref="AG4:AH4"/>
    <mergeCell ref="AG5:AH5"/>
    <mergeCell ref="AE5:AF5"/>
    <mergeCell ref="W3:X3"/>
    <mergeCell ref="Y3:Z3"/>
    <mergeCell ref="AA3:AB3"/>
    <mergeCell ref="AC3:AD3"/>
    <mergeCell ref="S3:T3"/>
    <mergeCell ref="O5:P5"/>
    <mergeCell ref="Q5:R5"/>
    <mergeCell ref="S5:T5"/>
    <mergeCell ref="H13:K19"/>
    <mergeCell ref="Q1:R1"/>
    <mergeCell ref="O3:P3"/>
    <mergeCell ref="AE1:AF1"/>
    <mergeCell ref="AE3:AF3"/>
    <mergeCell ref="S4:T4"/>
    <mergeCell ref="U4:V4"/>
    <mergeCell ref="W4:X4"/>
    <mergeCell ref="Y4:Z4"/>
    <mergeCell ref="AA4:AB4"/>
    <mergeCell ref="AF18:AH18"/>
    <mergeCell ref="AC4:AD4"/>
    <mergeCell ref="U5:V5"/>
    <mergeCell ref="W5:X5"/>
    <mergeCell ref="O1:P1"/>
    <mergeCell ref="AG1:AH1"/>
    <mergeCell ref="AA5:AB5"/>
    <mergeCell ref="AC5:AD5"/>
    <mergeCell ref="O4:P4"/>
    <mergeCell ref="Q4:R4"/>
    <mergeCell ref="Q3:R3"/>
    <mergeCell ref="L42:O42"/>
    <mergeCell ref="P12:AH12"/>
    <mergeCell ref="U3:V3"/>
    <mergeCell ref="Y5:Z5"/>
    <mergeCell ref="A13:A44"/>
    <mergeCell ref="B20:E20"/>
    <mergeCell ref="S1:T1"/>
    <mergeCell ref="U1:V1"/>
    <mergeCell ref="W1:X1"/>
    <mergeCell ref="Y1:Z1"/>
    <mergeCell ref="AA1:AB1"/>
    <mergeCell ref="AC1:AD1"/>
    <mergeCell ref="A11:A12"/>
    <mergeCell ref="L29:O29"/>
    <mergeCell ref="L30:O30"/>
    <mergeCell ref="W30:AB30"/>
    <mergeCell ref="W31:AB31"/>
    <mergeCell ref="L32:O32"/>
    <mergeCell ref="R34:T34"/>
    <mergeCell ref="V34:X34"/>
    <mergeCell ref="R36:AF36"/>
    <mergeCell ref="L23:O23"/>
    <mergeCell ref="F11:G12"/>
    <mergeCell ref="K1:N1"/>
  </mergeCells>
  <phoneticPr fontId="3"/>
  <dataValidations count="7">
    <dataValidation type="list" allowBlank="1" showInputMessage="1" showErrorMessage="1" sqref="C41" xr:uid="{00000000-0002-0000-1000-000000000000}">
      <formula1>"１,２,３,４,５,６,７,８"</formula1>
    </dataValidation>
    <dataValidation type="list" allowBlank="1" showInputMessage="1" showErrorMessage="1" sqref="C18" xr:uid="{00000000-0002-0000-1000-000001000000}">
      <formula1>"1,2,3,4,5,6,7,8"</formula1>
    </dataValidation>
    <dataValidation type="list" showInputMessage="1" showErrorMessage="1" sqref="F39:G39" xr:uid="{00000000-0002-0000-1000-000002000000}">
      <formula1>"4,3,2,1,"</formula1>
    </dataValidation>
    <dataValidation type="list" allowBlank="1" showInputMessage="1" showErrorMessage="1" sqref="AI39 AI13:AI20 AI46 P14:P16 P43 P32:P33 P29 P19 Z19" xr:uid="{00000000-0002-0000-1000-000003000000}">
      <formula1>"□,■"</formula1>
    </dataValidation>
    <dataValidation showInputMessage="1" showErrorMessage="1" sqref="F15:G16 F46:G46" xr:uid="{00000000-0002-0000-1000-000004000000}"/>
    <dataValidation type="list" showInputMessage="1" showErrorMessage="1" sqref="F14:G14" xr:uid="{00000000-0002-0000-1000-000005000000}">
      <formula1>"6,5,4,1,"</formula1>
    </dataValidation>
    <dataValidation type="list" allowBlank="1" showInputMessage="1" showErrorMessage="1" sqref="W20:AB22 W30:AB31 R36:AF42" xr:uid="{DEA691F0-A47F-43DC-BBCC-0E831BF92017}">
      <formula1>$AS$8</formula1>
    </dataValidation>
  </dataValidations>
  <pageMargins left="0.78740157480314965" right="0.19685039370078741" top="0.59055118110236227" bottom="0.43307086614173229" header="0.31496062992125984"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T70"/>
  <sheetViews>
    <sheetView showZeros="0" view="pageBreakPreview" zoomScaleNormal="100" workbookViewId="0">
      <selection activeCell="T14" sqref="T14"/>
    </sheetView>
  </sheetViews>
  <sheetFormatPr defaultRowHeight="13.5"/>
  <cols>
    <col min="1" max="2" width="3.25" customWidth="1"/>
    <col min="3" max="3" width="7.625" customWidth="1"/>
    <col min="4" max="4" width="4.75" customWidth="1"/>
    <col min="6" max="6" width="11.125" customWidth="1"/>
    <col min="7" max="23" width="2.375" customWidth="1"/>
    <col min="24" max="24" width="4.75" customWidth="1"/>
    <col min="25" max="25" width="2.375" customWidth="1"/>
    <col min="26" max="26" width="7.5" customWidth="1"/>
    <col min="27" max="27" width="8.875" customWidth="1"/>
    <col min="28" max="28" width="4.875" customWidth="1"/>
    <col min="30" max="47" width="6.125" hidden="1" customWidth="1"/>
    <col min="48" max="68" width="0" hidden="1" customWidth="1"/>
  </cols>
  <sheetData>
    <row r="1" spans="1:72">
      <c r="AW1" s="55" t="s">
        <v>1634</v>
      </c>
      <c r="AX1" s="264" t="s">
        <v>770</v>
      </c>
      <c r="AY1" s="264" t="s">
        <v>1538</v>
      </c>
      <c r="AZ1" s="264" t="s">
        <v>1450</v>
      </c>
      <c r="BA1" s="264" t="s">
        <v>1541</v>
      </c>
      <c r="BB1" s="264" t="s">
        <v>732</v>
      </c>
      <c r="BC1" s="264" t="s">
        <v>774</v>
      </c>
      <c r="BD1" s="264" t="s">
        <v>397</v>
      </c>
      <c r="BE1" s="264" t="s">
        <v>415</v>
      </c>
      <c r="BF1" s="264" t="s">
        <v>675</v>
      </c>
      <c r="BG1" s="264" t="s">
        <v>774</v>
      </c>
      <c r="BH1" s="264" t="s">
        <v>397</v>
      </c>
      <c r="BI1" s="264" t="s">
        <v>415</v>
      </c>
      <c r="BJ1" s="264" t="s">
        <v>675</v>
      </c>
      <c r="BK1" s="264" t="s">
        <v>774</v>
      </c>
      <c r="BL1" s="264" t="s">
        <v>397</v>
      </c>
      <c r="BM1" s="264" t="s">
        <v>415</v>
      </c>
      <c r="BN1" s="264" t="s">
        <v>675</v>
      </c>
      <c r="BO1" s="54"/>
      <c r="BP1" s="54"/>
      <c r="BQ1" s="54"/>
      <c r="BR1" s="54"/>
      <c r="BS1" s="54"/>
      <c r="BT1" s="54"/>
    </row>
    <row r="2" spans="1:72" ht="12" customHeight="1">
      <c r="A2" s="22"/>
      <c r="B2" s="22"/>
      <c r="C2" s="22"/>
      <c r="D2" s="22"/>
      <c r="E2" s="22"/>
      <c r="F2" s="242" t="s">
        <v>318</v>
      </c>
      <c r="G2" s="1654"/>
      <c r="H2" s="1655"/>
      <c r="I2" s="1655"/>
      <c r="J2" s="1655"/>
      <c r="K2" s="1655"/>
      <c r="L2" s="1655"/>
      <c r="M2" s="1655"/>
      <c r="N2" s="1655"/>
      <c r="O2" s="1655"/>
      <c r="P2" s="1655"/>
      <c r="Q2" s="1655"/>
      <c r="R2" s="1655"/>
      <c r="S2" s="1655"/>
      <c r="T2" s="1655"/>
      <c r="U2" s="1655"/>
      <c r="V2" s="1655"/>
      <c r="W2" s="1655"/>
      <c r="X2" s="1656"/>
      <c r="Y2" s="252"/>
      <c r="Z2" s="252"/>
      <c r="AA2" s="266" t="s">
        <v>871</v>
      </c>
      <c r="AB2" s="268"/>
      <c r="AD2" s="264"/>
      <c r="AE2" s="264"/>
      <c r="AF2" s="264"/>
      <c r="AG2" s="264"/>
      <c r="AH2" s="264"/>
      <c r="AI2" s="264"/>
      <c r="AJ2" s="264"/>
      <c r="AK2" s="264"/>
      <c r="AL2" s="264"/>
      <c r="AM2" s="264"/>
      <c r="AN2" s="264"/>
      <c r="AO2" s="264"/>
      <c r="AP2" s="264"/>
      <c r="AQ2" s="264"/>
      <c r="AR2" s="264"/>
      <c r="AS2" s="264"/>
      <c r="AT2" s="264"/>
      <c r="AU2" s="264"/>
      <c r="AW2" s="55">
        <f>G2</f>
        <v>0</v>
      </c>
      <c r="AX2" s="55" t="str">
        <f>$H$11</f>
        <v>□</v>
      </c>
      <c r="AY2" s="55" t="str">
        <f>$H$12</f>
        <v>□</v>
      </c>
      <c r="AZ2" s="55" t="str">
        <f>$H$13</f>
        <v>□</v>
      </c>
      <c r="BA2" s="55">
        <f>$D$17</f>
        <v>0</v>
      </c>
      <c r="BB2" s="55">
        <f>$D$24</f>
        <v>0</v>
      </c>
      <c r="BC2" s="55" t="str">
        <f t="shared" ref="BC2:BC46" si="0">IF($H$68="□","□","■")</f>
        <v>□</v>
      </c>
      <c r="BD2" s="55" t="str">
        <f t="shared" ref="BD2:BD46" si="1">IF($M$68="□","□","■")</f>
        <v>□</v>
      </c>
      <c r="BE2" s="55" t="str">
        <f t="shared" ref="BE2:BE46" si="2">IF($Q$68="□","□","■")</f>
        <v>□</v>
      </c>
      <c r="BF2" s="55" t="str">
        <f t="shared" ref="BF2:BF46" si="3">IF($T$68="□","□","■")</f>
        <v>□</v>
      </c>
      <c r="BG2" s="55" t="str">
        <f t="shared" ref="BG2:BG46" si="4">IF($H$69="□","□","■")</f>
        <v>□</v>
      </c>
      <c r="BH2" s="55" t="str">
        <f t="shared" ref="BH2:BH46" si="5">IF($M$69="□","□","■")</f>
        <v>□</v>
      </c>
      <c r="BI2" s="55" t="str">
        <f t="shared" ref="BI2:BI46" si="6">IF($Q$69="□","□","■")</f>
        <v>□</v>
      </c>
      <c r="BJ2" s="55" t="str">
        <f t="shared" ref="BJ2:BJ46" si="7">IF($T$69="□","□","■")</f>
        <v>□</v>
      </c>
      <c r="BK2" s="55" t="str">
        <f t="shared" ref="BK2:BK46" si="8">IF($H$70="□","□","■")</f>
        <v>□</v>
      </c>
      <c r="BL2" s="55" t="str">
        <f t="shared" ref="BL2:BL46" si="9">IF($M$70="□","□","■")</f>
        <v>□</v>
      </c>
      <c r="BM2" s="55" t="str">
        <f t="shared" ref="BM2:BM46" si="10">IF($Q$70="□","□","■")</f>
        <v>□</v>
      </c>
      <c r="BN2" s="55" t="str">
        <f t="shared" ref="BN2:BN46" si="11">IF($T$70="□","□","■")</f>
        <v>□</v>
      </c>
      <c r="BO2" s="54"/>
      <c r="BP2" s="54"/>
      <c r="BQ2" s="55"/>
      <c r="BR2" s="54"/>
      <c r="BS2" s="55"/>
      <c r="BT2" s="54"/>
    </row>
    <row r="3" spans="1:72" ht="12" customHeight="1">
      <c r="A3" s="22"/>
      <c r="B3" s="22"/>
      <c r="C3" s="22"/>
      <c r="D3" s="22"/>
      <c r="E3" s="22"/>
      <c r="F3" s="240" t="s">
        <v>1634</v>
      </c>
      <c r="G3" s="1647"/>
      <c r="H3" s="1643"/>
      <c r="I3" s="1643"/>
      <c r="J3" s="1643"/>
      <c r="K3" s="1643"/>
      <c r="L3" s="1643"/>
      <c r="M3" s="1643"/>
      <c r="N3" s="1643"/>
      <c r="O3" s="1643"/>
      <c r="P3" s="1643"/>
      <c r="Q3" s="1643"/>
      <c r="R3" s="1643"/>
      <c r="S3" s="1643"/>
      <c r="T3" s="1643"/>
      <c r="U3" s="1643"/>
      <c r="V3" s="1643"/>
      <c r="W3" s="1643"/>
      <c r="X3" s="1652"/>
      <c r="Y3" s="252"/>
      <c r="Z3" s="252"/>
      <c r="AA3" s="267" t="s">
        <v>416</v>
      </c>
      <c r="AB3" s="268">
        <v>1</v>
      </c>
      <c r="AW3" s="55">
        <f>I2</f>
        <v>0</v>
      </c>
      <c r="AX3" s="55" t="str">
        <f t="shared" ref="AX3:AX46" si="12">$H$11</f>
        <v>□</v>
      </c>
      <c r="AY3" s="55" t="str">
        <f t="shared" ref="AY3:AY46" si="13">$H$12</f>
        <v>□</v>
      </c>
      <c r="AZ3" s="55" t="str">
        <f t="shared" ref="AZ3:AZ46" si="14">$H$13</f>
        <v>□</v>
      </c>
      <c r="BA3" s="55">
        <f t="shared" ref="BA3:BA46" si="15">$D$17</f>
        <v>0</v>
      </c>
      <c r="BB3" s="55">
        <f t="shared" ref="BB3:BB46" si="16">$D$24</f>
        <v>0</v>
      </c>
      <c r="BC3" s="55" t="str">
        <f t="shared" si="0"/>
        <v>□</v>
      </c>
      <c r="BD3" s="55" t="str">
        <f t="shared" si="1"/>
        <v>□</v>
      </c>
      <c r="BE3" s="55" t="str">
        <f t="shared" si="2"/>
        <v>□</v>
      </c>
      <c r="BF3" s="55" t="str">
        <f t="shared" si="3"/>
        <v>□</v>
      </c>
      <c r="BG3" s="55" t="str">
        <f t="shared" si="4"/>
        <v>□</v>
      </c>
      <c r="BH3" s="55" t="str">
        <f t="shared" si="5"/>
        <v>□</v>
      </c>
      <c r="BI3" s="55" t="str">
        <f t="shared" si="6"/>
        <v>□</v>
      </c>
      <c r="BJ3" s="55" t="str">
        <f t="shared" si="7"/>
        <v>□</v>
      </c>
      <c r="BK3" s="55" t="str">
        <f t="shared" si="8"/>
        <v>□</v>
      </c>
      <c r="BL3" s="55" t="str">
        <f t="shared" si="9"/>
        <v>□</v>
      </c>
      <c r="BM3" s="55" t="str">
        <f t="shared" si="10"/>
        <v>□</v>
      </c>
      <c r="BN3" s="55" t="str">
        <f t="shared" si="11"/>
        <v>□</v>
      </c>
    </row>
    <row r="4" spans="1:72" ht="12" customHeight="1">
      <c r="A4" s="22"/>
      <c r="B4" s="22"/>
      <c r="C4" s="22"/>
      <c r="D4" s="22"/>
      <c r="E4" s="22"/>
      <c r="F4" s="96"/>
      <c r="G4" s="1647"/>
      <c r="H4" s="1643"/>
      <c r="I4" s="1643"/>
      <c r="J4" s="1643"/>
      <c r="K4" s="1643"/>
      <c r="L4" s="1643"/>
      <c r="M4" s="1643"/>
      <c r="N4" s="1643"/>
      <c r="O4" s="1643"/>
      <c r="P4" s="1643"/>
      <c r="Q4" s="1643"/>
      <c r="R4" s="1643"/>
      <c r="S4" s="1643"/>
      <c r="T4" s="1643"/>
      <c r="U4" s="1643"/>
      <c r="V4" s="1643"/>
      <c r="W4" s="1643"/>
      <c r="X4" s="1652"/>
      <c r="Y4" s="252"/>
      <c r="Z4" s="252"/>
      <c r="AA4" s="253"/>
      <c r="AB4" s="251"/>
      <c r="AW4" s="55">
        <f>K2</f>
        <v>0</v>
      </c>
      <c r="AX4" s="55" t="str">
        <f t="shared" si="12"/>
        <v>□</v>
      </c>
      <c r="AY4" s="55" t="str">
        <f t="shared" si="13"/>
        <v>□</v>
      </c>
      <c r="AZ4" s="55" t="str">
        <f t="shared" si="14"/>
        <v>□</v>
      </c>
      <c r="BA4" s="55">
        <f t="shared" si="15"/>
        <v>0</v>
      </c>
      <c r="BB4" s="55">
        <f t="shared" si="16"/>
        <v>0</v>
      </c>
      <c r="BC4" s="55" t="str">
        <f t="shared" si="0"/>
        <v>□</v>
      </c>
      <c r="BD4" s="55" t="str">
        <f t="shared" si="1"/>
        <v>□</v>
      </c>
      <c r="BE4" s="55" t="str">
        <f t="shared" si="2"/>
        <v>□</v>
      </c>
      <c r="BF4" s="55" t="str">
        <f t="shared" si="3"/>
        <v>□</v>
      </c>
      <c r="BG4" s="55" t="str">
        <f t="shared" si="4"/>
        <v>□</v>
      </c>
      <c r="BH4" s="55" t="str">
        <f t="shared" si="5"/>
        <v>□</v>
      </c>
      <c r="BI4" s="55" t="str">
        <f t="shared" si="6"/>
        <v>□</v>
      </c>
      <c r="BJ4" s="55" t="str">
        <f t="shared" si="7"/>
        <v>□</v>
      </c>
      <c r="BK4" s="55" t="str">
        <f t="shared" si="8"/>
        <v>□</v>
      </c>
      <c r="BL4" s="55" t="str">
        <f t="shared" si="9"/>
        <v>□</v>
      </c>
      <c r="BM4" s="55" t="str">
        <f t="shared" si="10"/>
        <v>□</v>
      </c>
      <c r="BN4" s="55" t="str">
        <f t="shared" si="11"/>
        <v>□</v>
      </c>
    </row>
    <row r="5" spans="1:72" ht="12" customHeight="1">
      <c r="A5" s="22"/>
      <c r="B5" s="22"/>
      <c r="C5" s="22"/>
      <c r="D5" s="22"/>
      <c r="E5" s="22"/>
      <c r="F5" s="96"/>
      <c r="G5" s="1647"/>
      <c r="H5" s="1643"/>
      <c r="I5" s="1643"/>
      <c r="J5" s="1643"/>
      <c r="K5" s="1643"/>
      <c r="L5" s="1643"/>
      <c r="M5" s="1643"/>
      <c r="N5" s="1643"/>
      <c r="O5" s="1643"/>
      <c r="P5" s="1643"/>
      <c r="Q5" s="1643"/>
      <c r="R5" s="1643"/>
      <c r="S5" s="1643"/>
      <c r="T5" s="1643"/>
      <c r="U5" s="1643"/>
      <c r="V5" s="1643"/>
      <c r="W5" s="1643"/>
      <c r="X5" s="1652"/>
      <c r="Y5" s="252"/>
      <c r="Z5" s="252"/>
      <c r="AA5" s="253"/>
      <c r="AB5" s="251"/>
      <c r="AW5" s="55">
        <f>M2</f>
        <v>0</v>
      </c>
      <c r="AX5" s="55" t="str">
        <f t="shared" si="12"/>
        <v>□</v>
      </c>
      <c r="AY5" s="55" t="str">
        <f t="shared" si="13"/>
        <v>□</v>
      </c>
      <c r="AZ5" s="55" t="str">
        <f t="shared" si="14"/>
        <v>□</v>
      </c>
      <c r="BA5" s="55">
        <f t="shared" si="15"/>
        <v>0</v>
      </c>
      <c r="BB5" s="55">
        <f t="shared" si="16"/>
        <v>0</v>
      </c>
      <c r="BC5" s="55" t="str">
        <f t="shared" si="0"/>
        <v>□</v>
      </c>
      <c r="BD5" s="55" t="str">
        <f t="shared" si="1"/>
        <v>□</v>
      </c>
      <c r="BE5" s="55" t="str">
        <f t="shared" si="2"/>
        <v>□</v>
      </c>
      <c r="BF5" s="55" t="str">
        <f t="shared" si="3"/>
        <v>□</v>
      </c>
      <c r="BG5" s="55" t="str">
        <f t="shared" si="4"/>
        <v>□</v>
      </c>
      <c r="BH5" s="55" t="str">
        <f t="shared" si="5"/>
        <v>□</v>
      </c>
      <c r="BI5" s="55" t="str">
        <f t="shared" si="6"/>
        <v>□</v>
      </c>
      <c r="BJ5" s="55" t="str">
        <f t="shared" si="7"/>
        <v>□</v>
      </c>
      <c r="BK5" s="55" t="str">
        <f t="shared" si="8"/>
        <v>□</v>
      </c>
      <c r="BL5" s="55" t="str">
        <f t="shared" si="9"/>
        <v>□</v>
      </c>
      <c r="BM5" s="55" t="str">
        <f t="shared" si="10"/>
        <v>□</v>
      </c>
      <c r="BN5" s="55" t="str">
        <f t="shared" si="11"/>
        <v>□</v>
      </c>
    </row>
    <row r="6" spans="1:72" ht="12" customHeight="1">
      <c r="A6" s="22"/>
      <c r="B6" s="22"/>
      <c r="C6" s="22"/>
      <c r="D6" s="22"/>
      <c r="E6" s="22"/>
      <c r="F6" s="702"/>
      <c r="G6" s="1648"/>
      <c r="H6" s="1644"/>
      <c r="I6" s="1644"/>
      <c r="J6" s="1644"/>
      <c r="K6" s="1644"/>
      <c r="L6" s="1644"/>
      <c r="M6" s="1644"/>
      <c r="N6" s="1644"/>
      <c r="O6" s="1644"/>
      <c r="P6" s="1644"/>
      <c r="Q6" s="1644"/>
      <c r="R6" s="1644"/>
      <c r="S6" s="1644"/>
      <c r="T6" s="1644"/>
      <c r="U6" s="1644"/>
      <c r="V6" s="1644"/>
      <c r="W6" s="1644"/>
      <c r="X6" s="1653"/>
      <c r="Y6" s="251"/>
      <c r="Z6" s="251"/>
      <c r="AA6" s="251"/>
      <c r="AB6" s="251"/>
      <c r="AW6" s="55">
        <f>O2</f>
        <v>0</v>
      </c>
      <c r="AX6" s="55" t="str">
        <f t="shared" si="12"/>
        <v>□</v>
      </c>
      <c r="AY6" s="55" t="str">
        <f t="shared" si="13"/>
        <v>□</v>
      </c>
      <c r="AZ6" s="55" t="str">
        <f t="shared" si="14"/>
        <v>□</v>
      </c>
      <c r="BA6" s="55">
        <f t="shared" si="15"/>
        <v>0</v>
      </c>
      <c r="BB6" s="55">
        <f t="shared" si="16"/>
        <v>0</v>
      </c>
      <c r="BC6" s="55" t="str">
        <f t="shared" si="0"/>
        <v>□</v>
      </c>
      <c r="BD6" s="55" t="str">
        <f t="shared" si="1"/>
        <v>□</v>
      </c>
      <c r="BE6" s="55" t="str">
        <f t="shared" si="2"/>
        <v>□</v>
      </c>
      <c r="BF6" s="55" t="str">
        <f t="shared" si="3"/>
        <v>□</v>
      </c>
      <c r="BG6" s="55" t="str">
        <f t="shared" si="4"/>
        <v>□</v>
      </c>
      <c r="BH6" s="55" t="str">
        <f t="shared" si="5"/>
        <v>□</v>
      </c>
      <c r="BI6" s="55" t="str">
        <f t="shared" si="6"/>
        <v>□</v>
      </c>
      <c r="BJ6" s="55" t="str">
        <f t="shared" si="7"/>
        <v>□</v>
      </c>
      <c r="BK6" s="55" t="str">
        <f t="shared" si="8"/>
        <v>□</v>
      </c>
      <c r="BL6" s="55" t="str">
        <f t="shared" si="9"/>
        <v>□</v>
      </c>
      <c r="BM6" s="55" t="str">
        <f t="shared" si="10"/>
        <v>□</v>
      </c>
      <c r="BN6" s="55" t="str">
        <f t="shared" si="11"/>
        <v>□</v>
      </c>
    </row>
    <row r="7" spans="1:72" ht="14.25">
      <c r="A7" s="1920" t="s">
        <v>2069</v>
      </c>
      <c r="B7" s="1920"/>
      <c r="C7" s="1920"/>
      <c r="D7" s="1920"/>
      <c r="E7" s="1920"/>
      <c r="F7" s="1920"/>
      <c r="G7" s="1920"/>
      <c r="H7" s="1920"/>
      <c r="I7" s="1920"/>
      <c r="J7" s="1920"/>
      <c r="K7" s="1920"/>
      <c r="L7" s="1920"/>
      <c r="M7" s="1921"/>
      <c r="N7" s="1921"/>
      <c r="O7" s="1921"/>
      <c r="P7" s="1921"/>
      <c r="Q7" s="1921"/>
      <c r="R7" s="1921"/>
      <c r="S7" s="1921"/>
      <c r="T7" s="22"/>
      <c r="U7" s="22"/>
      <c r="V7" s="22"/>
      <c r="W7" s="22"/>
      <c r="X7" s="22"/>
      <c r="Y7" s="22"/>
      <c r="Z7" s="22"/>
      <c r="AA7" s="22"/>
      <c r="AB7" s="31" t="s">
        <v>1527</v>
      </c>
      <c r="AW7" s="55">
        <f>Q2</f>
        <v>0</v>
      </c>
      <c r="AX7" s="55" t="str">
        <f t="shared" si="12"/>
        <v>□</v>
      </c>
      <c r="AY7" s="55" t="str">
        <f t="shared" si="13"/>
        <v>□</v>
      </c>
      <c r="AZ7" s="55" t="str">
        <f t="shared" si="14"/>
        <v>□</v>
      </c>
      <c r="BA7" s="55">
        <f t="shared" si="15"/>
        <v>0</v>
      </c>
      <c r="BB7" s="55">
        <f t="shared" si="16"/>
        <v>0</v>
      </c>
      <c r="BC7" s="55" t="str">
        <f t="shared" si="0"/>
        <v>□</v>
      </c>
      <c r="BD7" s="55" t="str">
        <f t="shared" si="1"/>
        <v>□</v>
      </c>
      <c r="BE7" s="55" t="str">
        <f t="shared" si="2"/>
        <v>□</v>
      </c>
      <c r="BF7" s="55" t="str">
        <f t="shared" si="3"/>
        <v>□</v>
      </c>
      <c r="BG7" s="55" t="str">
        <f t="shared" si="4"/>
        <v>□</v>
      </c>
      <c r="BH7" s="55" t="str">
        <f t="shared" si="5"/>
        <v>□</v>
      </c>
      <c r="BI7" s="55" t="str">
        <f t="shared" si="6"/>
        <v>□</v>
      </c>
      <c r="BJ7" s="55" t="str">
        <f t="shared" si="7"/>
        <v>□</v>
      </c>
      <c r="BK7" s="55" t="str">
        <f t="shared" si="8"/>
        <v>□</v>
      </c>
      <c r="BL7" s="55" t="str">
        <f t="shared" si="9"/>
        <v>□</v>
      </c>
      <c r="BM7" s="55" t="str">
        <f t="shared" si="10"/>
        <v>□</v>
      </c>
      <c r="BN7" s="55" t="str">
        <f t="shared" si="11"/>
        <v>□</v>
      </c>
    </row>
    <row r="8" spans="1:72" ht="10.5" customHeight="1" thickBot="1">
      <c r="A8" s="22"/>
      <c r="B8" s="22"/>
      <c r="C8" s="22"/>
      <c r="D8" s="22"/>
      <c r="E8" s="22"/>
      <c r="F8" s="22"/>
      <c r="G8" s="22"/>
      <c r="H8" s="22"/>
      <c r="I8" s="22"/>
      <c r="J8" s="22"/>
      <c r="K8" s="22"/>
      <c r="L8" s="22"/>
      <c r="M8" s="22"/>
      <c r="N8" s="22"/>
      <c r="O8" s="22"/>
      <c r="P8" s="22"/>
      <c r="Q8" s="22"/>
      <c r="R8" s="22"/>
      <c r="S8" s="22"/>
      <c r="T8" s="22"/>
      <c r="U8" s="22"/>
      <c r="V8" s="22"/>
      <c r="W8" s="206" t="s">
        <v>616</v>
      </c>
      <c r="X8" s="22"/>
      <c r="Y8" s="22"/>
      <c r="Z8" s="22"/>
      <c r="AA8" s="22"/>
      <c r="AB8" s="22"/>
      <c r="AW8" s="55">
        <f>S2</f>
        <v>0</v>
      </c>
      <c r="AX8" s="55" t="str">
        <f t="shared" si="12"/>
        <v>□</v>
      </c>
      <c r="AY8" s="55" t="str">
        <f t="shared" si="13"/>
        <v>□</v>
      </c>
      <c r="AZ8" s="55" t="str">
        <f t="shared" si="14"/>
        <v>□</v>
      </c>
      <c r="BA8" s="55">
        <f t="shared" si="15"/>
        <v>0</v>
      </c>
      <c r="BB8" s="55">
        <f t="shared" si="16"/>
        <v>0</v>
      </c>
      <c r="BC8" s="55" t="str">
        <f t="shared" si="0"/>
        <v>□</v>
      </c>
      <c r="BD8" s="55" t="str">
        <f t="shared" si="1"/>
        <v>□</v>
      </c>
      <c r="BE8" s="55" t="str">
        <f t="shared" si="2"/>
        <v>□</v>
      </c>
      <c r="BF8" s="55" t="str">
        <f t="shared" si="3"/>
        <v>□</v>
      </c>
      <c r="BG8" s="55" t="str">
        <f t="shared" si="4"/>
        <v>□</v>
      </c>
      <c r="BH8" s="55" t="str">
        <f t="shared" si="5"/>
        <v>□</v>
      </c>
      <c r="BI8" s="55" t="str">
        <f t="shared" si="6"/>
        <v>□</v>
      </c>
      <c r="BJ8" s="55" t="str">
        <f t="shared" si="7"/>
        <v>□</v>
      </c>
      <c r="BK8" s="55" t="str">
        <f t="shared" si="8"/>
        <v>□</v>
      </c>
      <c r="BL8" s="55" t="str">
        <f t="shared" si="9"/>
        <v>□</v>
      </c>
      <c r="BM8" s="55" t="str">
        <f t="shared" si="10"/>
        <v>□</v>
      </c>
      <c r="BN8" s="55" t="str">
        <f t="shared" si="11"/>
        <v>□</v>
      </c>
    </row>
    <row r="9" spans="1:72" ht="13.5" customHeight="1">
      <c r="A9" s="313"/>
      <c r="B9" s="1899" t="s">
        <v>417</v>
      </c>
      <c r="C9" s="1900"/>
      <c r="D9" s="1931" t="s">
        <v>618</v>
      </c>
      <c r="E9" s="1933" t="s">
        <v>619</v>
      </c>
      <c r="F9" s="1935" t="s">
        <v>620</v>
      </c>
      <c r="G9" s="1593"/>
      <c r="H9" s="1593"/>
      <c r="I9" s="1593"/>
      <c r="J9" s="1593"/>
      <c r="K9" s="1593"/>
      <c r="L9" s="1593"/>
      <c r="M9" s="1593"/>
      <c r="N9" s="1593"/>
      <c r="O9" s="1593"/>
      <c r="P9" s="1593"/>
      <c r="Q9" s="1593"/>
      <c r="R9" s="1593"/>
      <c r="S9" s="1593"/>
      <c r="T9" s="1593"/>
      <c r="U9" s="1593"/>
      <c r="V9" s="1593"/>
      <c r="W9" s="1593"/>
      <c r="X9" s="1593"/>
      <c r="Y9" s="1593"/>
      <c r="Z9" s="1593"/>
      <c r="AA9" s="193" t="s">
        <v>465</v>
      </c>
      <c r="AB9" s="254" t="s">
        <v>622</v>
      </c>
      <c r="AW9" s="55">
        <f>U2</f>
        <v>0</v>
      </c>
      <c r="AX9" s="55" t="str">
        <f t="shared" si="12"/>
        <v>□</v>
      </c>
      <c r="AY9" s="55" t="str">
        <f t="shared" si="13"/>
        <v>□</v>
      </c>
      <c r="AZ9" s="55" t="str">
        <f t="shared" si="14"/>
        <v>□</v>
      </c>
      <c r="BA9" s="55">
        <f t="shared" si="15"/>
        <v>0</v>
      </c>
      <c r="BB9" s="55">
        <f t="shared" si="16"/>
        <v>0</v>
      </c>
      <c r="BC9" s="55" t="str">
        <f t="shared" si="0"/>
        <v>□</v>
      </c>
      <c r="BD9" s="55" t="str">
        <f t="shared" si="1"/>
        <v>□</v>
      </c>
      <c r="BE9" s="55" t="str">
        <f t="shared" si="2"/>
        <v>□</v>
      </c>
      <c r="BF9" s="55" t="str">
        <f t="shared" si="3"/>
        <v>□</v>
      </c>
      <c r="BG9" s="55" t="str">
        <f t="shared" si="4"/>
        <v>□</v>
      </c>
      <c r="BH9" s="55" t="str">
        <f t="shared" si="5"/>
        <v>□</v>
      </c>
      <c r="BI9" s="55" t="str">
        <f t="shared" si="6"/>
        <v>□</v>
      </c>
      <c r="BJ9" s="55" t="str">
        <f t="shared" si="7"/>
        <v>□</v>
      </c>
      <c r="BK9" s="55" t="str">
        <f t="shared" si="8"/>
        <v>□</v>
      </c>
      <c r="BL9" s="55" t="str">
        <f t="shared" si="9"/>
        <v>□</v>
      </c>
      <c r="BM9" s="55" t="str">
        <f t="shared" si="10"/>
        <v>□</v>
      </c>
      <c r="BN9" s="55" t="str">
        <f t="shared" si="11"/>
        <v>□</v>
      </c>
    </row>
    <row r="10" spans="1:72" ht="14.25" thickBot="1">
      <c r="A10" s="314"/>
      <c r="B10" s="1901"/>
      <c r="C10" s="1902"/>
      <c r="D10" s="1932"/>
      <c r="E10" s="1934"/>
      <c r="F10" s="315" t="s">
        <v>624</v>
      </c>
      <c r="G10" s="316"/>
      <c r="H10" s="316"/>
      <c r="I10" s="316"/>
      <c r="J10" s="316"/>
      <c r="K10" s="316"/>
      <c r="L10" s="316"/>
      <c r="M10" s="316"/>
      <c r="N10" s="316" t="s">
        <v>625</v>
      </c>
      <c r="O10" s="316"/>
      <c r="P10" s="316"/>
      <c r="Q10" s="316"/>
      <c r="R10" s="316"/>
      <c r="S10" s="316"/>
      <c r="T10" s="316"/>
      <c r="U10" s="316"/>
      <c r="V10" s="316"/>
      <c r="W10" s="316"/>
      <c r="X10" s="316"/>
      <c r="Y10" s="1890" t="s">
        <v>1451</v>
      </c>
      <c r="Z10" s="1891"/>
      <c r="AA10" s="205" t="s">
        <v>626</v>
      </c>
      <c r="AB10" s="255" t="s">
        <v>627</v>
      </c>
      <c r="AW10" s="55">
        <f>W2</f>
        <v>0</v>
      </c>
      <c r="AX10" s="55" t="str">
        <f t="shared" si="12"/>
        <v>□</v>
      </c>
      <c r="AY10" s="55" t="str">
        <f t="shared" si="13"/>
        <v>□</v>
      </c>
      <c r="AZ10" s="55" t="str">
        <f t="shared" si="14"/>
        <v>□</v>
      </c>
      <c r="BA10" s="55">
        <f t="shared" si="15"/>
        <v>0</v>
      </c>
      <c r="BB10" s="55">
        <f t="shared" si="16"/>
        <v>0</v>
      </c>
      <c r="BC10" s="55" t="str">
        <f t="shared" si="0"/>
        <v>□</v>
      </c>
      <c r="BD10" s="55" t="str">
        <f t="shared" si="1"/>
        <v>□</v>
      </c>
      <c r="BE10" s="55" t="str">
        <f t="shared" si="2"/>
        <v>□</v>
      </c>
      <c r="BF10" s="55" t="str">
        <f t="shared" si="3"/>
        <v>□</v>
      </c>
      <c r="BG10" s="55" t="str">
        <f t="shared" si="4"/>
        <v>□</v>
      </c>
      <c r="BH10" s="55" t="str">
        <f t="shared" si="5"/>
        <v>□</v>
      </c>
      <c r="BI10" s="55" t="str">
        <f t="shared" si="6"/>
        <v>□</v>
      </c>
      <c r="BJ10" s="55" t="str">
        <f t="shared" si="7"/>
        <v>□</v>
      </c>
      <c r="BK10" s="55" t="str">
        <f t="shared" si="8"/>
        <v>□</v>
      </c>
      <c r="BL10" s="55" t="str">
        <f t="shared" si="9"/>
        <v>□</v>
      </c>
      <c r="BM10" s="55" t="str">
        <f t="shared" si="10"/>
        <v>□</v>
      </c>
      <c r="BN10" s="55" t="str">
        <f t="shared" si="11"/>
        <v>□</v>
      </c>
    </row>
    <row r="11" spans="1:72" ht="12" customHeight="1">
      <c r="A11" s="1922" t="s">
        <v>1535</v>
      </c>
      <c r="B11" s="1905" t="s">
        <v>1193</v>
      </c>
      <c r="C11" s="1906"/>
      <c r="D11" s="317"/>
      <c r="E11" s="1925" t="s">
        <v>1536</v>
      </c>
      <c r="F11" s="318" t="s">
        <v>924</v>
      </c>
      <c r="G11" s="319"/>
      <c r="H11" s="705" t="s">
        <v>303</v>
      </c>
      <c r="I11" s="319" t="s">
        <v>1602</v>
      </c>
      <c r="J11" s="319"/>
      <c r="K11" s="319"/>
      <c r="L11" s="319" t="s">
        <v>775</v>
      </c>
      <c r="M11" s="705" t="s">
        <v>303</v>
      </c>
      <c r="N11" s="319" t="s">
        <v>770</v>
      </c>
      <c r="O11" s="319"/>
      <c r="P11" s="705" t="s">
        <v>303</v>
      </c>
      <c r="Q11" s="319" t="s">
        <v>771</v>
      </c>
      <c r="R11" s="319"/>
      <c r="S11" s="705" t="s">
        <v>303</v>
      </c>
      <c r="T11" s="194" t="s">
        <v>772</v>
      </c>
      <c r="U11" s="319"/>
      <c r="V11" s="319"/>
      <c r="W11" s="319"/>
      <c r="X11" s="319" t="s">
        <v>1388</v>
      </c>
      <c r="Y11" s="711" t="s">
        <v>303</v>
      </c>
      <c r="Z11" s="256" t="s">
        <v>1140</v>
      </c>
      <c r="AA11" s="257"/>
      <c r="AB11" s="195"/>
      <c r="AW11" s="55">
        <f>G3</f>
        <v>0</v>
      </c>
      <c r="AX11" s="55" t="str">
        <f t="shared" si="12"/>
        <v>□</v>
      </c>
      <c r="AY11" s="55" t="str">
        <f t="shared" si="13"/>
        <v>□</v>
      </c>
      <c r="AZ11" s="55" t="str">
        <f t="shared" si="14"/>
        <v>□</v>
      </c>
      <c r="BA11" s="55">
        <f t="shared" si="15"/>
        <v>0</v>
      </c>
      <c r="BB11" s="55">
        <f t="shared" si="16"/>
        <v>0</v>
      </c>
      <c r="BC11" s="55" t="str">
        <f t="shared" si="0"/>
        <v>□</v>
      </c>
      <c r="BD11" s="55" t="str">
        <f t="shared" si="1"/>
        <v>□</v>
      </c>
      <c r="BE11" s="55" t="str">
        <f t="shared" si="2"/>
        <v>□</v>
      </c>
      <c r="BF11" s="55" t="str">
        <f t="shared" si="3"/>
        <v>□</v>
      </c>
      <c r="BG11" s="55" t="str">
        <f t="shared" si="4"/>
        <v>□</v>
      </c>
      <c r="BH11" s="55" t="str">
        <f t="shared" si="5"/>
        <v>□</v>
      </c>
      <c r="BI11" s="55" t="str">
        <f t="shared" si="6"/>
        <v>□</v>
      </c>
      <c r="BJ11" s="55" t="str">
        <f t="shared" si="7"/>
        <v>□</v>
      </c>
      <c r="BK11" s="55" t="str">
        <f t="shared" si="8"/>
        <v>□</v>
      </c>
      <c r="BL11" s="55" t="str">
        <f t="shared" si="9"/>
        <v>□</v>
      </c>
      <c r="BM11" s="55" t="str">
        <f t="shared" si="10"/>
        <v>□</v>
      </c>
      <c r="BN11" s="55" t="str">
        <f t="shared" si="11"/>
        <v>□</v>
      </c>
    </row>
    <row r="12" spans="1:72" ht="12" customHeight="1">
      <c r="A12" s="1923"/>
      <c r="B12" s="1903" t="s">
        <v>1537</v>
      </c>
      <c r="C12" s="1904"/>
      <c r="D12" s="320"/>
      <c r="E12" s="1894"/>
      <c r="F12" s="321"/>
      <c r="G12" s="197"/>
      <c r="H12" s="706" t="s">
        <v>303</v>
      </c>
      <c r="I12" s="197" t="s">
        <v>1538</v>
      </c>
      <c r="J12" s="197"/>
      <c r="K12" s="197"/>
      <c r="L12" s="197"/>
      <c r="M12" s="197"/>
      <c r="N12" s="197"/>
      <c r="O12" s="197"/>
      <c r="P12" s="197"/>
      <c r="Q12" s="197"/>
      <c r="R12" s="197"/>
      <c r="S12" s="197"/>
      <c r="T12" s="197"/>
      <c r="U12" s="197"/>
      <c r="V12" s="197"/>
      <c r="W12" s="197"/>
      <c r="X12" s="322"/>
      <c r="Y12" s="706" t="s">
        <v>303</v>
      </c>
      <c r="Z12" s="258" t="s">
        <v>979</v>
      </c>
      <c r="AA12" s="259"/>
      <c r="AB12" s="196"/>
      <c r="AW12" s="55">
        <f>I3</f>
        <v>0</v>
      </c>
      <c r="AX12" s="55" t="str">
        <f t="shared" si="12"/>
        <v>□</v>
      </c>
      <c r="AY12" s="55" t="str">
        <f t="shared" si="13"/>
        <v>□</v>
      </c>
      <c r="AZ12" s="55" t="str">
        <f t="shared" si="14"/>
        <v>□</v>
      </c>
      <c r="BA12" s="55">
        <f t="shared" si="15"/>
        <v>0</v>
      </c>
      <c r="BB12" s="55">
        <f t="shared" si="16"/>
        <v>0</v>
      </c>
      <c r="BC12" s="55" t="str">
        <f t="shared" si="0"/>
        <v>□</v>
      </c>
      <c r="BD12" s="55" t="str">
        <f t="shared" si="1"/>
        <v>□</v>
      </c>
      <c r="BE12" s="55" t="str">
        <f t="shared" si="2"/>
        <v>□</v>
      </c>
      <c r="BF12" s="55" t="str">
        <f t="shared" si="3"/>
        <v>□</v>
      </c>
      <c r="BG12" s="55" t="str">
        <f t="shared" si="4"/>
        <v>□</v>
      </c>
      <c r="BH12" s="55" t="str">
        <f t="shared" si="5"/>
        <v>□</v>
      </c>
      <c r="BI12" s="55" t="str">
        <f t="shared" si="6"/>
        <v>□</v>
      </c>
      <c r="BJ12" s="55" t="str">
        <f t="shared" si="7"/>
        <v>□</v>
      </c>
      <c r="BK12" s="55" t="str">
        <f t="shared" si="8"/>
        <v>□</v>
      </c>
      <c r="BL12" s="55" t="str">
        <f t="shared" si="9"/>
        <v>□</v>
      </c>
      <c r="BM12" s="55" t="str">
        <f t="shared" si="10"/>
        <v>□</v>
      </c>
      <c r="BN12" s="55" t="str">
        <f t="shared" si="11"/>
        <v>□</v>
      </c>
    </row>
    <row r="13" spans="1:72" ht="12" customHeight="1">
      <c r="A13" s="1923"/>
      <c r="B13" s="1903"/>
      <c r="C13" s="1904"/>
      <c r="D13" s="320"/>
      <c r="E13" s="1894"/>
      <c r="F13" s="321"/>
      <c r="G13" s="197"/>
      <c r="H13" s="706" t="s">
        <v>303</v>
      </c>
      <c r="I13" s="197" t="s">
        <v>20</v>
      </c>
      <c r="J13" s="197"/>
      <c r="K13" s="197"/>
      <c r="L13" s="197"/>
      <c r="M13" s="197"/>
      <c r="N13" s="197"/>
      <c r="O13" s="197"/>
      <c r="P13" s="197"/>
      <c r="Q13" s="197"/>
      <c r="R13" s="197"/>
      <c r="S13" s="197"/>
      <c r="T13" s="197"/>
      <c r="U13" s="197"/>
      <c r="V13" s="197"/>
      <c r="W13" s="197"/>
      <c r="X13" s="197"/>
      <c r="Y13" s="712" t="s">
        <v>303</v>
      </c>
      <c r="Z13" s="258" t="s">
        <v>903</v>
      </c>
      <c r="AA13" s="259"/>
      <c r="AB13" s="196"/>
      <c r="AW13" s="55">
        <f>K3</f>
        <v>0</v>
      </c>
      <c r="AX13" s="55" t="str">
        <f t="shared" si="12"/>
        <v>□</v>
      </c>
      <c r="AY13" s="55" t="str">
        <f t="shared" si="13"/>
        <v>□</v>
      </c>
      <c r="AZ13" s="55" t="str">
        <f t="shared" si="14"/>
        <v>□</v>
      </c>
      <c r="BA13" s="55">
        <f t="shared" si="15"/>
        <v>0</v>
      </c>
      <c r="BB13" s="55">
        <f t="shared" si="16"/>
        <v>0</v>
      </c>
      <c r="BC13" s="55" t="str">
        <f t="shared" si="0"/>
        <v>□</v>
      </c>
      <c r="BD13" s="55" t="str">
        <f t="shared" si="1"/>
        <v>□</v>
      </c>
      <c r="BE13" s="55" t="str">
        <f t="shared" si="2"/>
        <v>□</v>
      </c>
      <c r="BF13" s="55" t="str">
        <f t="shared" si="3"/>
        <v>□</v>
      </c>
      <c r="BG13" s="55" t="str">
        <f t="shared" si="4"/>
        <v>□</v>
      </c>
      <c r="BH13" s="55" t="str">
        <f t="shared" si="5"/>
        <v>□</v>
      </c>
      <c r="BI13" s="55" t="str">
        <f t="shared" si="6"/>
        <v>□</v>
      </c>
      <c r="BJ13" s="55" t="str">
        <f t="shared" si="7"/>
        <v>□</v>
      </c>
      <c r="BK13" s="55" t="str">
        <f t="shared" si="8"/>
        <v>□</v>
      </c>
      <c r="BL13" s="55" t="str">
        <f t="shared" si="9"/>
        <v>□</v>
      </c>
      <c r="BM13" s="55" t="str">
        <f t="shared" si="10"/>
        <v>□</v>
      </c>
      <c r="BN13" s="55" t="str">
        <f t="shared" si="11"/>
        <v>□</v>
      </c>
    </row>
    <row r="14" spans="1:72" ht="12" customHeight="1">
      <c r="A14" s="1923"/>
      <c r="B14" s="1903"/>
      <c r="C14" s="1904"/>
      <c r="D14" s="320"/>
      <c r="E14" s="1894"/>
      <c r="F14" s="323" t="s">
        <v>773</v>
      </c>
      <c r="G14" s="324"/>
      <c r="H14" s="707" t="s">
        <v>303</v>
      </c>
      <c r="I14" s="199" t="s">
        <v>1195</v>
      </c>
      <c r="J14" s="199"/>
      <c r="K14" s="199"/>
      <c r="L14" s="199"/>
      <c r="M14" s="199"/>
      <c r="N14" s="199"/>
      <c r="O14" s="199"/>
      <c r="P14" s="199"/>
      <c r="Q14" s="199"/>
      <c r="R14" s="199"/>
      <c r="S14" s="199"/>
      <c r="T14" s="199"/>
      <c r="U14" s="199"/>
      <c r="V14" s="199"/>
      <c r="W14" s="199"/>
      <c r="X14" s="325"/>
      <c r="Y14" s="712" t="s">
        <v>303</v>
      </c>
      <c r="Z14" s="258"/>
      <c r="AA14" s="259"/>
      <c r="AB14" s="196"/>
      <c r="AW14" s="55">
        <f>M3</f>
        <v>0</v>
      </c>
      <c r="AX14" s="55" t="str">
        <f t="shared" si="12"/>
        <v>□</v>
      </c>
      <c r="AY14" s="55" t="str">
        <f t="shared" si="13"/>
        <v>□</v>
      </c>
      <c r="AZ14" s="55" t="str">
        <f t="shared" si="14"/>
        <v>□</v>
      </c>
      <c r="BA14" s="55">
        <f t="shared" si="15"/>
        <v>0</v>
      </c>
      <c r="BB14" s="55">
        <f t="shared" si="16"/>
        <v>0</v>
      </c>
      <c r="BC14" s="55" t="str">
        <f t="shared" si="0"/>
        <v>□</v>
      </c>
      <c r="BD14" s="55" t="str">
        <f t="shared" si="1"/>
        <v>□</v>
      </c>
      <c r="BE14" s="55" t="str">
        <f t="shared" si="2"/>
        <v>□</v>
      </c>
      <c r="BF14" s="55" t="str">
        <f t="shared" si="3"/>
        <v>□</v>
      </c>
      <c r="BG14" s="55" t="str">
        <f t="shared" si="4"/>
        <v>□</v>
      </c>
      <c r="BH14" s="55" t="str">
        <f t="shared" si="5"/>
        <v>□</v>
      </c>
      <c r="BI14" s="55" t="str">
        <f t="shared" si="6"/>
        <v>□</v>
      </c>
      <c r="BJ14" s="55" t="str">
        <f t="shared" si="7"/>
        <v>□</v>
      </c>
      <c r="BK14" s="55" t="str">
        <f t="shared" si="8"/>
        <v>□</v>
      </c>
      <c r="BL14" s="55" t="str">
        <f t="shared" si="9"/>
        <v>□</v>
      </c>
      <c r="BM14" s="55" t="str">
        <f t="shared" si="10"/>
        <v>□</v>
      </c>
      <c r="BN14" s="55" t="str">
        <f t="shared" si="11"/>
        <v>□</v>
      </c>
    </row>
    <row r="15" spans="1:72" ht="12" customHeight="1">
      <c r="A15" s="1923"/>
      <c r="B15" s="1903"/>
      <c r="C15" s="1904"/>
      <c r="D15" s="22"/>
      <c r="E15" s="1915"/>
      <c r="F15" s="321"/>
      <c r="G15" s="197"/>
      <c r="H15" s="706" t="s">
        <v>1418</v>
      </c>
      <c r="I15" s="197" t="s">
        <v>1196</v>
      </c>
      <c r="J15" s="197"/>
      <c r="K15" s="197" t="s">
        <v>1539</v>
      </c>
      <c r="L15" s="197"/>
      <c r="M15" s="197"/>
      <c r="N15" s="1909"/>
      <c r="O15" s="1926"/>
      <c r="P15" s="1926"/>
      <c r="Q15" s="1926"/>
      <c r="R15" s="1926"/>
      <c r="S15" s="1926"/>
      <c r="T15" s="1926"/>
      <c r="U15" s="1926"/>
      <c r="V15" s="1926"/>
      <c r="W15" s="197" t="s">
        <v>1552</v>
      </c>
      <c r="X15" s="197"/>
      <c r="Y15" s="712" t="s">
        <v>303</v>
      </c>
      <c r="Z15" s="258"/>
      <c r="AA15" s="259"/>
      <c r="AB15" s="196"/>
      <c r="AW15" s="55">
        <f>O3</f>
        <v>0</v>
      </c>
      <c r="AX15" s="55" t="str">
        <f t="shared" si="12"/>
        <v>□</v>
      </c>
      <c r="AY15" s="55" t="str">
        <f t="shared" si="13"/>
        <v>□</v>
      </c>
      <c r="AZ15" s="55" t="str">
        <f t="shared" si="14"/>
        <v>□</v>
      </c>
      <c r="BA15" s="55">
        <f t="shared" si="15"/>
        <v>0</v>
      </c>
      <c r="BB15" s="55">
        <f t="shared" si="16"/>
        <v>0</v>
      </c>
      <c r="BC15" s="55" t="str">
        <f t="shared" si="0"/>
        <v>□</v>
      </c>
      <c r="BD15" s="55" t="str">
        <f t="shared" si="1"/>
        <v>□</v>
      </c>
      <c r="BE15" s="55" t="str">
        <f t="shared" si="2"/>
        <v>□</v>
      </c>
      <c r="BF15" s="55" t="str">
        <f t="shared" si="3"/>
        <v>□</v>
      </c>
      <c r="BG15" s="55" t="str">
        <f t="shared" si="4"/>
        <v>□</v>
      </c>
      <c r="BH15" s="55" t="str">
        <f t="shared" si="5"/>
        <v>□</v>
      </c>
      <c r="BI15" s="55" t="str">
        <f t="shared" si="6"/>
        <v>□</v>
      </c>
      <c r="BJ15" s="55" t="str">
        <f t="shared" si="7"/>
        <v>□</v>
      </c>
      <c r="BK15" s="55" t="str">
        <f t="shared" si="8"/>
        <v>□</v>
      </c>
      <c r="BL15" s="55" t="str">
        <f t="shared" si="9"/>
        <v>□</v>
      </c>
      <c r="BM15" s="55" t="str">
        <f t="shared" si="10"/>
        <v>□</v>
      </c>
      <c r="BN15" s="55" t="str">
        <f t="shared" si="11"/>
        <v>□</v>
      </c>
    </row>
    <row r="16" spans="1:72" ht="12" customHeight="1">
      <c r="A16" s="1923"/>
      <c r="B16" s="1903"/>
      <c r="C16" s="1904"/>
      <c r="D16" s="320" t="s">
        <v>1541</v>
      </c>
      <c r="E16" s="1892" t="s">
        <v>399</v>
      </c>
      <c r="F16" s="1927" t="s">
        <v>1542</v>
      </c>
      <c r="G16" s="324" t="s">
        <v>832</v>
      </c>
      <c r="H16" s="198" t="s">
        <v>1543</v>
      </c>
      <c r="I16" s="199"/>
      <c r="J16" s="199"/>
      <c r="K16" s="199"/>
      <c r="L16" s="199"/>
      <c r="M16" s="199"/>
      <c r="N16" s="199"/>
      <c r="O16" s="197"/>
      <c r="P16" s="197"/>
      <c r="Q16" s="197"/>
      <c r="R16" s="197"/>
      <c r="S16" s="197"/>
      <c r="T16" s="197"/>
      <c r="U16" s="197"/>
      <c r="V16" s="197"/>
      <c r="W16" s="199"/>
      <c r="X16" s="325"/>
      <c r="Y16" s="713" t="s">
        <v>303</v>
      </c>
      <c r="Z16" s="260" t="s">
        <v>1140</v>
      </c>
      <c r="AA16" s="261"/>
      <c r="AB16" s="200"/>
      <c r="AW16" s="55">
        <f>Q3</f>
        <v>0</v>
      </c>
      <c r="AX16" s="55" t="str">
        <f t="shared" si="12"/>
        <v>□</v>
      </c>
      <c r="AY16" s="55" t="str">
        <f t="shared" si="13"/>
        <v>□</v>
      </c>
      <c r="AZ16" s="55" t="str">
        <f t="shared" si="14"/>
        <v>□</v>
      </c>
      <c r="BA16" s="55">
        <f t="shared" si="15"/>
        <v>0</v>
      </c>
      <c r="BB16" s="55">
        <f t="shared" si="16"/>
        <v>0</v>
      </c>
      <c r="BC16" s="55" t="str">
        <f t="shared" si="0"/>
        <v>□</v>
      </c>
      <c r="BD16" s="55" t="str">
        <f t="shared" si="1"/>
        <v>□</v>
      </c>
      <c r="BE16" s="55" t="str">
        <f t="shared" si="2"/>
        <v>□</v>
      </c>
      <c r="BF16" s="55" t="str">
        <f t="shared" si="3"/>
        <v>□</v>
      </c>
      <c r="BG16" s="55" t="str">
        <f t="shared" si="4"/>
        <v>□</v>
      </c>
      <c r="BH16" s="55" t="str">
        <f t="shared" si="5"/>
        <v>□</v>
      </c>
      <c r="BI16" s="55" t="str">
        <f t="shared" si="6"/>
        <v>□</v>
      </c>
      <c r="BJ16" s="55" t="str">
        <f t="shared" si="7"/>
        <v>□</v>
      </c>
      <c r="BK16" s="55" t="str">
        <f t="shared" si="8"/>
        <v>□</v>
      </c>
      <c r="BL16" s="55" t="str">
        <f t="shared" si="9"/>
        <v>□</v>
      </c>
      <c r="BM16" s="55" t="str">
        <f t="shared" si="10"/>
        <v>□</v>
      </c>
      <c r="BN16" s="55" t="str">
        <f t="shared" si="11"/>
        <v>□</v>
      </c>
    </row>
    <row r="17" spans="1:66" ht="12" customHeight="1">
      <c r="A17" s="1923"/>
      <c r="B17" s="755"/>
      <c r="C17" s="757"/>
      <c r="D17" s="704"/>
      <c r="E17" s="1893"/>
      <c r="F17" s="1928"/>
      <c r="G17" s="197"/>
      <c r="H17" s="201" t="s">
        <v>1544</v>
      </c>
      <c r="I17" s="22"/>
      <c r="J17" s="22"/>
      <c r="K17" s="22"/>
      <c r="L17" s="197"/>
      <c r="M17" s="197"/>
      <c r="N17" s="197"/>
      <c r="O17" s="197"/>
      <c r="P17" s="197"/>
      <c r="Q17" s="197"/>
      <c r="R17" s="197"/>
      <c r="S17" s="197"/>
      <c r="T17" s="197"/>
      <c r="U17" s="197"/>
      <c r="V17" s="197"/>
      <c r="W17" s="197"/>
      <c r="X17" s="197"/>
      <c r="Y17" s="712" t="s">
        <v>303</v>
      </c>
      <c r="Z17" s="258" t="s">
        <v>523</v>
      </c>
      <c r="AA17" s="259"/>
      <c r="AB17" s="196"/>
      <c r="AW17" s="55">
        <f>S3</f>
        <v>0</v>
      </c>
      <c r="AX17" s="55" t="str">
        <f t="shared" si="12"/>
        <v>□</v>
      </c>
      <c r="AY17" s="55" t="str">
        <f t="shared" si="13"/>
        <v>□</v>
      </c>
      <c r="AZ17" s="55" t="str">
        <f t="shared" si="14"/>
        <v>□</v>
      </c>
      <c r="BA17" s="55">
        <f t="shared" si="15"/>
        <v>0</v>
      </c>
      <c r="BB17" s="55">
        <f t="shared" si="16"/>
        <v>0</v>
      </c>
      <c r="BC17" s="55" t="str">
        <f t="shared" si="0"/>
        <v>□</v>
      </c>
      <c r="BD17" s="55" t="str">
        <f t="shared" si="1"/>
        <v>□</v>
      </c>
      <c r="BE17" s="55" t="str">
        <f t="shared" si="2"/>
        <v>□</v>
      </c>
      <c r="BF17" s="55" t="str">
        <f t="shared" si="3"/>
        <v>□</v>
      </c>
      <c r="BG17" s="55" t="str">
        <f t="shared" si="4"/>
        <v>□</v>
      </c>
      <c r="BH17" s="55" t="str">
        <f t="shared" si="5"/>
        <v>□</v>
      </c>
      <c r="BI17" s="55" t="str">
        <f t="shared" si="6"/>
        <v>□</v>
      </c>
      <c r="BJ17" s="55" t="str">
        <f t="shared" si="7"/>
        <v>□</v>
      </c>
      <c r="BK17" s="55" t="str">
        <f t="shared" si="8"/>
        <v>□</v>
      </c>
      <c r="BL17" s="55" t="str">
        <f t="shared" si="9"/>
        <v>□</v>
      </c>
      <c r="BM17" s="55" t="str">
        <f t="shared" si="10"/>
        <v>□</v>
      </c>
      <c r="BN17" s="55" t="str">
        <f t="shared" si="11"/>
        <v>□</v>
      </c>
    </row>
    <row r="18" spans="1:66" ht="12" customHeight="1">
      <c r="A18" s="1923"/>
      <c r="B18" s="678" t="s">
        <v>303</v>
      </c>
      <c r="C18" s="733" t="s">
        <v>1790</v>
      </c>
      <c r="D18" s="22"/>
      <c r="E18" s="1893"/>
      <c r="F18" s="1928"/>
      <c r="G18" s="197"/>
      <c r="H18" s="706" t="s">
        <v>303</v>
      </c>
      <c r="I18" s="197" t="s">
        <v>524</v>
      </c>
      <c r="J18" s="197"/>
      <c r="K18" s="197"/>
      <c r="L18" s="197"/>
      <c r="M18" s="197"/>
      <c r="N18" s="197"/>
      <c r="O18" s="197"/>
      <c r="P18" s="197"/>
      <c r="Q18" s="197"/>
      <c r="R18" s="197"/>
      <c r="S18" s="197"/>
      <c r="T18" s="197"/>
      <c r="U18" s="197"/>
      <c r="V18" s="197"/>
      <c r="W18" s="197"/>
      <c r="X18" s="197"/>
      <c r="Y18" s="712"/>
      <c r="Z18" s="258" t="s">
        <v>525</v>
      </c>
      <c r="AA18" s="259"/>
      <c r="AB18" s="196"/>
      <c r="AW18" s="55">
        <f>U3</f>
        <v>0</v>
      </c>
      <c r="AX18" s="55" t="str">
        <f t="shared" si="12"/>
        <v>□</v>
      </c>
      <c r="AY18" s="55" t="str">
        <f t="shared" si="13"/>
        <v>□</v>
      </c>
      <c r="AZ18" s="55" t="str">
        <f t="shared" si="14"/>
        <v>□</v>
      </c>
      <c r="BA18" s="55">
        <f t="shared" si="15"/>
        <v>0</v>
      </c>
      <c r="BB18" s="55">
        <f t="shared" si="16"/>
        <v>0</v>
      </c>
      <c r="BC18" s="55" t="str">
        <f t="shared" si="0"/>
        <v>□</v>
      </c>
      <c r="BD18" s="55" t="str">
        <f t="shared" si="1"/>
        <v>□</v>
      </c>
      <c r="BE18" s="55" t="str">
        <f t="shared" si="2"/>
        <v>□</v>
      </c>
      <c r="BF18" s="55" t="str">
        <f t="shared" si="3"/>
        <v>□</v>
      </c>
      <c r="BG18" s="55" t="str">
        <f t="shared" si="4"/>
        <v>□</v>
      </c>
      <c r="BH18" s="55" t="str">
        <f t="shared" si="5"/>
        <v>□</v>
      </c>
      <c r="BI18" s="55" t="str">
        <f t="shared" si="6"/>
        <v>□</v>
      </c>
      <c r="BJ18" s="55" t="str">
        <f t="shared" si="7"/>
        <v>□</v>
      </c>
      <c r="BK18" s="55" t="str">
        <f t="shared" si="8"/>
        <v>□</v>
      </c>
      <c r="BL18" s="55" t="str">
        <f t="shared" si="9"/>
        <v>□</v>
      </c>
      <c r="BM18" s="55" t="str">
        <f t="shared" si="10"/>
        <v>□</v>
      </c>
      <c r="BN18" s="55" t="str">
        <f t="shared" si="11"/>
        <v>□</v>
      </c>
    </row>
    <row r="19" spans="1:66" ht="12" customHeight="1">
      <c r="A19" s="1923"/>
      <c r="B19" s="678" t="s">
        <v>303</v>
      </c>
      <c r="C19" s="733" t="s">
        <v>1940</v>
      </c>
      <c r="D19" s="22"/>
      <c r="E19" s="1893"/>
      <c r="F19" s="1928"/>
      <c r="G19" s="197"/>
      <c r="H19" s="706" t="s">
        <v>400</v>
      </c>
      <c r="I19" s="197" t="s">
        <v>446</v>
      </c>
      <c r="J19" s="197"/>
      <c r="K19" s="197"/>
      <c r="L19" s="197"/>
      <c r="M19" s="197"/>
      <c r="N19" s="197"/>
      <c r="O19" s="197"/>
      <c r="P19" s="197"/>
      <c r="Q19" s="197"/>
      <c r="R19" s="197"/>
      <c r="S19" s="197"/>
      <c r="T19" s="197"/>
      <c r="U19" s="197"/>
      <c r="V19" s="197"/>
      <c r="W19" s="197"/>
      <c r="X19" s="197"/>
      <c r="Y19" s="712" t="s">
        <v>303</v>
      </c>
      <c r="Z19" s="258" t="s">
        <v>979</v>
      </c>
      <c r="AA19" s="259"/>
      <c r="AB19" s="196"/>
      <c r="AW19" s="55">
        <f>W3</f>
        <v>0</v>
      </c>
      <c r="AX19" s="55" t="str">
        <f t="shared" si="12"/>
        <v>□</v>
      </c>
      <c r="AY19" s="55" t="str">
        <f t="shared" si="13"/>
        <v>□</v>
      </c>
      <c r="AZ19" s="55" t="str">
        <f t="shared" si="14"/>
        <v>□</v>
      </c>
      <c r="BA19" s="55">
        <f t="shared" si="15"/>
        <v>0</v>
      </c>
      <c r="BB19" s="55">
        <f t="shared" si="16"/>
        <v>0</v>
      </c>
      <c r="BC19" s="55" t="str">
        <f t="shared" si="0"/>
        <v>□</v>
      </c>
      <c r="BD19" s="55" t="str">
        <f t="shared" si="1"/>
        <v>□</v>
      </c>
      <c r="BE19" s="55" t="str">
        <f t="shared" si="2"/>
        <v>□</v>
      </c>
      <c r="BF19" s="55" t="str">
        <f t="shared" si="3"/>
        <v>□</v>
      </c>
      <c r="BG19" s="55" t="str">
        <f t="shared" si="4"/>
        <v>□</v>
      </c>
      <c r="BH19" s="55" t="str">
        <f t="shared" si="5"/>
        <v>□</v>
      </c>
      <c r="BI19" s="55" t="str">
        <f t="shared" si="6"/>
        <v>□</v>
      </c>
      <c r="BJ19" s="55" t="str">
        <f t="shared" si="7"/>
        <v>□</v>
      </c>
      <c r="BK19" s="55" t="str">
        <f t="shared" si="8"/>
        <v>□</v>
      </c>
      <c r="BL19" s="55" t="str">
        <f t="shared" si="9"/>
        <v>□</v>
      </c>
      <c r="BM19" s="55" t="str">
        <f t="shared" si="10"/>
        <v>□</v>
      </c>
      <c r="BN19" s="55" t="str">
        <f t="shared" si="11"/>
        <v>□</v>
      </c>
    </row>
    <row r="20" spans="1:66" ht="12" customHeight="1">
      <c r="A20" s="1923"/>
      <c r="B20" s="755"/>
      <c r="C20" s="757"/>
      <c r="D20" s="22"/>
      <c r="E20" s="1893"/>
      <c r="F20" s="708" t="s">
        <v>780</v>
      </c>
      <c r="G20" s="197"/>
      <c r="H20" s="706" t="s">
        <v>671</v>
      </c>
      <c r="I20" s="197" t="s">
        <v>447</v>
      </c>
      <c r="J20" s="197"/>
      <c r="K20" s="197"/>
      <c r="L20" s="197"/>
      <c r="M20" s="197"/>
      <c r="N20" s="197"/>
      <c r="O20" s="197"/>
      <c r="P20" s="197"/>
      <c r="Q20" s="197"/>
      <c r="R20" s="197"/>
      <c r="S20" s="197"/>
      <c r="T20" s="197"/>
      <c r="U20" s="197"/>
      <c r="V20" s="197"/>
      <c r="W20" s="197"/>
      <c r="X20" s="197"/>
      <c r="Y20" s="712" t="s">
        <v>303</v>
      </c>
      <c r="Z20" s="258" t="s">
        <v>903</v>
      </c>
      <c r="AA20" s="259"/>
      <c r="AB20" s="196"/>
      <c r="AW20" s="55">
        <f>G4</f>
        <v>0</v>
      </c>
      <c r="AX20" s="55" t="str">
        <f t="shared" si="12"/>
        <v>□</v>
      </c>
      <c r="AY20" s="55" t="str">
        <f t="shared" si="13"/>
        <v>□</v>
      </c>
      <c r="AZ20" s="55" t="str">
        <f t="shared" si="14"/>
        <v>□</v>
      </c>
      <c r="BA20" s="55">
        <f t="shared" si="15"/>
        <v>0</v>
      </c>
      <c r="BB20" s="55">
        <f t="shared" si="16"/>
        <v>0</v>
      </c>
      <c r="BC20" s="55" t="str">
        <f t="shared" si="0"/>
        <v>□</v>
      </c>
      <c r="BD20" s="55" t="str">
        <f t="shared" si="1"/>
        <v>□</v>
      </c>
      <c r="BE20" s="55" t="str">
        <f t="shared" si="2"/>
        <v>□</v>
      </c>
      <c r="BF20" s="55" t="str">
        <f t="shared" si="3"/>
        <v>□</v>
      </c>
      <c r="BG20" s="55" t="str">
        <f t="shared" si="4"/>
        <v>□</v>
      </c>
      <c r="BH20" s="55" t="str">
        <f t="shared" si="5"/>
        <v>□</v>
      </c>
      <c r="BI20" s="55" t="str">
        <f t="shared" si="6"/>
        <v>□</v>
      </c>
      <c r="BJ20" s="55" t="str">
        <f t="shared" si="7"/>
        <v>□</v>
      </c>
      <c r="BK20" s="55" t="str">
        <f t="shared" si="8"/>
        <v>□</v>
      </c>
      <c r="BL20" s="55" t="str">
        <f t="shared" si="9"/>
        <v>□</v>
      </c>
      <c r="BM20" s="55" t="str">
        <f t="shared" si="10"/>
        <v>□</v>
      </c>
      <c r="BN20" s="55" t="str">
        <f t="shared" si="11"/>
        <v>□</v>
      </c>
    </row>
    <row r="21" spans="1:66" ht="12" customHeight="1">
      <c r="A21" s="1923"/>
      <c r="B21" s="755"/>
      <c r="C21" s="757"/>
      <c r="D21" s="320"/>
      <c r="E21" s="1893"/>
      <c r="F21" s="326" t="s">
        <v>773</v>
      </c>
      <c r="G21" s="324"/>
      <c r="H21" s="707" t="s">
        <v>303</v>
      </c>
      <c r="I21" s="199" t="s">
        <v>1195</v>
      </c>
      <c r="J21" s="199"/>
      <c r="K21" s="199"/>
      <c r="L21" s="199"/>
      <c r="M21" s="199"/>
      <c r="N21" s="199"/>
      <c r="O21" s="199"/>
      <c r="P21" s="199"/>
      <c r="Q21" s="199"/>
      <c r="R21" s="199"/>
      <c r="S21" s="199"/>
      <c r="T21" s="199"/>
      <c r="U21" s="199"/>
      <c r="V21" s="199"/>
      <c r="W21" s="199"/>
      <c r="X21" s="325"/>
      <c r="Y21" s="712"/>
      <c r="Z21" s="258"/>
      <c r="AA21" s="259"/>
      <c r="AB21" s="196"/>
      <c r="AW21" s="55">
        <f>I4</f>
        <v>0</v>
      </c>
      <c r="AX21" s="55" t="str">
        <f t="shared" si="12"/>
        <v>□</v>
      </c>
      <c r="AY21" s="55" t="str">
        <f t="shared" si="13"/>
        <v>□</v>
      </c>
      <c r="AZ21" s="55" t="str">
        <f t="shared" si="14"/>
        <v>□</v>
      </c>
      <c r="BA21" s="55">
        <f t="shared" si="15"/>
        <v>0</v>
      </c>
      <c r="BB21" s="55">
        <f t="shared" si="16"/>
        <v>0</v>
      </c>
      <c r="BC21" s="55" t="str">
        <f t="shared" si="0"/>
        <v>□</v>
      </c>
      <c r="BD21" s="55" t="str">
        <f t="shared" si="1"/>
        <v>□</v>
      </c>
      <c r="BE21" s="55" t="str">
        <f t="shared" si="2"/>
        <v>□</v>
      </c>
      <c r="BF21" s="55" t="str">
        <f t="shared" si="3"/>
        <v>□</v>
      </c>
      <c r="BG21" s="55" t="str">
        <f t="shared" si="4"/>
        <v>□</v>
      </c>
      <c r="BH21" s="55" t="str">
        <f t="shared" si="5"/>
        <v>□</v>
      </c>
      <c r="BI21" s="55" t="str">
        <f t="shared" si="6"/>
        <v>□</v>
      </c>
      <c r="BJ21" s="55" t="str">
        <f t="shared" si="7"/>
        <v>□</v>
      </c>
      <c r="BK21" s="55" t="str">
        <f t="shared" si="8"/>
        <v>□</v>
      </c>
      <c r="BL21" s="55" t="str">
        <f t="shared" si="9"/>
        <v>□</v>
      </c>
      <c r="BM21" s="55" t="str">
        <f t="shared" si="10"/>
        <v>□</v>
      </c>
      <c r="BN21" s="55" t="str">
        <f t="shared" si="11"/>
        <v>□</v>
      </c>
    </row>
    <row r="22" spans="1:66" ht="12" customHeight="1">
      <c r="A22" s="1923"/>
      <c r="B22" s="755"/>
      <c r="C22" s="757"/>
      <c r="D22" s="320"/>
      <c r="E22" s="1893"/>
      <c r="F22" s="327"/>
      <c r="G22" s="197"/>
      <c r="H22" s="706" t="s">
        <v>1418</v>
      </c>
      <c r="I22" s="197" t="s">
        <v>1196</v>
      </c>
      <c r="J22" s="197"/>
      <c r="K22" s="197" t="s">
        <v>1539</v>
      </c>
      <c r="L22" s="197"/>
      <c r="M22" s="197"/>
      <c r="N22" s="1917"/>
      <c r="O22" s="1917"/>
      <c r="P22" s="1917"/>
      <c r="Q22" s="1917"/>
      <c r="R22" s="1917"/>
      <c r="S22" s="1917"/>
      <c r="T22" s="1917"/>
      <c r="U22" s="1917"/>
      <c r="V22" s="1917"/>
      <c r="W22" s="197" t="s">
        <v>1552</v>
      </c>
      <c r="X22" s="197"/>
      <c r="Y22" s="712"/>
      <c r="Z22" s="258"/>
      <c r="AA22" s="259"/>
      <c r="AB22" s="196"/>
      <c r="AW22" s="55">
        <f>K4</f>
        <v>0</v>
      </c>
      <c r="AX22" s="55" t="str">
        <f t="shared" si="12"/>
        <v>□</v>
      </c>
      <c r="AY22" s="55" t="str">
        <f t="shared" si="13"/>
        <v>□</v>
      </c>
      <c r="AZ22" s="55" t="str">
        <f t="shared" si="14"/>
        <v>□</v>
      </c>
      <c r="BA22" s="55">
        <f t="shared" si="15"/>
        <v>0</v>
      </c>
      <c r="BB22" s="55">
        <f t="shared" si="16"/>
        <v>0</v>
      </c>
      <c r="BC22" s="55" t="str">
        <f t="shared" si="0"/>
        <v>□</v>
      </c>
      <c r="BD22" s="55" t="str">
        <f t="shared" si="1"/>
        <v>□</v>
      </c>
      <c r="BE22" s="55" t="str">
        <f t="shared" si="2"/>
        <v>□</v>
      </c>
      <c r="BF22" s="55" t="str">
        <f t="shared" si="3"/>
        <v>□</v>
      </c>
      <c r="BG22" s="55" t="str">
        <f t="shared" si="4"/>
        <v>□</v>
      </c>
      <c r="BH22" s="55" t="str">
        <f t="shared" si="5"/>
        <v>□</v>
      </c>
      <c r="BI22" s="55" t="str">
        <f t="shared" si="6"/>
        <v>□</v>
      </c>
      <c r="BJ22" s="55" t="str">
        <f t="shared" si="7"/>
        <v>□</v>
      </c>
      <c r="BK22" s="55" t="str">
        <f t="shared" si="8"/>
        <v>□</v>
      </c>
      <c r="BL22" s="55" t="str">
        <f t="shared" si="9"/>
        <v>□</v>
      </c>
      <c r="BM22" s="55" t="str">
        <f t="shared" si="10"/>
        <v>□</v>
      </c>
      <c r="BN22" s="55" t="str">
        <f t="shared" si="11"/>
        <v>□</v>
      </c>
    </row>
    <row r="23" spans="1:66" ht="12" customHeight="1">
      <c r="A23" s="1923"/>
      <c r="B23" s="755"/>
      <c r="C23" s="757"/>
      <c r="D23" s="320" t="s">
        <v>448</v>
      </c>
      <c r="E23" s="1893"/>
      <c r="F23" s="1892" t="s">
        <v>909</v>
      </c>
      <c r="G23" s="324" t="s">
        <v>1381</v>
      </c>
      <c r="H23" s="198" t="s">
        <v>910</v>
      </c>
      <c r="I23" s="199"/>
      <c r="J23" s="199"/>
      <c r="K23" s="199"/>
      <c r="L23" s="199"/>
      <c r="M23" s="199"/>
      <c r="N23" s="199"/>
      <c r="O23" s="199"/>
      <c r="P23" s="199"/>
      <c r="Q23" s="199"/>
      <c r="R23" s="199"/>
      <c r="S23" s="199"/>
      <c r="T23" s="199"/>
      <c r="U23" s="199"/>
      <c r="V23" s="199"/>
      <c r="W23" s="199"/>
      <c r="X23" s="325"/>
      <c r="Y23" s="712"/>
      <c r="Z23" s="258"/>
      <c r="AA23" s="259"/>
      <c r="AB23" s="196"/>
      <c r="AW23" s="55">
        <f>M4</f>
        <v>0</v>
      </c>
      <c r="AX23" s="55" t="str">
        <f t="shared" si="12"/>
        <v>□</v>
      </c>
      <c r="AY23" s="55" t="str">
        <f t="shared" si="13"/>
        <v>□</v>
      </c>
      <c r="AZ23" s="55" t="str">
        <f t="shared" si="14"/>
        <v>□</v>
      </c>
      <c r="BA23" s="55">
        <f t="shared" si="15"/>
        <v>0</v>
      </c>
      <c r="BB23" s="55">
        <f t="shared" si="16"/>
        <v>0</v>
      </c>
      <c r="BC23" s="55" t="str">
        <f t="shared" si="0"/>
        <v>□</v>
      </c>
      <c r="BD23" s="55" t="str">
        <f t="shared" si="1"/>
        <v>□</v>
      </c>
      <c r="BE23" s="55" t="str">
        <f t="shared" si="2"/>
        <v>□</v>
      </c>
      <c r="BF23" s="55" t="str">
        <f t="shared" si="3"/>
        <v>□</v>
      </c>
      <c r="BG23" s="55" t="str">
        <f t="shared" si="4"/>
        <v>□</v>
      </c>
      <c r="BH23" s="55" t="str">
        <f t="shared" si="5"/>
        <v>□</v>
      </c>
      <c r="BI23" s="55" t="str">
        <f t="shared" si="6"/>
        <v>□</v>
      </c>
      <c r="BJ23" s="55" t="str">
        <f t="shared" si="7"/>
        <v>□</v>
      </c>
      <c r="BK23" s="55" t="str">
        <f t="shared" si="8"/>
        <v>□</v>
      </c>
      <c r="BL23" s="55" t="str">
        <f t="shared" si="9"/>
        <v>□</v>
      </c>
      <c r="BM23" s="55" t="str">
        <f t="shared" si="10"/>
        <v>□</v>
      </c>
      <c r="BN23" s="55" t="str">
        <f t="shared" si="11"/>
        <v>□</v>
      </c>
    </row>
    <row r="24" spans="1:66" ht="12" customHeight="1">
      <c r="A24" s="1923"/>
      <c r="B24" s="755"/>
      <c r="C24" s="757"/>
      <c r="D24" s="704"/>
      <c r="E24" s="1893"/>
      <c r="F24" s="1893"/>
      <c r="G24" s="328"/>
      <c r="H24" s="258" t="s">
        <v>1544</v>
      </c>
      <c r="I24" s="197"/>
      <c r="J24" s="197"/>
      <c r="K24" s="197"/>
      <c r="L24" s="197"/>
      <c r="M24" s="197"/>
      <c r="N24" s="197"/>
      <c r="O24" s="197"/>
      <c r="P24" s="197"/>
      <c r="Q24" s="197"/>
      <c r="R24" s="197"/>
      <c r="S24" s="197"/>
      <c r="T24" s="197"/>
      <c r="U24" s="197"/>
      <c r="V24" s="197"/>
      <c r="W24" s="197"/>
      <c r="X24" s="322"/>
      <c r="Y24" s="712"/>
      <c r="Z24" s="258"/>
      <c r="AA24" s="259"/>
      <c r="AB24" s="196"/>
      <c r="AW24" s="55">
        <f>O4</f>
        <v>0</v>
      </c>
      <c r="AX24" s="55" t="str">
        <f t="shared" si="12"/>
        <v>□</v>
      </c>
      <c r="AY24" s="55" t="str">
        <f t="shared" si="13"/>
        <v>□</v>
      </c>
      <c r="AZ24" s="55" t="str">
        <f t="shared" si="14"/>
        <v>□</v>
      </c>
      <c r="BA24" s="55">
        <f t="shared" si="15"/>
        <v>0</v>
      </c>
      <c r="BB24" s="55">
        <f t="shared" si="16"/>
        <v>0</v>
      </c>
      <c r="BC24" s="55" t="str">
        <f t="shared" si="0"/>
        <v>□</v>
      </c>
      <c r="BD24" s="55" t="str">
        <f t="shared" si="1"/>
        <v>□</v>
      </c>
      <c r="BE24" s="55" t="str">
        <f t="shared" si="2"/>
        <v>□</v>
      </c>
      <c r="BF24" s="55" t="str">
        <f t="shared" si="3"/>
        <v>□</v>
      </c>
      <c r="BG24" s="55" t="str">
        <f t="shared" si="4"/>
        <v>□</v>
      </c>
      <c r="BH24" s="55" t="str">
        <f t="shared" si="5"/>
        <v>□</v>
      </c>
      <c r="BI24" s="55" t="str">
        <f t="shared" si="6"/>
        <v>□</v>
      </c>
      <c r="BJ24" s="55" t="str">
        <f t="shared" si="7"/>
        <v>□</v>
      </c>
      <c r="BK24" s="55" t="str">
        <f t="shared" si="8"/>
        <v>□</v>
      </c>
      <c r="BL24" s="55" t="str">
        <f t="shared" si="9"/>
        <v>□</v>
      </c>
      <c r="BM24" s="55" t="str">
        <f t="shared" si="10"/>
        <v>□</v>
      </c>
      <c r="BN24" s="55" t="str">
        <f t="shared" si="11"/>
        <v>□</v>
      </c>
    </row>
    <row r="25" spans="1:66" ht="12" customHeight="1">
      <c r="A25" s="1923"/>
      <c r="B25" s="755"/>
      <c r="C25" s="757"/>
      <c r="D25" s="320"/>
      <c r="E25" s="1893"/>
      <c r="F25" s="1893"/>
      <c r="G25" s="328"/>
      <c r="H25" s="706" t="s">
        <v>303</v>
      </c>
      <c r="I25" s="197" t="s">
        <v>524</v>
      </c>
      <c r="J25" s="197"/>
      <c r="K25" s="197"/>
      <c r="L25" s="197"/>
      <c r="M25" s="197"/>
      <c r="N25" s="197"/>
      <c r="O25" s="197"/>
      <c r="P25" s="197"/>
      <c r="Q25" s="197"/>
      <c r="R25" s="197"/>
      <c r="S25" s="197"/>
      <c r="T25" s="197"/>
      <c r="U25" s="197"/>
      <c r="V25" s="197"/>
      <c r="W25" s="197"/>
      <c r="X25" s="322"/>
      <c r="Y25" s="712"/>
      <c r="Z25" s="258"/>
      <c r="AA25" s="259"/>
      <c r="AB25" s="196"/>
      <c r="AW25" s="55">
        <f>Q4</f>
        <v>0</v>
      </c>
      <c r="AX25" s="55" t="str">
        <f t="shared" si="12"/>
        <v>□</v>
      </c>
      <c r="AY25" s="55" t="str">
        <f t="shared" si="13"/>
        <v>□</v>
      </c>
      <c r="AZ25" s="55" t="str">
        <f t="shared" si="14"/>
        <v>□</v>
      </c>
      <c r="BA25" s="55">
        <f t="shared" si="15"/>
        <v>0</v>
      </c>
      <c r="BB25" s="55">
        <f t="shared" si="16"/>
        <v>0</v>
      </c>
      <c r="BC25" s="55" t="str">
        <f t="shared" si="0"/>
        <v>□</v>
      </c>
      <c r="BD25" s="55" t="str">
        <f t="shared" si="1"/>
        <v>□</v>
      </c>
      <c r="BE25" s="55" t="str">
        <f t="shared" si="2"/>
        <v>□</v>
      </c>
      <c r="BF25" s="55" t="str">
        <f t="shared" si="3"/>
        <v>□</v>
      </c>
      <c r="BG25" s="55" t="str">
        <f t="shared" si="4"/>
        <v>□</v>
      </c>
      <c r="BH25" s="55" t="str">
        <f t="shared" si="5"/>
        <v>□</v>
      </c>
      <c r="BI25" s="55" t="str">
        <f t="shared" si="6"/>
        <v>□</v>
      </c>
      <c r="BJ25" s="55" t="str">
        <f t="shared" si="7"/>
        <v>□</v>
      </c>
      <c r="BK25" s="55" t="str">
        <f t="shared" si="8"/>
        <v>□</v>
      </c>
      <c r="BL25" s="55" t="str">
        <f t="shared" si="9"/>
        <v>□</v>
      </c>
      <c r="BM25" s="55" t="str">
        <f t="shared" si="10"/>
        <v>□</v>
      </c>
      <c r="BN25" s="55" t="str">
        <f t="shared" si="11"/>
        <v>□</v>
      </c>
    </row>
    <row r="26" spans="1:66" ht="12" customHeight="1">
      <c r="A26" s="1923"/>
      <c r="B26" s="755"/>
      <c r="C26" s="757"/>
      <c r="D26" s="320"/>
      <c r="E26" s="1893"/>
      <c r="F26" s="1893"/>
      <c r="G26" s="328"/>
      <c r="H26" s="706" t="s">
        <v>401</v>
      </c>
      <c r="I26" s="197" t="s">
        <v>446</v>
      </c>
      <c r="J26" s="197"/>
      <c r="K26" s="197"/>
      <c r="L26" s="197"/>
      <c r="M26" s="197"/>
      <c r="N26" s="197"/>
      <c r="O26" s="197"/>
      <c r="P26" s="197"/>
      <c r="Q26" s="197"/>
      <c r="R26" s="197"/>
      <c r="S26" s="197"/>
      <c r="T26" s="197"/>
      <c r="U26" s="197"/>
      <c r="V26" s="197"/>
      <c r="W26" s="197"/>
      <c r="X26" s="322"/>
      <c r="Y26" s="712"/>
      <c r="Z26" s="258"/>
      <c r="AA26" s="259"/>
      <c r="AB26" s="196"/>
      <c r="AW26" s="55">
        <f>S4</f>
        <v>0</v>
      </c>
      <c r="AX26" s="55" t="str">
        <f t="shared" si="12"/>
        <v>□</v>
      </c>
      <c r="AY26" s="55" t="str">
        <f t="shared" si="13"/>
        <v>□</v>
      </c>
      <c r="AZ26" s="55" t="str">
        <f t="shared" si="14"/>
        <v>□</v>
      </c>
      <c r="BA26" s="55">
        <f t="shared" si="15"/>
        <v>0</v>
      </c>
      <c r="BB26" s="55">
        <f t="shared" si="16"/>
        <v>0</v>
      </c>
      <c r="BC26" s="55" t="str">
        <f t="shared" si="0"/>
        <v>□</v>
      </c>
      <c r="BD26" s="55" t="str">
        <f t="shared" si="1"/>
        <v>□</v>
      </c>
      <c r="BE26" s="55" t="str">
        <f t="shared" si="2"/>
        <v>□</v>
      </c>
      <c r="BF26" s="55" t="str">
        <f t="shared" si="3"/>
        <v>□</v>
      </c>
      <c r="BG26" s="55" t="str">
        <f t="shared" si="4"/>
        <v>□</v>
      </c>
      <c r="BH26" s="55" t="str">
        <f t="shared" si="5"/>
        <v>□</v>
      </c>
      <c r="BI26" s="55" t="str">
        <f t="shared" si="6"/>
        <v>□</v>
      </c>
      <c r="BJ26" s="55" t="str">
        <f t="shared" si="7"/>
        <v>□</v>
      </c>
      <c r="BK26" s="55" t="str">
        <f t="shared" si="8"/>
        <v>□</v>
      </c>
      <c r="BL26" s="55" t="str">
        <f t="shared" si="9"/>
        <v>□</v>
      </c>
      <c r="BM26" s="55" t="str">
        <f t="shared" si="10"/>
        <v>□</v>
      </c>
      <c r="BN26" s="55" t="str">
        <f t="shared" si="11"/>
        <v>□</v>
      </c>
    </row>
    <row r="27" spans="1:66" ht="12" customHeight="1">
      <c r="A27" s="1923"/>
      <c r="B27" s="755"/>
      <c r="C27" s="757"/>
      <c r="D27" s="320"/>
      <c r="E27" s="1893"/>
      <c r="F27" s="1894"/>
      <c r="G27" s="328"/>
      <c r="H27" s="201" t="s">
        <v>402</v>
      </c>
      <c r="I27" s="206" t="s">
        <v>911</v>
      </c>
      <c r="J27" s="197"/>
      <c r="K27" s="197"/>
      <c r="L27" s="197"/>
      <c r="M27" s="197"/>
      <c r="N27" s="197"/>
      <c r="O27" s="197"/>
      <c r="P27" s="197"/>
      <c r="Q27" s="197"/>
      <c r="R27" s="197"/>
      <c r="S27" s="197"/>
      <c r="T27" s="197"/>
      <c r="U27" s="197"/>
      <c r="V27" s="197"/>
      <c r="W27" s="197"/>
      <c r="X27" s="322"/>
      <c r="Y27" s="712"/>
      <c r="Z27" s="258"/>
      <c r="AA27" s="259"/>
      <c r="AB27" s="196"/>
      <c r="AW27" s="55">
        <f>U4</f>
        <v>0</v>
      </c>
      <c r="AX27" s="55" t="str">
        <f t="shared" si="12"/>
        <v>□</v>
      </c>
      <c r="AY27" s="55" t="str">
        <f t="shared" si="13"/>
        <v>□</v>
      </c>
      <c r="AZ27" s="55" t="str">
        <f t="shared" si="14"/>
        <v>□</v>
      </c>
      <c r="BA27" s="55">
        <f t="shared" si="15"/>
        <v>0</v>
      </c>
      <c r="BB27" s="55">
        <f t="shared" si="16"/>
        <v>0</v>
      </c>
      <c r="BC27" s="55" t="str">
        <f t="shared" si="0"/>
        <v>□</v>
      </c>
      <c r="BD27" s="55" t="str">
        <f t="shared" si="1"/>
        <v>□</v>
      </c>
      <c r="BE27" s="55" t="str">
        <f t="shared" si="2"/>
        <v>□</v>
      </c>
      <c r="BF27" s="55" t="str">
        <f t="shared" si="3"/>
        <v>□</v>
      </c>
      <c r="BG27" s="55" t="str">
        <f t="shared" si="4"/>
        <v>□</v>
      </c>
      <c r="BH27" s="55" t="str">
        <f t="shared" si="5"/>
        <v>□</v>
      </c>
      <c r="BI27" s="55" t="str">
        <f t="shared" si="6"/>
        <v>□</v>
      </c>
      <c r="BJ27" s="55" t="str">
        <f t="shared" si="7"/>
        <v>□</v>
      </c>
      <c r="BK27" s="55" t="str">
        <f t="shared" si="8"/>
        <v>□</v>
      </c>
      <c r="BL27" s="55" t="str">
        <f t="shared" si="9"/>
        <v>□</v>
      </c>
      <c r="BM27" s="55" t="str">
        <f t="shared" si="10"/>
        <v>□</v>
      </c>
      <c r="BN27" s="55" t="str">
        <f t="shared" si="11"/>
        <v>□</v>
      </c>
    </row>
    <row r="28" spans="1:66" ht="12" customHeight="1">
      <c r="A28" s="1923"/>
      <c r="B28" s="755"/>
      <c r="C28" s="757"/>
      <c r="D28" s="320"/>
      <c r="E28" s="1893"/>
      <c r="F28" s="709" t="s">
        <v>780</v>
      </c>
      <c r="G28" s="202"/>
      <c r="H28" s="202"/>
      <c r="I28" s="502" t="s">
        <v>912</v>
      </c>
      <c r="J28" s="202"/>
      <c r="K28" s="202"/>
      <c r="L28" s="202"/>
      <c r="M28" s="202"/>
      <c r="N28" s="202"/>
      <c r="O28" s="202"/>
      <c r="P28" s="202"/>
      <c r="Q28" s="202"/>
      <c r="R28" s="202"/>
      <c r="S28" s="202"/>
      <c r="T28" s="202"/>
      <c r="U28" s="202"/>
      <c r="V28" s="202"/>
      <c r="W28" s="202"/>
      <c r="X28" s="329"/>
      <c r="Y28" s="712"/>
      <c r="Z28" s="258"/>
      <c r="AA28" s="259"/>
      <c r="AB28" s="196"/>
      <c r="AW28" s="55">
        <f>W4</f>
        <v>0</v>
      </c>
      <c r="AX28" s="55" t="str">
        <f t="shared" si="12"/>
        <v>□</v>
      </c>
      <c r="AY28" s="55" t="str">
        <f t="shared" si="13"/>
        <v>□</v>
      </c>
      <c r="AZ28" s="55" t="str">
        <f t="shared" si="14"/>
        <v>□</v>
      </c>
      <c r="BA28" s="55">
        <f t="shared" si="15"/>
        <v>0</v>
      </c>
      <c r="BB28" s="55">
        <f t="shared" si="16"/>
        <v>0</v>
      </c>
      <c r="BC28" s="55" t="str">
        <f t="shared" si="0"/>
        <v>□</v>
      </c>
      <c r="BD28" s="55" t="str">
        <f t="shared" si="1"/>
        <v>□</v>
      </c>
      <c r="BE28" s="55" t="str">
        <f t="shared" si="2"/>
        <v>□</v>
      </c>
      <c r="BF28" s="55" t="str">
        <f t="shared" si="3"/>
        <v>□</v>
      </c>
      <c r="BG28" s="55" t="str">
        <f t="shared" si="4"/>
        <v>□</v>
      </c>
      <c r="BH28" s="55" t="str">
        <f t="shared" si="5"/>
        <v>□</v>
      </c>
      <c r="BI28" s="55" t="str">
        <f t="shared" si="6"/>
        <v>□</v>
      </c>
      <c r="BJ28" s="55" t="str">
        <f t="shared" si="7"/>
        <v>□</v>
      </c>
      <c r="BK28" s="55" t="str">
        <f t="shared" si="8"/>
        <v>□</v>
      </c>
      <c r="BL28" s="55" t="str">
        <f t="shared" si="9"/>
        <v>□</v>
      </c>
      <c r="BM28" s="55" t="str">
        <f t="shared" si="10"/>
        <v>□</v>
      </c>
      <c r="BN28" s="55" t="str">
        <f t="shared" si="11"/>
        <v>□</v>
      </c>
    </row>
    <row r="29" spans="1:66" ht="12" customHeight="1">
      <c r="A29" s="1923"/>
      <c r="B29" s="755"/>
      <c r="C29" s="757"/>
      <c r="D29" s="320"/>
      <c r="E29" s="1893"/>
      <c r="F29" s="1895" t="s">
        <v>913</v>
      </c>
      <c r="G29" s="197" t="s">
        <v>552</v>
      </c>
      <c r="H29" s="201" t="s">
        <v>914</v>
      </c>
      <c r="I29" s="197"/>
      <c r="J29" s="197"/>
      <c r="K29" s="197"/>
      <c r="L29" s="197"/>
      <c r="M29" s="197"/>
      <c r="N29" s="197"/>
      <c r="O29" s="197"/>
      <c r="P29" s="197"/>
      <c r="Q29" s="197"/>
      <c r="R29" s="197"/>
      <c r="S29" s="197"/>
      <c r="T29" s="197"/>
      <c r="U29" s="197"/>
      <c r="V29" s="197"/>
      <c r="W29" s="197"/>
      <c r="X29" s="322"/>
      <c r="Y29" s="712"/>
      <c r="Z29" s="258"/>
      <c r="AA29" s="259"/>
      <c r="AB29" s="196"/>
      <c r="AW29" s="55">
        <f>G5</f>
        <v>0</v>
      </c>
      <c r="AX29" s="55" t="str">
        <f t="shared" si="12"/>
        <v>□</v>
      </c>
      <c r="AY29" s="55" t="str">
        <f t="shared" si="13"/>
        <v>□</v>
      </c>
      <c r="AZ29" s="55" t="str">
        <f t="shared" si="14"/>
        <v>□</v>
      </c>
      <c r="BA29" s="55">
        <f t="shared" si="15"/>
        <v>0</v>
      </c>
      <c r="BB29" s="55">
        <f t="shared" si="16"/>
        <v>0</v>
      </c>
      <c r="BC29" s="55" t="str">
        <f t="shared" si="0"/>
        <v>□</v>
      </c>
      <c r="BD29" s="55" t="str">
        <f t="shared" si="1"/>
        <v>□</v>
      </c>
      <c r="BE29" s="55" t="str">
        <f t="shared" si="2"/>
        <v>□</v>
      </c>
      <c r="BF29" s="55" t="str">
        <f t="shared" si="3"/>
        <v>□</v>
      </c>
      <c r="BG29" s="55" t="str">
        <f t="shared" si="4"/>
        <v>□</v>
      </c>
      <c r="BH29" s="55" t="str">
        <f t="shared" si="5"/>
        <v>□</v>
      </c>
      <c r="BI29" s="55" t="str">
        <f t="shared" si="6"/>
        <v>□</v>
      </c>
      <c r="BJ29" s="55" t="str">
        <f t="shared" si="7"/>
        <v>□</v>
      </c>
      <c r="BK29" s="55" t="str">
        <f t="shared" si="8"/>
        <v>□</v>
      </c>
      <c r="BL29" s="55" t="str">
        <f t="shared" si="9"/>
        <v>□</v>
      </c>
      <c r="BM29" s="55" t="str">
        <f t="shared" si="10"/>
        <v>□</v>
      </c>
      <c r="BN29" s="55" t="str">
        <f t="shared" si="11"/>
        <v>□</v>
      </c>
    </row>
    <row r="30" spans="1:66" ht="12" customHeight="1">
      <c r="A30" s="1923"/>
      <c r="B30" s="755"/>
      <c r="C30" s="757"/>
      <c r="D30" s="320"/>
      <c r="E30" s="1893"/>
      <c r="F30" s="1896"/>
      <c r="G30" s="197"/>
      <c r="H30" s="197" t="s">
        <v>915</v>
      </c>
      <c r="I30" s="197"/>
      <c r="J30" s="197"/>
      <c r="K30" s="330"/>
      <c r="L30" s="1774"/>
      <c r="M30" s="1774"/>
      <c r="N30" s="1774"/>
      <c r="O30" s="1774"/>
      <c r="P30" s="1774"/>
      <c r="Q30" s="1774"/>
      <c r="R30" s="1774"/>
      <c r="S30" s="1774"/>
      <c r="T30" s="1774"/>
      <c r="U30" s="1774"/>
      <c r="V30" s="1774"/>
      <c r="W30" s="197" t="s">
        <v>1540</v>
      </c>
      <c r="X30" s="322"/>
      <c r="Y30" s="712"/>
      <c r="Z30" s="258"/>
      <c r="AA30" s="259"/>
      <c r="AB30" s="196"/>
      <c r="AW30" s="55">
        <f>I5</f>
        <v>0</v>
      </c>
      <c r="AX30" s="55" t="str">
        <f t="shared" si="12"/>
        <v>□</v>
      </c>
      <c r="AY30" s="55" t="str">
        <f t="shared" si="13"/>
        <v>□</v>
      </c>
      <c r="AZ30" s="55" t="str">
        <f t="shared" si="14"/>
        <v>□</v>
      </c>
      <c r="BA30" s="55">
        <f t="shared" si="15"/>
        <v>0</v>
      </c>
      <c r="BB30" s="55">
        <f t="shared" si="16"/>
        <v>0</v>
      </c>
      <c r="BC30" s="55" t="str">
        <f t="shared" si="0"/>
        <v>□</v>
      </c>
      <c r="BD30" s="55" t="str">
        <f t="shared" si="1"/>
        <v>□</v>
      </c>
      <c r="BE30" s="55" t="str">
        <f t="shared" si="2"/>
        <v>□</v>
      </c>
      <c r="BF30" s="55" t="str">
        <f t="shared" si="3"/>
        <v>□</v>
      </c>
      <c r="BG30" s="55" t="str">
        <f t="shared" si="4"/>
        <v>□</v>
      </c>
      <c r="BH30" s="55" t="str">
        <f t="shared" si="5"/>
        <v>□</v>
      </c>
      <c r="BI30" s="55" t="str">
        <f t="shared" si="6"/>
        <v>□</v>
      </c>
      <c r="BJ30" s="55" t="str">
        <f t="shared" si="7"/>
        <v>□</v>
      </c>
      <c r="BK30" s="55" t="str">
        <f t="shared" si="8"/>
        <v>□</v>
      </c>
      <c r="BL30" s="55" t="str">
        <f t="shared" si="9"/>
        <v>□</v>
      </c>
      <c r="BM30" s="55" t="str">
        <f t="shared" si="10"/>
        <v>□</v>
      </c>
      <c r="BN30" s="55" t="str">
        <f t="shared" si="11"/>
        <v>□</v>
      </c>
    </row>
    <row r="31" spans="1:66" ht="12" customHeight="1">
      <c r="A31" s="1923"/>
      <c r="B31" s="755"/>
      <c r="C31" s="757"/>
      <c r="D31" s="320"/>
      <c r="E31" s="1893"/>
      <c r="F31" s="331"/>
      <c r="G31" s="328"/>
      <c r="H31" s="197" t="s">
        <v>916</v>
      </c>
      <c r="I31" s="197"/>
      <c r="J31" s="1897"/>
      <c r="K31" s="1898"/>
      <c r="L31" s="1898"/>
      <c r="M31" s="1898"/>
      <c r="N31" s="1898"/>
      <c r="O31" s="1898"/>
      <c r="P31" s="1898"/>
      <c r="Q31" s="1898"/>
      <c r="R31" s="1898"/>
      <c r="S31" s="1898"/>
      <c r="T31" s="1898"/>
      <c r="U31" s="1898"/>
      <c r="V31" s="1898"/>
      <c r="W31" s="197" t="s">
        <v>1271</v>
      </c>
      <c r="X31" s="322"/>
      <c r="Y31" s="712"/>
      <c r="Z31" s="258"/>
      <c r="AA31" s="259"/>
      <c r="AB31" s="196"/>
      <c r="AW31" s="55">
        <f>K5</f>
        <v>0</v>
      </c>
      <c r="AX31" s="55" t="str">
        <f t="shared" si="12"/>
        <v>□</v>
      </c>
      <c r="AY31" s="55" t="str">
        <f t="shared" si="13"/>
        <v>□</v>
      </c>
      <c r="AZ31" s="55" t="str">
        <f t="shared" si="14"/>
        <v>□</v>
      </c>
      <c r="BA31" s="55">
        <f t="shared" si="15"/>
        <v>0</v>
      </c>
      <c r="BB31" s="55">
        <f t="shared" si="16"/>
        <v>0</v>
      </c>
      <c r="BC31" s="55" t="str">
        <f t="shared" si="0"/>
        <v>□</v>
      </c>
      <c r="BD31" s="55" t="str">
        <f t="shared" si="1"/>
        <v>□</v>
      </c>
      <c r="BE31" s="55" t="str">
        <f t="shared" si="2"/>
        <v>□</v>
      </c>
      <c r="BF31" s="55" t="str">
        <f t="shared" si="3"/>
        <v>□</v>
      </c>
      <c r="BG31" s="55" t="str">
        <f t="shared" si="4"/>
        <v>□</v>
      </c>
      <c r="BH31" s="55" t="str">
        <f t="shared" si="5"/>
        <v>□</v>
      </c>
      <c r="BI31" s="55" t="str">
        <f t="shared" si="6"/>
        <v>□</v>
      </c>
      <c r="BJ31" s="55" t="str">
        <f t="shared" si="7"/>
        <v>□</v>
      </c>
      <c r="BK31" s="55" t="str">
        <f t="shared" si="8"/>
        <v>□</v>
      </c>
      <c r="BL31" s="55" t="str">
        <f t="shared" si="9"/>
        <v>□</v>
      </c>
      <c r="BM31" s="55" t="str">
        <f t="shared" si="10"/>
        <v>□</v>
      </c>
      <c r="BN31" s="55" t="str">
        <f t="shared" si="11"/>
        <v>□</v>
      </c>
    </row>
    <row r="32" spans="1:66" ht="12" customHeight="1">
      <c r="A32" s="1923"/>
      <c r="B32" s="755"/>
      <c r="C32" s="757"/>
      <c r="D32" s="320"/>
      <c r="E32" s="1893"/>
      <c r="F32" s="320"/>
      <c r="G32" s="328" t="s">
        <v>434</v>
      </c>
      <c r="H32" s="201" t="s">
        <v>917</v>
      </c>
      <c r="I32" s="197"/>
      <c r="J32" s="197"/>
      <c r="K32" s="197"/>
      <c r="L32" s="197"/>
      <c r="M32" s="197"/>
      <c r="N32" s="197"/>
      <c r="O32" s="197"/>
      <c r="P32" s="197"/>
      <c r="Q32" s="197"/>
      <c r="R32" s="197"/>
      <c r="S32" s="197"/>
      <c r="T32" s="197"/>
      <c r="U32" s="197"/>
      <c r="V32" s="197"/>
      <c r="W32" s="197"/>
      <c r="X32" s="322"/>
      <c r="Y32" s="712"/>
      <c r="Z32" s="258"/>
      <c r="AA32" s="259"/>
      <c r="AB32" s="196"/>
      <c r="AW32" s="55">
        <f>M5</f>
        <v>0</v>
      </c>
      <c r="AX32" s="55" t="str">
        <f t="shared" si="12"/>
        <v>□</v>
      </c>
      <c r="AY32" s="55" t="str">
        <f t="shared" si="13"/>
        <v>□</v>
      </c>
      <c r="AZ32" s="55" t="str">
        <f t="shared" si="14"/>
        <v>□</v>
      </c>
      <c r="BA32" s="55">
        <f t="shared" si="15"/>
        <v>0</v>
      </c>
      <c r="BB32" s="55">
        <f t="shared" si="16"/>
        <v>0</v>
      </c>
      <c r="BC32" s="55" t="str">
        <f t="shared" si="0"/>
        <v>□</v>
      </c>
      <c r="BD32" s="55" t="str">
        <f t="shared" si="1"/>
        <v>□</v>
      </c>
      <c r="BE32" s="55" t="str">
        <f t="shared" si="2"/>
        <v>□</v>
      </c>
      <c r="BF32" s="55" t="str">
        <f t="shared" si="3"/>
        <v>□</v>
      </c>
      <c r="BG32" s="55" t="str">
        <f t="shared" si="4"/>
        <v>□</v>
      </c>
      <c r="BH32" s="55" t="str">
        <f t="shared" si="5"/>
        <v>□</v>
      </c>
      <c r="BI32" s="55" t="str">
        <f t="shared" si="6"/>
        <v>□</v>
      </c>
      <c r="BJ32" s="55" t="str">
        <f t="shared" si="7"/>
        <v>□</v>
      </c>
      <c r="BK32" s="55" t="str">
        <f t="shared" si="8"/>
        <v>□</v>
      </c>
      <c r="BL32" s="55" t="str">
        <f t="shared" si="9"/>
        <v>□</v>
      </c>
      <c r="BM32" s="55" t="str">
        <f t="shared" si="10"/>
        <v>□</v>
      </c>
      <c r="BN32" s="55" t="str">
        <f t="shared" si="11"/>
        <v>□</v>
      </c>
    </row>
    <row r="33" spans="1:66" ht="12" customHeight="1">
      <c r="A33" s="1923"/>
      <c r="B33" s="755"/>
      <c r="C33" s="757"/>
      <c r="D33" s="320"/>
      <c r="E33" s="1893"/>
      <c r="F33" s="320"/>
      <c r="G33" s="197"/>
      <c r="H33" s="197" t="s">
        <v>915</v>
      </c>
      <c r="I33" s="197"/>
      <c r="J33" s="197"/>
      <c r="K33" s="330"/>
      <c r="L33" s="1774"/>
      <c r="M33" s="1774"/>
      <c r="N33" s="1774"/>
      <c r="O33" s="1774"/>
      <c r="P33" s="1774"/>
      <c r="Q33" s="1774"/>
      <c r="R33" s="1774"/>
      <c r="S33" s="1774"/>
      <c r="T33" s="1774"/>
      <c r="U33" s="1774"/>
      <c r="V33" s="1774"/>
      <c r="W33" s="197" t="s">
        <v>1540</v>
      </c>
      <c r="X33" s="322"/>
      <c r="Y33" s="712"/>
      <c r="Z33" s="258"/>
      <c r="AA33" s="259"/>
      <c r="AB33" s="196"/>
      <c r="AW33" s="55">
        <f>O5</f>
        <v>0</v>
      </c>
      <c r="AX33" s="55" t="str">
        <f t="shared" si="12"/>
        <v>□</v>
      </c>
      <c r="AY33" s="55" t="str">
        <f t="shared" si="13"/>
        <v>□</v>
      </c>
      <c r="AZ33" s="55" t="str">
        <f t="shared" si="14"/>
        <v>□</v>
      </c>
      <c r="BA33" s="55">
        <f t="shared" si="15"/>
        <v>0</v>
      </c>
      <c r="BB33" s="55">
        <f t="shared" si="16"/>
        <v>0</v>
      </c>
      <c r="BC33" s="55" t="str">
        <f t="shared" si="0"/>
        <v>□</v>
      </c>
      <c r="BD33" s="55" t="str">
        <f t="shared" si="1"/>
        <v>□</v>
      </c>
      <c r="BE33" s="55" t="str">
        <f t="shared" si="2"/>
        <v>□</v>
      </c>
      <c r="BF33" s="55" t="str">
        <f t="shared" si="3"/>
        <v>□</v>
      </c>
      <c r="BG33" s="55" t="str">
        <f t="shared" si="4"/>
        <v>□</v>
      </c>
      <c r="BH33" s="55" t="str">
        <f t="shared" si="5"/>
        <v>□</v>
      </c>
      <c r="BI33" s="55" t="str">
        <f t="shared" si="6"/>
        <v>□</v>
      </c>
      <c r="BJ33" s="55" t="str">
        <f t="shared" si="7"/>
        <v>□</v>
      </c>
      <c r="BK33" s="55" t="str">
        <f t="shared" si="8"/>
        <v>□</v>
      </c>
      <c r="BL33" s="55" t="str">
        <f t="shared" si="9"/>
        <v>□</v>
      </c>
      <c r="BM33" s="55" t="str">
        <f t="shared" si="10"/>
        <v>□</v>
      </c>
      <c r="BN33" s="55" t="str">
        <f t="shared" si="11"/>
        <v>□</v>
      </c>
    </row>
    <row r="34" spans="1:66" ht="12" customHeight="1">
      <c r="A34" s="1923"/>
      <c r="B34" s="755"/>
      <c r="C34" s="757"/>
      <c r="D34" s="320"/>
      <c r="E34" s="1893"/>
      <c r="F34" s="327"/>
      <c r="G34" s="328"/>
      <c r="H34" s="197" t="s">
        <v>916</v>
      </c>
      <c r="I34" s="197"/>
      <c r="J34" s="1897"/>
      <c r="K34" s="1898"/>
      <c r="L34" s="1898"/>
      <c r="M34" s="1898"/>
      <c r="N34" s="1898"/>
      <c r="O34" s="1898"/>
      <c r="P34" s="1898"/>
      <c r="Q34" s="1898"/>
      <c r="R34" s="1898"/>
      <c r="S34" s="1898"/>
      <c r="T34" s="1898"/>
      <c r="U34" s="1898"/>
      <c r="V34" s="1898"/>
      <c r="W34" s="197" t="s">
        <v>1271</v>
      </c>
      <c r="X34" s="715"/>
      <c r="Y34" s="712"/>
      <c r="Z34" s="258"/>
      <c r="AA34" s="259"/>
      <c r="AB34" s="196"/>
      <c r="AW34" s="55">
        <f>Q5</f>
        <v>0</v>
      </c>
      <c r="AX34" s="55" t="str">
        <f t="shared" si="12"/>
        <v>□</v>
      </c>
      <c r="AY34" s="55" t="str">
        <f t="shared" si="13"/>
        <v>□</v>
      </c>
      <c r="AZ34" s="55" t="str">
        <f t="shared" si="14"/>
        <v>□</v>
      </c>
      <c r="BA34" s="55">
        <f t="shared" si="15"/>
        <v>0</v>
      </c>
      <c r="BB34" s="55">
        <f t="shared" si="16"/>
        <v>0</v>
      </c>
      <c r="BC34" s="55" t="str">
        <f t="shared" si="0"/>
        <v>□</v>
      </c>
      <c r="BD34" s="55" t="str">
        <f t="shared" si="1"/>
        <v>□</v>
      </c>
      <c r="BE34" s="55" t="str">
        <f t="shared" si="2"/>
        <v>□</v>
      </c>
      <c r="BF34" s="55" t="str">
        <f t="shared" si="3"/>
        <v>□</v>
      </c>
      <c r="BG34" s="55" t="str">
        <f t="shared" si="4"/>
        <v>□</v>
      </c>
      <c r="BH34" s="55" t="str">
        <f t="shared" si="5"/>
        <v>□</v>
      </c>
      <c r="BI34" s="55" t="str">
        <f t="shared" si="6"/>
        <v>□</v>
      </c>
      <c r="BJ34" s="55" t="str">
        <f t="shared" si="7"/>
        <v>□</v>
      </c>
      <c r="BK34" s="55" t="str">
        <f t="shared" si="8"/>
        <v>□</v>
      </c>
      <c r="BL34" s="55" t="str">
        <f t="shared" si="9"/>
        <v>□</v>
      </c>
      <c r="BM34" s="55" t="str">
        <f t="shared" si="10"/>
        <v>□</v>
      </c>
      <c r="BN34" s="55" t="str">
        <f t="shared" si="11"/>
        <v>□</v>
      </c>
    </row>
    <row r="35" spans="1:66" ht="12" customHeight="1">
      <c r="A35" s="1923"/>
      <c r="B35" s="755"/>
      <c r="C35" s="757"/>
      <c r="D35" s="320"/>
      <c r="E35" s="1893"/>
      <c r="F35" s="327"/>
      <c r="G35" s="324" t="s">
        <v>434</v>
      </c>
      <c r="H35" s="198" t="s">
        <v>918</v>
      </c>
      <c r="I35" s="199"/>
      <c r="J35" s="199"/>
      <c r="K35" s="199"/>
      <c r="L35" s="199"/>
      <c r="M35" s="199"/>
      <c r="N35" s="199"/>
      <c r="O35" s="199"/>
      <c r="P35" s="199"/>
      <c r="Q35" s="199"/>
      <c r="R35" s="199"/>
      <c r="S35" s="199"/>
      <c r="T35" s="199"/>
      <c r="U35" s="199"/>
      <c r="V35" s="199"/>
      <c r="W35" s="199"/>
      <c r="X35" s="325"/>
      <c r="Y35" s="712"/>
      <c r="Z35" s="258"/>
      <c r="AA35" s="259"/>
      <c r="AB35" s="196"/>
      <c r="AW35" s="55">
        <f>S5</f>
        <v>0</v>
      </c>
      <c r="AX35" s="55" t="str">
        <f t="shared" si="12"/>
        <v>□</v>
      </c>
      <c r="AY35" s="55" t="str">
        <f t="shared" si="13"/>
        <v>□</v>
      </c>
      <c r="AZ35" s="55" t="str">
        <f t="shared" si="14"/>
        <v>□</v>
      </c>
      <c r="BA35" s="55">
        <f t="shared" si="15"/>
        <v>0</v>
      </c>
      <c r="BB35" s="55">
        <f t="shared" si="16"/>
        <v>0</v>
      </c>
      <c r="BC35" s="55" t="str">
        <f t="shared" si="0"/>
        <v>□</v>
      </c>
      <c r="BD35" s="55" t="str">
        <f t="shared" si="1"/>
        <v>□</v>
      </c>
      <c r="BE35" s="55" t="str">
        <f t="shared" si="2"/>
        <v>□</v>
      </c>
      <c r="BF35" s="55" t="str">
        <f t="shared" si="3"/>
        <v>□</v>
      </c>
      <c r="BG35" s="55" t="str">
        <f t="shared" si="4"/>
        <v>□</v>
      </c>
      <c r="BH35" s="55" t="str">
        <f t="shared" si="5"/>
        <v>□</v>
      </c>
      <c r="BI35" s="55" t="str">
        <f t="shared" si="6"/>
        <v>□</v>
      </c>
      <c r="BJ35" s="55" t="str">
        <f t="shared" si="7"/>
        <v>□</v>
      </c>
      <c r="BK35" s="55" t="str">
        <f t="shared" si="8"/>
        <v>□</v>
      </c>
      <c r="BL35" s="55" t="str">
        <f t="shared" si="9"/>
        <v>□</v>
      </c>
      <c r="BM35" s="55" t="str">
        <f t="shared" si="10"/>
        <v>□</v>
      </c>
      <c r="BN35" s="55" t="str">
        <f t="shared" si="11"/>
        <v>□</v>
      </c>
    </row>
    <row r="36" spans="1:66" ht="12" customHeight="1">
      <c r="A36" s="1923"/>
      <c r="B36" s="755"/>
      <c r="C36" s="757"/>
      <c r="D36" s="320"/>
      <c r="E36" s="1893"/>
      <c r="F36" s="327"/>
      <c r="G36" s="328"/>
      <c r="H36" s="197" t="s">
        <v>915</v>
      </c>
      <c r="I36" s="197"/>
      <c r="J36" s="197"/>
      <c r="K36" s="330"/>
      <c r="L36" s="1774"/>
      <c r="M36" s="1774"/>
      <c r="N36" s="1774"/>
      <c r="O36" s="1774"/>
      <c r="P36" s="1774"/>
      <c r="Q36" s="1774"/>
      <c r="R36" s="1774"/>
      <c r="S36" s="1774"/>
      <c r="T36" s="1774"/>
      <c r="U36" s="1774"/>
      <c r="V36" s="1774"/>
      <c r="W36" s="197" t="s">
        <v>1540</v>
      </c>
      <c r="X36" s="322"/>
      <c r="Y36" s="712"/>
      <c r="Z36" s="258"/>
      <c r="AA36" s="259"/>
      <c r="AB36" s="196"/>
      <c r="AW36" s="55">
        <f>U5</f>
        <v>0</v>
      </c>
      <c r="AX36" s="55" t="str">
        <f t="shared" si="12"/>
        <v>□</v>
      </c>
      <c r="AY36" s="55" t="str">
        <f t="shared" si="13"/>
        <v>□</v>
      </c>
      <c r="AZ36" s="55" t="str">
        <f t="shared" si="14"/>
        <v>□</v>
      </c>
      <c r="BA36" s="55">
        <f t="shared" si="15"/>
        <v>0</v>
      </c>
      <c r="BB36" s="55">
        <f t="shared" si="16"/>
        <v>0</v>
      </c>
      <c r="BC36" s="55" t="str">
        <f t="shared" si="0"/>
        <v>□</v>
      </c>
      <c r="BD36" s="55" t="str">
        <f t="shared" si="1"/>
        <v>□</v>
      </c>
      <c r="BE36" s="55" t="str">
        <f t="shared" si="2"/>
        <v>□</v>
      </c>
      <c r="BF36" s="55" t="str">
        <f t="shared" si="3"/>
        <v>□</v>
      </c>
      <c r="BG36" s="55" t="str">
        <f t="shared" si="4"/>
        <v>□</v>
      </c>
      <c r="BH36" s="55" t="str">
        <f t="shared" si="5"/>
        <v>□</v>
      </c>
      <c r="BI36" s="55" t="str">
        <f t="shared" si="6"/>
        <v>□</v>
      </c>
      <c r="BJ36" s="55" t="str">
        <f t="shared" si="7"/>
        <v>□</v>
      </c>
      <c r="BK36" s="55" t="str">
        <f t="shared" si="8"/>
        <v>□</v>
      </c>
      <c r="BL36" s="55" t="str">
        <f t="shared" si="9"/>
        <v>□</v>
      </c>
      <c r="BM36" s="55" t="str">
        <f t="shared" si="10"/>
        <v>□</v>
      </c>
      <c r="BN36" s="55" t="str">
        <f t="shared" si="11"/>
        <v>□</v>
      </c>
    </row>
    <row r="37" spans="1:66" ht="12" customHeight="1">
      <c r="A37" s="1923"/>
      <c r="B37" s="755"/>
      <c r="C37" s="757"/>
      <c r="D37" s="320"/>
      <c r="E37" s="1914"/>
      <c r="F37" s="327"/>
      <c r="G37" s="332"/>
      <c r="H37" s="202" t="s">
        <v>916</v>
      </c>
      <c r="I37" s="202"/>
      <c r="J37" s="1929"/>
      <c r="K37" s="1930"/>
      <c r="L37" s="1930"/>
      <c r="M37" s="1930"/>
      <c r="N37" s="1930"/>
      <c r="O37" s="1930"/>
      <c r="P37" s="1930"/>
      <c r="Q37" s="1930"/>
      <c r="R37" s="1930"/>
      <c r="S37" s="1930"/>
      <c r="T37" s="1930"/>
      <c r="U37" s="1930"/>
      <c r="V37" s="1930"/>
      <c r="W37" s="202" t="s">
        <v>1271</v>
      </c>
      <c r="X37" s="329"/>
      <c r="Y37" s="712"/>
      <c r="Z37" s="258"/>
      <c r="AA37" s="259"/>
      <c r="AB37" s="196"/>
      <c r="AW37" s="55">
        <f>W5</f>
        <v>0</v>
      </c>
      <c r="AX37" s="55" t="str">
        <f t="shared" si="12"/>
        <v>□</v>
      </c>
      <c r="AY37" s="55" t="str">
        <f t="shared" si="13"/>
        <v>□</v>
      </c>
      <c r="AZ37" s="55" t="str">
        <f t="shared" si="14"/>
        <v>□</v>
      </c>
      <c r="BA37" s="55">
        <f t="shared" si="15"/>
        <v>0</v>
      </c>
      <c r="BB37" s="55">
        <f t="shared" si="16"/>
        <v>0</v>
      </c>
      <c r="BC37" s="55" t="str">
        <f t="shared" si="0"/>
        <v>□</v>
      </c>
      <c r="BD37" s="55" t="str">
        <f t="shared" si="1"/>
        <v>□</v>
      </c>
      <c r="BE37" s="55" t="str">
        <f t="shared" si="2"/>
        <v>□</v>
      </c>
      <c r="BF37" s="55" t="str">
        <f t="shared" si="3"/>
        <v>□</v>
      </c>
      <c r="BG37" s="55" t="str">
        <f t="shared" si="4"/>
        <v>□</v>
      </c>
      <c r="BH37" s="55" t="str">
        <f t="shared" si="5"/>
        <v>□</v>
      </c>
      <c r="BI37" s="55" t="str">
        <f t="shared" si="6"/>
        <v>□</v>
      </c>
      <c r="BJ37" s="55" t="str">
        <f t="shared" si="7"/>
        <v>□</v>
      </c>
      <c r="BK37" s="55" t="str">
        <f t="shared" si="8"/>
        <v>□</v>
      </c>
      <c r="BL37" s="55" t="str">
        <f t="shared" si="9"/>
        <v>□</v>
      </c>
      <c r="BM37" s="55" t="str">
        <f t="shared" si="10"/>
        <v>□</v>
      </c>
      <c r="BN37" s="55" t="str">
        <f t="shared" si="11"/>
        <v>□</v>
      </c>
    </row>
    <row r="38" spans="1:66" ht="12" customHeight="1">
      <c r="A38" s="1923"/>
      <c r="B38" s="1886" t="s">
        <v>403</v>
      </c>
      <c r="C38" s="1887"/>
      <c r="D38" s="1911"/>
      <c r="E38" s="1892" t="s">
        <v>431</v>
      </c>
      <c r="F38" s="333" t="s">
        <v>1127</v>
      </c>
      <c r="G38" s="324"/>
      <c r="H38" s="707" t="s">
        <v>303</v>
      </c>
      <c r="I38" s="199" t="s">
        <v>774</v>
      </c>
      <c r="J38" s="199"/>
      <c r="K38" s="199"/>
      <c r="L38" s="199"/>
      <c r="M38" s="707" t="s">
        <v>1452</v>
      </c>
      <c r="N38" s="199" t="s">
        <v>20</v>
      </c>
      <c r="O38" s="199"/>
      <c r="P38" s="199"/>
      <c r="Q38" s="199"/>
      <c r="R38" s="199"/>
      <c r="S38" s="199"/>
      <c r="T38" s="199"/>
      <c r="U38" s="199"/>
      <c r="V38" s="199"/>
      <c r="W38" s="199"/>
      <c r="X38" s="325"/>
      <c r="Y38" s="713" t="s">
        <v>303</v>
      </c>
      <c r="Z38" s="260" t="s">
        <v>1140</v>
      </c>
      <c r="AA38" s="261"/>
      <c r="AB38" s="200"/>
      <c r="AW38" s="55">
        <f>G6</f>
        <v>0</v>
      </c>
      <c r="AX38" s="55" t="str">
        <f t="shared" si="12"/>
        <v>□</v>
      </c>
      <c r="AY38" s="55" t="str">
        <f t="shared" si="13"/>
        <v>□</v>
      </c>
      <c r="AZ38" s="55" t="str">
        <f t="shared" si="14"/>
        <v>□</v>
      </c>
      <c r="BA38" s="55">
        <f t="shared" si="15"/>
        <v>0</v>
      </c>
      <c r="BB38" s="55">
        <f t="shared" si="16"/>
        <v>0</v>
      </c>
      <c r="BC38" s="55" t="str">
        <f t="shared" si="0"/>
        <v>□</v>
      </c>
      <c r="BD38" s="55" t="str">
        <f t="shared" si="1"/>
        <v>□</v>
      </c>
      <c r="BE38" s="55" t="str">
        <f t="shared" si="2"/>
        <v>□</v>
      </c>
      <c r="BF38" s="55" t="str">
        <f t="shared" si="3"/>
        <v>□</v>
      </c>
      <c r="BG38" s="55" t="str">
        <f t="shared" si="4"/>
        <v>□</v>
      </c>
      <c r="BH38" s="55" t="str">
        <f t="shared" si="5"/>
        <v>□</v>
      </c>
      <c r="BI38" s="55" t="str">
        <f t="shared" si="6"/>
        <v>□</v>
      </c>
      <c r="BJ38" s="55" t="str">
        <f t="shared" si="7"/>
        <v>□</v>
      </c>
      <c r="BK38" s="55" t="str">
        <f t="shared" si="8"/>
        <v>□</v>
      </c>
      <c r="BL38" s="55" t="str">
        <f t="shared" si="9"/>
        <v>□</v>
      </c>
      <c r="BM38" s="55" t="str">
        <f t="shared" si="10"/>
        <v>□</v>
      </c>
      <c r="BN38" s="55" t="str">
        <f t="shared" si="11"/>
        <v>□</v>
      </c>
    </row>
    <row r="39" spans="1:66" ht="12" customHeight="1">
      <c r="A39" s="1923"/>
      <c r="B39" s="1888" t="s">
        <v>432</v>
      </c>
      <c r="C39" s="1889"/>
      <c r="D39" s="1912"/>
      <c r="E39" s="1893"/>
      <c r="F39" s="334"/>
      <c r="G39" s="197"/>
      <c r="H39" s="197"/>
      <c r="I39" s="197"/>
      <c r="J39" s="197"/>
      <c r="K39" s="197"/>
      <c r="L39" s="197"/>
      <c r="M39" s="197"/>
      <c r="N39" s="197"/>
      <c r="O39" s="197"/>
      <c r="P39" s="197"/>
      <c r="Q39" s="197"/>
      <c r="R39" s="197"/>
      <c r="S39" s="197"/>
      <c r="T39" s="197"/>
      <c r="U39" s="197"/>
      <c r="V39" s="197"/>
      <c r="W39" s="197"/>
      <c r="X39" s="197"/>
      <c r="Y39" s="712" t="s">
        <v>303</v>
      </c>
      <c r="Z39" s="258" t="s">
        <v>523</v>
      </c>
      <c r="AA39" s="259"/>
      <c r="AB39" s="196"/>
      <c r="AW39" s="55">
        <f>I6</f>
        <v>0</v>
      </c>
      <c r="AX39" s="55" t="str">
        <f t="shared" si="12"/>
        <v>□</v>
      </c>
      <c r="AY39" s="55" t="str">
        <f t="shared" si="13"/>
        <v>□</v>
      </c>
      <c r="AZ39" s="55" t="str">
        <f t="shared" si="14"/>
        <v>□</v>
      </c>
      <c r="BA39" s="55">
        <f t="shared" si="15"/>
        <v>0</v>
      </c>
      <c r="BB39" s="55">
        <f t="shared" si="16"/>
        <v>0</v>
      </c>
      <c r="BC39" s="55" t="str">
        <f t="shared" si="0"/>
        <v>□</v>
      </c>
      <c r="BD39" s="55" t="str">
        <f t="shared" si="1"/>
        <v>□</v>
      </c>
      <c r="BE39" s="55" t="str">
        <f t="shared" si="2"/>
        <v>□</v>
      </c>
      <c r="BF39" s="55" t="str">
        <f t="shared" si="3"/>
        <v>□</v>
      </c>
      <c r="BG39" s="55" t="str">
        <f t="shared" si="4"/>
        <v>□</v>
      </c>
      <c r="BH39" s="55" t="str">
        <f t="shared" si="5"/>
        <v>□</v>
      </c>
      <c r="BI39" s="55" t="str">
        <f t="shared" si="6"/>
        <v>□</v>
      </c>
      <c r="BJ39" s="55" t="str">
        <f t="shared" si="7"/>
        <v>□</v>
      </c>
      <c r="BK39" s="55" t="str">
        <f t="shared" si="8"/>
        <v>□</v>
      </c>
      <c r="BL39" s="55" t="str">
        <f t="shared" si="9"/>
        <v>□</v>
      </c>
      <c r="BM39" s="55" t="str">
        <f t="shared" si="10"/>
        <v>□</v>
      </c>
      <c r="BN39" s="55" t="str">
        <f t="shared" si="11"/>
        <v>□</v>
      </c>
    </row>
    <row r="40" spans="1:66" ht="12" customHeight="1">
      <c r="A40" s="1923"/>
      <c r="B40" s="755"/>
      <c r="C40" s="757"/>
      <c r="D40" s="1912"/>
      <c r="E40" s="1893"/>
      <c r="F40" s="1892" t="s">
        <v>919</v>
      </c>
      <c r="G40" s="324" t="s">
        <v>1381</v>
      </c>
      <c r="H40" s="1919" t="s">
        <v>920</v>
      </c>
      <c r="I40" s="1919"/>
      <c r="J40" s="1919"/>
      <c r="K40" s="1919"/>
      <c r="L40" s="1919"/>
      <c r="M40" s="1919"/>
      <c r="N40" s="1919"/>
      <c r="O40" s="1919"/>
      <c r="P40" s="1919"/>
      <c r="Q40" s="1919"/>
      <c r="R40" s="1919"/>
      <c r="S40" s="1919"/>
      <c r="T40" s="1919"/>
      <c r="U40" s="1919"/>
      <c r="V40" s="1919"/>
      <c r="W40" s="1919"/>
      <c r="X40" s="325"/>
      <c r="Y40" s="712"/>
      <c r="Z40" s="258" t="s">
        <v>525</v>
      </c>
      <c r="AA40" s="259"/>
      <c r="AB40" s="196"/>
      <c r="AW40" s="55">
        <f>K6</f>
        <v>0</v>
      </c>
      <c r="AX40" s="55" t="str">
        <f t="shared" si="12"/>
        <v>□</v>
      </c>
      <c r="AY40" s="55" t="str">
        <f t="shared" si="13"/>
        <v>□</v>
      </c>
      <c r="AZ40" s="55" t="str">
        <f t="shared" si="14"/>
        <v>□</v>
      </c>
      <c r="BA40" s="55">
        <f t="shared" si="15"/>
        <v>0</v>
      </c>
      <c r="BB40" s="55">
        <f t="shared" si="16"/>
        <v>0</v>
      </c>
      <c r="BC40" s="55" t="str">
        <f t="shared" si="0"/>
        <v>□</v>
      </c>
      <c r="BD40" s="55" t="str">
        <f t="shared" si="1"/>
        <v>□</v>
      </c>
      <c r="BE40" s="55" t="str">
        <f t="shared" si="2"/>
        <v>□</v>
      </c>
      <c r="BF40" s="55" t="str">
        <f t="shared" si="3"/>
        <v>□</v>
      </c>
      <c r="BG40" s="55" t="str">
        <f t="shared" si="4"/>
        <v>□</v>
      </c>
      <c r="BH40" s="55" t="str">
        <f t="shared" si="5"/>
        <v>□</v>
      </c>
      <c r="BI40" s="55" t="str">
        <f t="shared" si="6"/>
        <v>□</v>
      </c>
      <c r="BJ40" s="55" t="str">
        <f t="shared" si="7"/>
        <v>□</v>
      </c>
      <c r="BK40" s="55" t="str">
        <f t="shared" si="8"/>
        <v>□</v>
      </c>
      <c r="BL40" s="55" t="str">
        <f t="shared" si="9"/>
        <v>□</v>
      </c>
      <c r="BM40" s="55" t="str">
        <f t="shared" si="10"/>
        <v>□</v>
      </c>
      <c r="BN40" s="55" t="str">
        <f t="shared" si="11"/>
        <v>□</v>
      </c>
    </row>
    <row r="41" spans="1:66" ht="12" customHeight="1">
      <c r="A41" s="1923"/>
      <c r="B41" s="678" t="s">
        <v>303</v>
      </c>
      <c r="C41" s="733" t="s">
        <v>1790</v>
      </c>
      <c r="D41" s="1912"/>
      <c r="E41" s="1893"/>
      <c r="F41" s="1893"/>
      <c r="G41" s="197"/>
      <c r="H41" s="706" t="s">
        <v>303</v>
      </c>
      <c r="I41" s="197" t="s">
        <v>921</v>
      </c>
      <c r="J41" s="197"/>
      <c r="K41" s="197"/>
      <c r="L41" s="197"/>
      <c r="M41" s="197"/>
      <c r="N41" s="197"/>
      <c r="O41" s="197"/>
      <c r="P41" s="197"/>
      <c r="Q41" s="197"/>
      <c r="R41" s="197"/>
      <c r="S41" s="197"/>
      <c r="T41" s="197"/>
      <c r="U41" s="197"/>
      <c r="V41" s="197"/>
      <c r="W41" s="197"/>
      <c r="X41" s="197"/>
      <c r="Y41" s="712" t="s">
        <v>303</v>
      </c>
      <c r="Z41" s="258" t="s">
        <v>979</v>
      </c>
      <c r="AA41" s="259"/>
      <c r="AB41" s="196"/>
      <c r="AW41" s="55">
        <f>M6</f>
        <v>0</v>
      </c>
      <c r="AX41" s="55" t="str">
        <f t="shared" si="12"/>
        <v>□</v>
      </c>
      <c r="AY41" s="55" t="str">
        <f t="shared" si="13"/>
        <v>□</v>
      </c>
      <c r="AZ41" s="55" t="str">
        <f t="shared" si="14"/>
        <v>□</v>
      </c>
      <c r="BA41" s="55">
        <f t="shared" si="15"/>
        <v>0</v>
      </c>
      <c r="BB41" s="55">
        <f t="shared" si="16"/>
        <v>0</v>
      </c>
      <c r="BC41" s="55" t="str">
        <f t="shared" si="0"/>
        <v>□</v>
      </c>
      <c r="BD41" s="55" t="str">
        <f t="shared" si="1"/>
        <v>□</v>
      </c>
      <c r="BE41" s="55" t="str">
        <f t="shared" si="2"/>
        <v>□</v>
      </c>
      <c r="BF41" s="55" t="str">
        <f t="shared" si="3"/>
        <v>□</v>
      </c>
      <c r="BG41" s="55" t="str">
        <f t="shared" si="4"/>
        <v>□</v>
      </c>
      <c r="BH41" s="55" t="str">
        <f t="shared" si="5"/>
        <v>□</v>
      </c>
      <c r="BI41" s="55" t="str">
        <f t="shared" si="6"/>
        <v>□</v>
      </c>
      <c r="BJ41" s="55" t="str">
        <f t="shared" si="7"/>
        <v>□</v>
      </c>
      <c r="BK41" s="55" t="str">
        <f t="shared" si="8"/>
        <v>□</v>
      </c>
      <c r="BL41" s="55" t="str">
        <f t="shared" si="9"/>
        <v>□</v>
      </c>
      <c r="BM41" s="55" t="str">
        <f t="shared" si="10"/>
        <v>□</v>
      </c>
      <c r="BN41" s="55" t="str">
        <f t="shared" si="11"/>
        <v>□</v>
      </c>
    </row>
    <row r="42" spans="1:66" ht="12" customHeight="1">
      <c r="A42" s="1923"/>
      <c r="B42" s="678" t="s">
        <v>303</v>
      </c>
      <c r="C42" s="733" t="s">
        <v>1940</v>
      </c>
      <c r="D42" s="1912"/>
      <c r="E42" s="1893"/>
      <c r="F42" s="1893"/>
      <c r="G42" s="197"/>
      <c r="H42" s="706" t="s">
        <v>303</v>
      </c>
      <c r="I42" s="197" t="s">
        <v>422</v>
      </c>
      <c r="J42" s="197"/>
      <c r="K42" s="197"/>
      <c r="L42" s="197"/>
      <c r="M42" s="197"/>
      <c r="N42" s="197"/>
      <c r="O42" s="197"/>
      <c r="P42" s="22"/>
      <c r="Q42" s="22"/>
      <c r="R42" s="197"/>
      <c r="S42" s="197"/>
      <c r="T42" s="197"/>
      <c r="U42" s="197"/>
      <c r="V42" s="197"/>
      <c r="W42" s="197"/>
      <c r="X42" s="197"/>
      <c r="Y42" s="712" t="s">
        <v>303</v>
      </c>
      <c r="Z42" s="258" t="s">
        <v>673</v>
      </c>
      <c r="AA42" s="259"/>
      <c r="AB42" s="196"/>
      <c r="AW42" s="55">
        <f>O6</f>
        <v>0</v>
      </c>
      <c r="AX42" s="55" t="str">
        <f t="shared" si="12"/>
        <v>□</v>
      </c>
      <c r="AY42" s="55" t="str">
        <f t="shared" si="13"/>
        <v>□</v>
      </c>
      <c r="AZ42" s="55" t="str">
        <f t="shared" si="14"/>
        <v>□</v>
      </c>
      <c r="BA42" s="55">
        <f t="shared" si="15"/>
        <v>0</v>
      </c>
      <c r="BB42" s="55">
        <f t="shared" si="16"/>
        <v>0</v>
      </c>
      <c r="BC42" s="55" t="str">
        <f t="shared" si="0"/>
        <v>□</v>
      </c>
      <c r="BD42" s="55" t="str">
        <f t="shared" si="1"/>
        <v>□</v>
      </c>
      <c r="BE42" s="55" t="str">
        <f t="shared" si="2"/>
        <v>□</v>
      </c>
      <c r="BF42" s="55" t="str">
        <f t="shared" si="3"/>
        <v>□</v>
      </c>
      <c r="BG42" s="55" t="str">
        <f t="shared" si="4"/>
        <v>□</v>
      </c>
      <c r="BH42" s="55" t="str">
        <f t="shared" si="5"/>
        <v>□</v>
      </c>
      <c r="BI42" s="55" t="str">
        <f t="shared" si="6"/>
        <v>□</v>
      </c>
      <c r="BJ42" s="55" t="str">
        <f t="shared" si="7"/>
        <v>□</v>
      </c>
      <c r="BK42" s="55" t="str">
        <f t="shared" si="8"/>
        <v>□</v>
      </c>
      <c r="BL42" s="55" t="str">
        <f t="shared" si="9"/>
        <v>□</v>
      </c>
      <c r="BM42" s="55" t="str">
        <f t="shared" si="10"/>
        <v>□</v>
      </c>
      <c r="BN42" s="55" t="str">
        <f t="shared" si="11"/>
        <v>□</v>
      </c>
    </row>
    <row r="43" spans="1:66" ht="12" customHeight="1">
      <c r="A43" s="1923"/>
      <c r="B43" s="755"/>
      <c r="C43" s="757"/>
      <c r="D43" s="1912"/>
      <c r="E43" s="1893"/>
      <c r="F43" s="1893"/>
      <c r="G43" s="197"/>
      <c r="H43" s="201" t="s">
        <v>423</v>
      </c>
      <c r="I43" s="197"/>
      <c r="J43" s="1898"/>
      <c r="K43" s="1910"/>
      <c r="L43" s="1910"/>
      <c r="M43" s="1910"/>
      <c r="N43" s="1910"/>
      <c r="O43" s="1910"/>
      <c r="P43" s="1910"/>
      <c r="Q43" s="1910"/>
      <c r="R43" s="1910"/>
      <c r="S43" s="1910"/>
      <c r="T43" s="1910"/>
      <c r="U43" s="1910"/>
      <c r="V43" s="1910"/>
      <c r="W43" s="197" t="s">
        <v>669</v>
      </c>
      <c r="X43" s="197"/>
      <c r="Y43" s="712" t="s">
        <v>303</v>
      </c>
      <c r="Z43" s="258" t="s">
        <v>342</v>
      </c>
      <c r="AA43" s="259"/>
      <c r="AB43" s="196"/>
      <c r="AW43" s="55">
        <f>Q6</f>
        <v>0</v>
      </c>
      <c r="AX43" s="55" t="str">
        <f t="shared" si="12"/>
        <v>□</v>
      </c>
      <c r="AY43" s="55" t="str">
        <f t="shared" si="13"/>
        <v>□</v>
      </c>
      <c r="AZ43" s="55" t="str">
        <f t="shared" si="14"/>
        <v>□</v>
      </c>
      <c r="BA43" s="55">
        <f t="shared" si="15"/>
        <v>0</v>
      </c>
      <c r="BB43" s="55">
        <f t="shared" si="16"/>
        <v>0</v>
      </c>
      <c r="BC43" s="55" t="str">
        <f t="shared" si="0"/>
        <v>□</v>
      </c>
      <c r="BD43" s="55" t="str">
        <f t="shared" si="1"/>
        <v>□</v>
      </c>
      <c r="BE43" s="55" t="str">
        <f t="shared" si="2"/>
        <v>□</v>
      </c>
      <c r="BF43" s="55" t="str">
        <f t="shared" si="3"/>
        <v>□</v>
      </c>
      <c r="BG43" s="55" t="str">
        <f t="shared" si="4"/>
        <v>□</v>
      </c>
      <c r="BH43" s="55" t="str">
        <f t="shared" si="5"/>
        <v>□</v>
      </c>
      <c r="BI43" s="55" t="str">
        <f t="shared" si="6"/>
        <v>□</v>
      </c>
      <c r="BJ43" s="55" t="str">
        <f t="shared" si="7"/>
        <v>□</v>
      </c>
      <c r="BK43" s="55" t="str">
        <f t="shared" si="8"/>
        <v>□</v>
      </c>
      <c r="BL43" s="55" t="str">
        <f t="shared" si="9"/>
        <v>□</v>
      </c>
      <c r="BM43" s="55" t="str">
        <f t="shared" si="10"/>
        <v>□</v>
      </c>
      <c r="BN43" s="55" t="str">
        <f t="shared" si="11"/>
        <v>□</v>
      </c>
    </row>
    <row r="44" spans="1:66" ht="12" customHeight="1">
      <c r="A44" s="1923"/>
      <c r="B44" s="755"/>
      <c r="C44" s="757"/>
      <c r="D44" s="1912"/>
      <c r="E44" s="1893"/>
      <c r="F44" s="1893"/>
      <c r="G44" s="197"/>
      <c r="H44" s="201" t="s">
        <v>343</v>
      </c>
      <c r="I44" s="197"/>
      <c r="J44" s="197"/>
      <c r="K44" s="1907"/>
      <c r="L44" s="1907"/>
      <c r="M44" s="1907"/>
      <c r="N44" s="197" t="s">
        <v>404</v>
      </c>
      <c r="O44" s="197"/>
      <c r="P44" s="22"/>
      <c r="Q44" s="22"/>
      <c r="R44" s="22"/>
      <c r="S44" s="22"/>
      <c r="T44" s="197"/>
      <c r="U44" s="197"/>
      <c r="V44" s="197"/>
      <c r="W44" s="197"/>
      <c r="X44" s="197"/>
      <c r="Y44" s="712"/>
      <c r="Z44" s="258"/>
      <c r="AA44" s="259"/>
      <c r="AB44" s="196"/>
      <c r="AW44" s="55">
        <f>S6</f>
        <v>0</v>
      </c>
      <c r="AX44" s="55" t="str">
        <f t="shared" si="12"/>
        <v>□</v>
      </c>
      <c r="AY44" s="55" t="str">
        <f t="shared" si="13"/>
        <v>□</v>
      </c>
      <c r="AZ44" s="55" t="str">
        <f t="shared" si="14"/>
        <v>□</v>
      </c>
      <c r="BA44" s="55">
        <f t="shared" si="15"/>
        <v>0</v>
      </c>
      <c r="BB44" s="55">
        <f t="shared" si="16"/>
        <v>0</v>
      </c>
      <c r="BC44" s="55" t="str">
        <f t="shared" si="0"/>
        <v>□</v>
      </c>
      <c r="BD44" s="55" t="str">
        <f t="shared" si="1"/>
        <v>□</v>
      </c>
      <c r="BE44" s="55" t="str">
        <f t="shared" si="2"/>
        <v>□</v>
      </c>
      <c r="BF44" s="55" t="str">
        <f t="shared" si="3"/>
        <v>□</v>
      </c>
      <c r="BG44" s="55" t="str">
        <f t="shared" si="4"/>
        <v>□</v>
      </c>
      <c r="BH44" s="55" t="str">
        <f t="shared" si="5"/>
        <v>□</v>
      </c>
      <c r="BI44" s="55" t="str">
        <f t="shared" si="6"/>
        <v>□</v>
      </c>
      <c r="BJ44" s="55" t="str">
        <f t="shared" si="7"/>
        <v>□</v>
      </c>
      <c r="BK44" s="55" t="str">
        <f t="shared" si="8"/>
        <v>□</v>
      </c>
      <c r="BL44" s="55" t="str">
        <f t="shared" si="9"/>
        <v>□</v>
      </c>
      <c r="BM44" s="55" t="str">
        <f t="shared" si="10"/>
        <v>□</v>
      </c>
      <c r="BN44" s="55" t="str">
        <f t="shared" si="11"/>
        <v>□</v>
      </c>
    </row>
    <row r="45" spans="1:66" ht="12" customHeight="1">
      <c r="A45" s="1923"/>
      <c r="B45" s="755"/>
      <c r="C45" s="757"/>
      <c r="D45" s="1912"/>
      <c r="E45" s="1893"/>
      <c r="F45" s="1894"/>
      <c r="G45" s="328"/>
      <c r="H45" s="197" t="s">
        <v>344</v>
      </c>
      <c r="I45" s="197"/>
      <c r="J45" s="197"/>
      <c r="K45" s="197"/>
      <c r="L45" s="197"/>
      <c r="M45" s="197"/>
      <c r="N45" s="1907"/>
      <c r="O45" s="1907"/>
      <c r="P45" s="1907"/>
      <c r="Q45" s="197" t="s">
        <v>405</v>
      </c>
      <c r="R45" s="22"/>
      <c r="S45" s="22"/>
      <c r="T45" s="197"/>
      <c r="U45" s="197"/>
      <c r="V45" s="197"/>
      <c r="W45" s="197"/>
      <c r="X45" s="322"/>
      <c r="Y45" s="712"/>
      <c r="Z45" s="258"/>
      <c r="AA45" s="259"/>
      <c r="AB45" s="196"/>
      <c r="AW45" s="55">
        <f>U6</f>
        <v>0</v>
      </c>
      <c r="AX45" s="55" t="str">
        <f t="shared" si="12"/>
        <v>□</v>
      </c>
      <c r="AY45" s="55" t="str">
        <f t="shared" si="13"/>
        <v>□</v>
      </c>
      <c r="AZ45" s="55" t="str">
        <f t="shared" si="14"/>
        <v>□</v>
      </c>
      <c r="BA45" s="55">
        <f t="shared" si="15"/>
        <v>0</v>
      </c>
      <c r="BB45" s="55">
        <f t="shared" si="16"/>
        <v>0</v>
      </c>
      <c r="BC45" s="55" t="str">
        <f t="shared" si="0"/>
        <v>□</v>
      </c>
      <c r="BD45" s="55" t="str">
        <f t="shared" si="1"/>
        <v>□</v>
      </c>
      <c r="BE45" s="55" t="str">
        <f t="shared" si="2"/>
        <v>□</v>
      </c>
      <c r="BF45" s="55" t="str">
        <f t="shared" si="3"/>
        <v>□</v>
      </c>
      <c r="BG45" s="55" t="str">
        <f t="shared" si="4"/>
        <v>□</v>
      </c>
      <c r="BH45" s="55" t="str">
        <f t="shared" si="5"/>
        <v>□</v>
      </c>
      <c r="BI45" s="55" t="str">
        <f t="shared" si="6"/>
        <v>□</v>
      </c>
      <c r="BJ45" s="55" t="str">
        <f t="shared" si="7"/>
        <v>□</v>
      </c>
      <c r="BK45" s="55" t="str">
        <f t="shared" si="8"/>
        <v>□</v>
      </c>
      <c r="BL45" s="55" t="str">
        <f t="shared" si="9"/>
        <v>□</v>
      </c>
      <c r="BM45" s="55" t="str">
        <f t="shared" si="10"/>
        <v>□</v>
      </c>
      <c r="BN45" s="55" t="str">
        <f t="shared" si="11"/>
        <v>□</v>
      </c>
    </row>
    <row r="46" spans="1:66" ht="12" customHeight="1">
      <c r="A46" s="1923"/>
      <c r="B46" s="755"/>
      <c r="C46" s="757"/>
      <c r="D46" s="1912"/>
      <c r="E46" s="1893"/>
      <c r="F46" s="1915"/>
      <c r="G46" s="202"/>
      <c r="H46" s="202" t="s">
        <v>345</v>
      </c>
      <c r="I46" s="202"/>
      <c r="J46" s="202"/>
      <c r="K46" s="202"/>
      <c r="L46" s="202"/>
      <c r="M46" s="1917"/>
      <c r="N46" s="1917"/>
      <c r="O46" s="1917"/>
      <c r="P46" s="202" t="s">
        <v>346</v>
      </c>
      <c r="Q46" s="202"/>
      <c r="R46" s="203"/>
      <c r="S46" s="203"/>
      <c r="T46" s="202"/>
      <c r="U46" s="202"/>
      <c r="V46" s="202"/>
      <c r="W46" s="202"/>
      <c r="X46" s="329"/>
      <c r="Y46" s="712"/>
      <c r="Z46" s="258"/>
      <c r="AA46" s="259"/>
      <c r="AB46" s="196"/>
      <c r="AW46" s="55">
        <f>W6</f>
        <v>0</v>
      </c>
      <c r="AX46" s="55" t="str">
        <f t="shared" si="12"/>
        <v>□</v>
      </c>
      <c r="AY46" s="55" t="str">
        <f t="shared" si="13"/>
        <v>□</v>
      </c>
      <c r="AZ46" s="55" t="str">
        <f t="shared" si="14"/>
        <v>□</v>
      </c>
      <c r="BA46" s="55">
        <f t="shared" si="15"/>
        <v>0</v>
      </c>
      <c r="BB46" s="55">
        <f t="shared" si="16"/>
        <v>0</v>
      </c>
      <c r="BC46" s="55" t="str">
        <f t="shared" si="0"/>
        <v>□</v>
      </c>
      <c r="BD46" s="55" t="str">
        <f t="shared" si="1"/>
        <v>□</v>
      </c>
      <c r="BE46" s="55" t="str">
        <f t="shared" si="2"/>
        <v>□</v>
      </c>
      <c r="BF46" s="55" t="str">
        <f t="shared" si="3"/>
        <v>□</v>
      </c>
      <c r="BG46" s="55" t="str">
        <f t="shared" si="4"/>
        <v>□</v>
      </c>
      <c r="BH46" s="55" t="str">
        <f t="shared" si="5"/>
        <v>□</v>
      </c>
      <c r="BI46" s="55" t="str">
        <f t="shared" si="6"/>
        <v>□</v>
      </c>
      <c r="BJ46" s="55" t="str">
        <f t="shared" si="7"/>
        <v>□</v>
      </c>
      <c r="BK46" s="55" t="str">
        <f t="shared" si="8"/>
        <v>□</v>
      </c>
      <c r="BL46" s="55" t="str">
        <f t="shared" si="9"/>
        <v>□</v>
      </c>
      <c r="BM46" s="55" t="str">
        <f t="shared" si="10"/>
        <v>□</v>
      </c>
      <c r="BN46" s="55" t="str">
        <f t="shared" si="11"/>
        <v>□</v>
      </c>
    </row>
    <row r="47" spans="1:66" ht="12" customHeight="1">
      <c r="A47" s="1923"/>
      <c r="B47" s="755"/>
      <c r="C47" s="757"/>
      <c r="D47" s="1912"/>
      <c r="E47" s="1893"/>
      <c r="F47" s="334" t="s">
        <v>774</v>
      </c>
      <c r="G47" s="328" t="s">
        <v>687</v>
      </c>
      <c r="H47" s="197" t="s">
        <v>1430</v>
      </c>
      <c r="I47" s="197"/>
      <c r="J47" s="197"/>
      <c r="K47" s="197"/>
      <c r="L47" s="197"/>
      <c r="M47" s="197"/>
      <c r="N47" s="197"/>
      <c r="O47" s="197"/>
      <c r="P47" s="197"/>
      <c r="Q47" s="197"/>
      <c r="R47" s="197"/>
      <c r="S47" s="197"/>
      <c r="T47" s="197"/>
      <c r="U47" s="716"/>
      <c r="V47" s="197"/>
      <c r="W47" s="197"/>
      <c r="X47" s="322"/>
      <c r="Y47" s="712"/>
      <c r="Z47" s="258"/>
      <c r="AA47" s="259"/>
      <c r="AB47" s="196"/>
      <c r="AW47" s="55"/>
    </row>
    <row r="48" spans="1:66" ht="12" customHeight="1">
      <c r="A48" s="1923"/>
      <c r="B48" s="755"/>
      <c r="C48" s="757"/>
      <c r="D48" s="1912"/>
      <c r="E48" s="1893"/>
      <c r="F48" s="334"/>
      <c r="G48" s="197"/>
      <c r="H48" s="706" t="s">
        <v>961</v>
      </c>
      <c r="I48" s="197" t="s">
        <v>1431</v>
      </c>
      <c r="J48" s="197"/>
      <c r="K48" s="197"/>
      <c r="L48" s="197"/>
      <c r="M48" s="197"/>
      <c r="N48" s="197"/>
      <c r="O48" s="197"/>
      <c r="P48" s="197"/>
      <c r="Q48" s="197"/>
      <c r="R48" s="197"/>
      <c r="S48" s="197"/>
      <c r="T48" s="197"/>
      <c r="U48" s="197"/>
      <c r="V48" s="197"/>
      <c r="W48" s="197"/>
      <c r="X48" s="197"/>
      <c r="Y48" s="712"/>
      <c r="Z48" s="258"/>
      <c r="AA48" s="259"/>
      <c r="AB48" s="196"/>
    </row>
    <row r="49" spans="1:30" ht="12" customHeight="1">
      <c r="A49" s="1923"/>
      <c r="B49" s="755"/>
      <c r="C49" s="757"/>
      <c r="D49" s="1912"/>
      <c r="E49" s="1893"/>
      <c r="F49" s="334"/>
      <c r="G49" s="197"/>
      <c r="H49" s="706" t="s">
        <v>1452</v>
      </c>
      <c r="I49" s="197" t="s">
        <v>1432</v>
      </c>
      <c r="J49" s="197"/>
      <c r="K49" s="197"/>
      <c r="L49" s="197"/>
      <c r="M49" s="197"/>
      <c r="N49" s="197"/>
      <c r="O49" s="197"/>
      <c r="P49" s="197"/>
      <c r="Q49" s="197"/>
      <c r="R49" s="197"/>
      <c r="S49" s="197"/>
      <c r="T49" s="197"/>
      <c r="U49" s="197"/>
      <c r="V49" s="197"/>
      <c r="W49" s="197"/>
      <c r="X49" s="197"/>
      <c r="Y49" s="712"/>
      <c r="Z49" s="258"/>
      <c r="AA49" s="259"/>
      <c r="AB49" s="196"/>
    </row>
    <row r="50" spans="1:30" ht="12" customHeight="1">
      <c r="A50" s="1923"/>
      <c r="B50" s="755"/>
      <c r="C50" s="757"/>
      <c r="D50" s="1912"/>
      <c r="E50" s="1893"/>
      <c r="F50" s="334"/>
      <c r="G50" s="197"/>
      <c r="H50" s="706" t="s">
        <v>303</v>
      </c>
      <c r="I50" s="197" t="s">
        <v>1433</v>
      </c>
      <c r="J50" s="197"/>
      <c r="K50" s="197"/>
      <c r="L50" s="197"/>
      <c r="M50" s="197"/>
      <c r="N50" s="197"/>
      <c r="O50" s="197"/>
      <c r="P50" s="197"/>
      <c r="Q50" s="197"/>
      <c r="R50" s="197"/>
      <c r="S50" s="197"/>
      <c r="T50" s="197"/>
      <c r="U50" s="197"/>
      <c r="V50" s="197"/>
      <c r="W50" s="197"/>
      <c r="X50" s="197"/>
      <c r="Y50" s="712"/>
      <c r="Z50" s="258"/>
      <c r="AA50" s="259"/>
      <c r="AB50" s="196"/>
    </row>
    <row r="51" spans="1:30" ht="12" customHeight="1">
      <c r="A51" s="1923"/>
      <c r="B51" s="755"/>
      <c r="C51" s="757"/>
      <c r="D51" s="1912"/>
      <c r="E51" s="1893"/>
      <c r="F51" s="334"/>
      <c r="G51" s="197" t="s">
        <v>687</v>
      </c>
      <c r="H51" s="197" t="s">
        <v>347</v>
      </c>
      <c r="I51" s="197"/>
      <c r="J51" s="197"/>
      <c r="K51" s="197"/>
      <c r="L51" s="197"/>
      <c r="M51" s="197"/>
      <c r="N51" s="197"/>
      <c r="O51" s="197"/>
      <c r="P51" s="197"/>
      <c r="Q51" s="197"/>
      <c r="R51" s="197"/>
      <c r="S51" s="197"/>
      <c r="T51" s="197"/>
      <c r="U51" s="197"/>
      <c r="V51" s="197"/>
      <c r="W51" s="197"/>
      <c r="X51" s="197"/>
      <c r="Y51" s="712"/>
      <c r="Z51" s="258"/>
      <c r="AA51" s="259"/>
      <c r="AB51" s="196"/>
    </row>
    <row r="52" spans="1:30" ht="12" customHeight="1">
      <c r="A52" s="1923"/>
      <c r="B52" s="755"/>
      <c r="C52" s="757"/>
      <c r="D52" s="1912"/>
      <c r="E52" s="1893"/>
      <c r="F52" s="334"/>
      <c r="G52" s="197"/>
      <c r="H52" s="197" t="s">
        <v>567</v>
      </c>
      <c r="I52" s="1898"/>
      <c r="J52" s="1910"/>
      <c r="K52" s="1910"/>
      <c r="L52" s="1910"/>
      <c r="M52" s="1910"/>
      <c r="N52" s="1910"/>
      <c r="O52" s="1910"/>
      <c r="P52" s="1910"/>
      <c r="Q52" s="1910"/>
      <c r="R52" s="1910"/>
      <c r="S52" s="1910"/>
      <c r="T52" s="1910"/>
      <c r="U52" s="1910"/>
      <c r="V52" s="1910"/>
      <c r="W52" s="197" t="s">
        <v>406</v>
      </c>
      <c r="X52" s="197"/>
      <c r="Y52" s="712"/>
      <c r="Z52" s="258"/>
      <c r="AA52" s="259"/>
      <c r="AB52" s="196"/>
    </row>
    <row r="53" spans="1:30" ht="12" customHeight="1">
      <c r="A53" s="1923"/>
      <c r="B53" s="755"/>
      <c r="C53" s="757"/>
      <c r="D53" s="1912"/>
      <c r="E53" s="1893"/>
      <c r="F53" s="334"/>
      <c r="G53" s="197" t="s">
        <v>832</v>
      </c>
      <c r="H53" s="197" t="s">
        <v>348</v>
      </c>
      <c r="I53" s="197"/>
      <c r="J53" s="197"/>
      <c r="K53" s="197"/>
      <c r="L53" s="197"/>
      <c r="M53" s="197"/>
      <c r="N53" s="197"/>
      <c r="O53" s="197"/>
      <c r="P53" s="197"/>
      <c r="Q53" s="197"/>
      <c r="R53" s="197"/>
      <c r="S53" s="197"/>
      <c r="T53" s="197"/>
      <c r="U53" s="197"/>
      <c r="V53" s="197"/>
      <c r="W53" s="197"/>
      <c r="X53" s="197"/>
      <c r="Y53" s="712"/>
      <c r="Z53" s="258"/>
      <c r="AA53" s="259"/>
      <c r="AB53" s="196"/>
    </row>
    <row r="54" spans="1:30" ht="12" customHeight="1">
      <c r="A54" s="1923"/>
      <c r="B54" s="755"/>
      <c r="C54" s="757"/>
      <c r="D54" s="1912"/>
      <c r="E54" s="1893"/>
      <c r="F54" s="334"/>
      <c r="G54" s="197"/>
      <c r="H54" s="197" t="s">
        <v>461</v>
      </c>
      <c r="I54" s="1898"/>
      <c r="J54" s="1898"/>
      <c r="K54" s="1898"/>
      <c r="L54" s="1898"/>
      <c r="M54" s="1898"/>
      <c r="N54" s="1898"/>
      <c r="O54" s="1898"/>
      <c r="P54" s="1898"/>
      <c r="Q54" s="1898"/>
      <c r="R54" s="1898"/>
      <c r="S54" s="1898"/>
      <c r="T54" s="1898"/>
      <c r="U54" s="1898"/>
      <c r="V54" s="1898"/>
      <c r="W54" s="197" t="s">
        <v>406</v>
      </c>
      <c r="X54" s="197"/>
      <c r="Y54" s="712"/>
      <c r="Z54" s="258"/>
      <c r="AA54" s="259"/>
      <c r="AB54" s="196"/>
    </row>
    <row r="55" spans="1:30" ht="12" customHeight="1">
      <c r="A55" s="1923"/>
      <c r="B55" s="755"/>
      <c r="C55" s="757"/>
      <c r="D55" s="1912"/>
      <c r="E55" s="1893"/>
      <c r="F55" s="334"/>
      <c r="G55" s="197" t="s">
        <v>832</v>
      </c>
      <c r="H55" s="197" t="s">
        <v>1434</v>
      </c>
      <c r="I55" s="197"/>
      <c r="J55" s="197"/>
      <c r="K55" s="197"/>
      <c r="L55" s="197"/>
      <c r="M55" s="197"/>
      <c r="N55" s="197"/>
      <c r="O55" s="197"/>
      <c r="P55" s="197"/>
      <c r="Q55" s="197"/>
      <c r="R55" s="197"/>
      <c r="S55" s="197"/>
      <c r="T55" s="197"/>
      <c r="U55" s="197"/>
      <c r="V55" s="197"/>
      <c r="W55" s="197"/>
      <c r="X55" s="197"/>
      <c r="Y55" s="712"/>
      <c r="Z55" s="258"/>
      <c r="AA55" s="259"/>
      <c r="AB55" s="196"/>
    </row>
    <row r="56" spans="1:30" ht="12" customHeight="1">
      <c r="A56" s="1923"/>
      <c r="B56" s="755"/>
      <c r="C56" s="757"/>
      <c r="D56" s="1912"/>
      <c r="E56" s="1893"/>
      <c r="F56" s="334"/>
      <c r="G56" s="197"/>
      <c r="H56" s="706" t="s">
        <v>303</v>
      </c>
      <c r="I56" s="206" t="s">
        <v>349</v>
      </c>
      <c r="J56" s="197"/>
      <c r="K56" s="197"/>
      <c r="L56" s="197"/>
      <c r="M56" s="197"/>
      <c r="N56" s="197"/>
      <c r="O56" s="197"/>
      <c r="P56" s="197"/>
      <c r="Q56" s="197"/>
      <c r="R56" s="197"/>
      <c r="S56" s="197"/>
      <c r="T56" s="201" t="s">
        <v>407</v>
      </c>
      <c r="U56" s="197" t="s">
        <v>408</v>
      </c>
      <c r="V56" s="197"/>
      <c r="W56" s="197"/>
      <c r="X56" s="197"/>
      <c r="Y56" s="712"/>
      <c r="Z56" s="258"/>
      <c r="AA56" s="259"/>
      <c r="AB56" s="196"/>
    </row>
    <row r="57" spans="1:30" ht="12" customHeight="1">
      <c r="A57" s="1923"/>
      <c r="B57" s="755"/>
      <c r="C57" s="757"/>
      <c r="D57" s="1912"/>
      <c r="E57" s="1893"/>
      <c r="F57" s="334"/>
      <c r="G57" s="197" t="s">
        <v>1211</v>
      </c>
      <c r="H57" s="197" t="s">
        <v>435</v>
      </c>
      <c r="I57" s="197"/>
      <c r="J57" s="197"/>
      <c r="K57" s="197"/>
      <c r="L57" s="197"/>
      <c r="M57" s="197"/>
      <c r="N57" s="197"/>
      <c r="O57" s="197"/>
      <c r="P57" s="197"/>
      <c r="Q57" s="197"/>
      <c r="R57" s="197"/>
      <c r="S57" s="197"/>
      <c r="T57" s="197"/>
      <c r="U57" s="197"/>
      <c r="V57" s="197"/>
      <c r="W57" s="197"/>
      <c r="X57" s="197"/>
      <c r="Y57" s="712"/>
      <c r="Z57" s="258"/>
      <c r="AA57" s="259"/>
      <c r="AB57" s="196"/>
    </row>
    <row r="58" spans="1:30" ht="12" customHeight="1">
      <c r="A58" s="1923"/>
      <c r="B58" s="755"/>
      <c r="C58" s="757"/>
      <c r="D58" s="1912"/>
      <c r="E58" s="1893"/>
      <c r="F58" s="334"/>
      <c r="G58" s="197"/>
      <c r="H58" s="706" t="s">
        <v>303</v>
      </c>
      <c r="I58" s="197" t="s">
        <v>921</v>
      </c>
      <c r="J58" s="197"/>
      <c r="K58" s="197"/>
      <c r="L58" s="197"/>
      <c r="M58" s="197"/>
      <c r="N58" s="197"/>
      <c r="O58" s="197"/>
      <c r="P58" s="197"/>
      <c r="Q58" s="197"/>
      <c r="R58" s="197"/>
      <c r="S58" s="197"/>
      <c r="T58" s="197"/>
      <c r="U58" s="197"/>
      <c r="V58" s="197"/>
      <c r="W58" s="197"/>
      <c r="X58" s="197"/>
      <c r="Y58" s="712"/>
      <c r="Z58" s="258"/>
      <c r="AA58" s="259"/>
      <c r="AB58" s="196"/>
    </row>
    <row r="59" spans="1:30" ht="12" customHeight="1">
      <c r="A59" s="1923"/>
      <c r="B59" s="755"/>
      <c r="C59" s="757"/>
      <c r="D59" s="1912"/>
      <c r="E59" s="1893"/>
      <c r="F59" s="334"/>
      <c r="G59" s="197"/>
      <c r="H59" s="706" t="s">
        <v>303</v>
      </c>
      <c r="I59" s="197" t="s">
        <v>422</v>
      </c>
      <c r="J59" s="197"/>
      <c r="K59" s="197"/>
      <c r="L59" s="197"/>
      <c r="M59" s="197"/>
      <c r="N59" s="197"/>
      <c r="O59" s="197"/>
      <c r="P59" s="197"/>
      <c r="Q59" s="197"/>
      <c r="R59" s="197"/>
      <c r="S59" s="197"/>
      <c r="T59" s="197"/>
      <c r="U59" s="197"/>
      <c r="V59" s="197"/>
      <c r="W59" s="197"/>
      <c r="X59" s="197"/>
      <c r="Y59" s="712"/>
      <c r="Z59" s="258"/>
      <c r="AA59" s="259"/>
      <c r="AB59" s="196"/>
    </row>
    <row r="60" spans="1:30" ht="12" customHeight="1">
      <c r="A60" s="1923"/>
      <c r="B60" s="755"/>
      <c r="C60" s="757"/>
      <c r="D60" s="1912"/>
      <c r="E60" s="1893"/>
      <c r="F60" s="334"/>
      <c r="G60" s="197"/>
      <c r="H60" s="197" t="s">
        <v>393</v>
      </c>
      <c r="I60" s="197"/>
      <c r="J60" s="197"/>
      <c r="K60" s="1907"/>
      <c r="L60" s="1907"/>
      <c r="M60" s="1907"/>
      <c r="N60" s="197" t="s">
        <v>409</v>
      </c>
      <c r="O60" s="197"/>
      <c r="P60" s="197" t="s">
        <v>394</v>
      </c>
      <c r="Q60" s="197"/>
      <c r="R60" s="197"/>
      <c r="S60" s="1907"/>
      <c r="T60" s="1907"/>
      <c r="U60" s="1907"/>
      <c r="V60" s="197" t="s">
        <v>410</v>
      </c>
      <c r="W60" s="197"/>
      <c r="X60" s="197"/>
      <c r="Y60" s="712"/>
      <c r="Z60" s="258"/>
      <c r="AA60" s="259"/>
      <c r="AB60" s="196"/>
    </row>
    <row r="61" spans="1:30" ht="12" customHeight="1">
      <c r="A61" s="1923"/>
      <c r="B61" s="755"/>
      <c r="C61" s="757"/>
      <c r="D61" s="1912"/>
      <c r="E61" s="1893"/>
      <c r="F61" s="334"/>
      <c r="G61" s="197"/>
      <c r="H61" s="197" t="s">
        <v>395</v>
      </c>
      <c r="I61" s="197"/>
      <c r="J61" s="197"/>
      <c r="K61" s="197" t="s">
        <v>1435</v>
      </c>
      <c r="L61" s="1918"/>
      <c r="M61" s="1918"/>
      <c r="N61" s="1918"/>
      <c r="O61" s="1918"/>
      <c r="P61" s="197" t="s">
        <v>411</v>
      </c>
      <c r="Q61" s="197"/>
      <c r="R61" s="197"/>
      <c r="S61" s="197"/>
      <c r="T61" s="1909"/>
      <c r="U61" s="1909"/>
      <c r="V61" s="197"/>
      <c r="W61" s="197"/>
      <c r="X61" s="197"/>
      <c r="Y61" s="712"/>
      <c r="Z61" s="258"/>
      <c r="AA61" s="259"/>
      <c r="AB61" s="196"/>
    </row>
    <row r="62" spans="1:30" ht="12" customHeight="1">
      <c r="A62" s="1923"/>
      <c r="B62" s="755"/>
      <c r="C62" s="757"/>
      <c r="D62" s="1912"/>
      <c r="E62" s="1893"/>
      <c r="F62" s="334"/>
      <c r="G62" s="197"/>
      <c r="H62" s="197" t="s">
        <v>396</v>
      </c>
      <c r="I62" s="197"/>
      <c r="J62" s="197"/>
      <c r="K62" s="197" t="s">
        <v>412</v>
      </c>
      <c r="L62" s="1908"/>
      <c r="M62" s="1908"/>
      <c r="N62" s="1908"/>
      <c r="O62" s="1908"/>
      <c r="P62" s="197" t="s">
        <v>413</v>
      </c>
      <c r="Q62" s="197"/>
      <c r="R62" s="197"/>
      <c r="S62" s="197"/>
      <c r="T62" s="1909"/>
      <c r="U62" s="1909"/>
      <c r="V62" s="197"/>
      <c r="W62" s="197"/>
      <c r="X62" s="197"/>
      <c r="Y62" s="712"/>
      <c r="Z62" s="258"/>
      <c r="AA62" s="259"/>
      <c r="AB62" s="196"/>
    </row>
    <row r="63" spans="1:30" ht="12" customHeight="1">
      <c r="A63" s="1923"/>
      <c r="B63" s="755"/>
      <c r="C63" s="757"/>
      <c r="D63" s="1912"/>
      <c r="E63" s="1893"/>
      <c r="F63" s="333" t="s">
        <v>20</v>
      </c>
      <c r="G63" s="324"/>
      <c r="H63" s="707" t="s">
        <v>414</v>
      </c>
      <c r="I63" s="335" t="s">
        <v>350</v>
      </c>
      <c r="J63" s="199"/>
      <c r="K63" s="199"/>
      <c r="L63" s="199"/>
      <c r="M63" s="199"/>
      <c r="N63" s="199"/>
      <c r="O63" s="199"/>
      <c r="P63" s="199"/>
      <c r="Q63" s="199"/>
      <c r="R63" s="199"/>
      <c r="S63" s="199"/>
      <c r="T63" s="199"/>
      <c r="U63" s="199"/>
      <c r="V63" s="199"/>
      <c r="W63" s="199"/>
      <c r="X63" s="325"/>
      <c r="Y63" s="712"/>
      <c r="Z63" s="258"/>
      <c r="AA63" s="259"/>
      <c r="AB63" s="196"/>
      <c r="AD63" t="e">
        <f>IF(#REF!="","",#REF!)</f>
        <v>#REF!</v>
      </c>
    </row>
    <row r="64" spans="1:30" ht="12" customHeight="1">
      <c r="A64" s="1923"/>
      <c r="B64" s="755"/>
      <c r="C64" s="757"/>
      <c r="D64" s="1912"/>
      <c r="E64" s="1893"/>
      <c r="F64" s="334"/>
      <c r="G64" s="197"/>
      <c r="H64" s="197"/>
      <c r="I64" s="501" t="s">
        <v>351</v>
      </c>
      <c r="J64" s="197"/>
      <c r="K64" s="197"/>
      <c r="L64" s="197"/>
      <c r="M64" s="197"/>
      <c r="N64" s="197"/>
      <c r="O64" s="197"/>
      <c r="P64" s="197"/>
      <c r="Q64" s="197"/>
      <c r="R64" s="197"/>
      <c r="S64" s="197"/>
      <c r="T64" s="197"/>
      <c r="U64" s="197"/>
      <c r="V64" s="197"/>
      <c r="W64" s="197"/>
      <c r="X64" s="197"/>
      <c r="Y64" s="712"/>
      <c r="Z64" s="258"/>
      <c r="AA64" s="259"/>
      <c r="AB64" s="196"/>
      <c r="AD64" t="e">
        <f>IF(#REF!="","",#REF!)</f>
        <v>#REF!</v>
      </c>
    </row>
    <row r="65" spans="1:47" ht="12" customHeight="1">
      <c r="A65" s="1923"/>
      <c r="B65" s="755"/>
      <c r="C65" s="757"/>
      <c r="D65" s="1912"/>
      <c r="E65" s="1893"/>
      <c r="F65" s="334"/>
      <c r="G65" s="197"/>
      <c r="H65" s="197" t="s">
        <v>1460</v>
      </c>
      <c r="I65" s="1907"/>
      <c r="J65" s="1907"/>
      <c r="K65" s="1907"/>
      <c r="L65" s="197" t="s">
        <v>287</v>
      </c>
      <c r="M65" s="197"/>
      <c r="N65" s="197"/>
      <c r="O65" s="197"/>
      <c r="P65" s="197"/>
      <c r="Q65" s="197"/>
      <c r="R65" s="197"/>
      <c r="S65" s="197"/>
      <c r="T65" s="197"/>
      <c r="U65" s="197"/>
      <c r="V65" s="197"/>
      <c r="W65" s="197"/>
      <c r="X65" s="197"/>
      <c r="Y65" s="712"/>
      <c r="Z65" s="258"/>
      <c r="AA65" s="259"/>
      <c r="AB65" s="196"/>
      <c r="AD65" t="e">
        <f>IF(#REF!="","",#REF!)</f>
        <v>#REF!</v>
      </c>
    </row>
    <row r="66" spans="1:47" ht="12" customHeight="1">
      <c r="A66" s="1923"/>
      <c r="B66" s="755"/>
      <c r="C66" s="757"/>
      <c r="D66" s="1912"/>
      <c r="E66" s="1893"/>
      <c r="F66" s="334"/>
      <c r="G66" s="324"/>
      <c r="H66" s="707" t="s">
        <v>1748</v>
      </c>
      <c r="I66" s="500" t="s">
        <v>1192</v>
      </c>
      <c r="J66" s="199"/>
      <c r="K66" s="199"/>
      <c r="L66" s="199"/>
      <c r="M66" s="199"/>
      <c r="N66" s="199"/>
      <c r="O66" s="199"/>
      <c r="P66" s="199"/>
      <c r="Q66" s="199"/>
      <c r="R66" s="199"/>
      <c r="S66" s="199"/>
      <c r="T66" s="199"/>
      <c r="U66" s="199"/>
      <c r="V66" s="199"/>
      <c r="W66" s="199"/>
      <c r="X66" s="325"/>
      <c r="Y66" s="712"/>
      <c r="Z66" s="258"/>
      <c r="AA66" s="259"/>
      <c r="AB66" s="196"/>
      <c r="AD66" t="e">
        <f>IF(#REF!="","",#REF!)</f>
        <v>#REF!</v>
      </c>
    </row>
    <row r="67" spans="1:47" ht="12" customHeight="1">
      <c r="A67" s="1923"/>
      <c r="B67" s="755"/>
      <c r="C67" s="757"/>
      <c r="D67" s="1912"/>
      <c r="E67" s="1914"/>
      <c r="F67" s="334"/>
      <c r="G67" s="332"/>
      <c r="H67" s="197" t="s">
        <v>915</v>
      </c>
      <c r="I67" s="197"/>
      <c r="J67" s="197"/>
      <c r="K67" s="330"/>
      <c r="L67" s="1774"/>
      <c r="M67" s="1774"/>
      <c r="N67" s="1774"/>
      <c r="O67" s="1774"/>
      <c r="P67" s="1774"/>
      <c r="Q67" s="1774"/>
      <c r="R67" s="1774"/>
      <c r="S67" s="1774"/>
      <c r="T67" s="1774"/>
      <c r="U67" s="1774"/>
      <c r="V67" s="1774"/>
      <c r="W67" s="197" t="s">
        <v>1540</v>
      </c>
      <c r="X67" s="202"/>
      <c r="Y67" s="712"/>
      <c r="Z67" s="258"/>
      <c r="AA67" s="259"/>
      <c r="AB67" s="196"/>
      <c r="AD67" t="e">
        <f>IF(#REF!="","",#REF!)</f>
        <v>#REF!</v>
      </c>
      <c r="AE67" t="e">
        <f>IF(AD67="","","■")</f>
        <v>#REF!</v>
      </c>
      <c r="AF67" t="e">
        <f>IF(AD67="","","■")</f>
        <v>#REF!</v>
      </c>
      <c r="AG67" t="e">
        <f>IF(AD67="","","■")</f>
        <v>#REF!</v>
      </c>
      <c r="AH67" t="e">
        <f>IF(AD67="","",$D$17)</f>
        <v>#REF!</v>
      </c>
      <c r="AI67" t="e">
        <f>IF(AD67="","",$D$24)</f>
        <v>#REF!</v>
      </c>
      <c r="AJ67" t="e">
        <f>IF(AD67="","","■")</f>
        <v>#REF!</v>
      </c>
      <c r="AK67" t="e">
        <f>IF(AD67="","","□")</f>
        <v>#REF!</v>
      </c>
      <c r="AL67" t="e">
        <f>IF(AD67="","","□")</f>
        <v>#REF!</v>
      </c>
      <c r="AM67" t="e">
        <f>IF(AD67="","","□")</f>
        <v>#REF!</v>
      </c>
      <c r="AN67" t="e">
        <f>IF(AD67="","","■")</f>
        <v>#REF!</v>
      </c>
      <c r="AO67" t="e">
        <f>IF(AD67="","","□")</f>
        <v>#REF!</v>
      </c>
      <c r="AP67" t="e">
        <f>IF(AD67="","","□")</f>
        <v>#REF!</v>
      </c>
      <c r="AQ67" t="e">
        <f>IF(AD67="","","□")</f>
        <v>#REF!</v>
      </c>
      <c r="AR67" t="e">
        <f>IF(AD67="","","■")</f>
        <v>#REF!</v>
      </c>
      <c r="AS67" t="e">
        <f>IF(AD67="","","□")</f>
        <v>#REF!</v>
      </c>
      <c r="AT67" t="e">
        <f>IF(AD67="","","□")</f>
        <v>#REF!</v>
      </c>
      <c r="AU67" t="e">
        <f>IF(AD67="","","□")</f>
        <v>#REF!</v>
      </c>
    </row>
    <row r="68" spans="1:47" ht="14.25" customHeight="1">
      <c r="A68" s="1923"/>
      <c r="B68" s="755"/>
      <c r="C68" s="758"/>
      <c r="D68" s="1912"/>
      <c r="E68" s="1892" t="s">
        <v>1521</v>
      </c>
      <c r="F68" s="333" t="s">
        <v>1277</v>
      </c>
      <c r="G68" s="199"/>
      <c r="H68" s="707" t="s">
        <v>303</v>
      </c>
      <c r="I68" s="199" t="s">
        <v>774</v>
      </c>
      <c r="J68" s="199"/>
      <c r="K68" s="199"/>
      <c r="L68" s="199"/>
      <c r="M68" s="707" t="s">
        <v>303</v>
      </c>
      <c r="N68" s="199" t="s">
        <v>397</v>
      </c>
      <c r="O68" s="199"/>
      <c r="P68" s="199"/>
      <c r="Q68" s="707" t="s">
        <v>303</v>
      </c>
      <c r="R68" s="199" t="s">
        <v>415</v>
      </c>
      <c r="S68" s="199"/>
      <c r="T68" s="707" t="s">
        <v>961</v>
      </c>
      <c r="U68" s="199" t="s">
        <v>675</v>
      </c>
      <c r="V68" s="199"/>
      <c r="W68" s="199"/>
      <c r="X68" s="199"/>
      <c r="Y68" s="713" t="s">
        <v>303</v>
      </c>
      <c r="Z68" s="260" t="s">
        <v>1140</v>
      </c>
      <c r="AA68" s="261"/>
      <c r="AB68" s="200"/>
      <c r="AD68" t="e">
        <f>IF(#REF!="","",#REF!)</f>
        <v>#REF!</v>
      </c>
      <c r="AE68" t="e">
        <f>IF(AD68="","","■")</f>
        <v>#REF!</v>
      </c>
      <c r="AF68" t="e">
        <f>IF(AD68="","","■")</f>
        <v>#REF!</v>
      </c>
      <c r="AG68" t="e">
        <f>IF(AD68="","","■")</f>
        <v>#REF!</v>
      </c>
      <c r="AH68" t="e">
        <f>IF(AD68="","",$D$17)</f>
        <v>#REF!</v>
      </c>
      <c r="AI68" t="e">
        <f>IF(AD68="","",$D$24)</f>
        <v>#REF!</v>
      </c>
      <c r="AJ68" t="e">
        <f>IF(AD68="","","■")</f>
        <v>#REF!</v>
      </c>
      <c r="AK68" t="e">
        <f>IF(AD68="","","□")</f>
        <v>#REF!</v>
      </c>
      <c r="AL68" t="e">
        <f>IF(AD68="","","□")</f>
        <v>#REF!</v>
      </c>
      <c r="AM68" t="e">
        <f>IF(AD68="","","□")</f>
        <v>#REF!</v>
      </c>
      <c r="AN68" t="e">
        <f>IF(AD68="","","■")</f>
        <v>#REF!</v>
      </c>
      <c r="AO68" t="e">
        <f>IF(AD68="","","□")</f>
        <v>#REF!</v>
      </c>
      <c r="AP68" t="e">
        <f>IF(AD68="","","□")</f>
        <v>#REF!</v>
      </c>
      <c r="AQ68" t="e">
        <f>IF(AD68="","","□")</f>
        <v>#REF!</v>
      </c>
      <c r="AR68" t="e">
        <f>IF(AD68="","","■")</f>
        <v>#REF!</v>
      </c>
      <c r="AS68" t="e">
        <f>IF(AD68="","","□")</f>
        <v>#REF!</v>
      </c>
      <c r="AT68" t="e">
        <f>IF(AD68="","","□")</f>
        <v>#REF!</v>
      </c>
      <c r="AU68" t="e">
        <f>IF(AD68="","","□")</f>
        <v>#REF!</v>
      </c>
    </row>
    <row r="69" spans="1:47" ht="14.25" customHeight="1">
      <c r="A69" s="1923"/>
      <c r="B69" s="755"/>
      <c r="C69" s="758"/>
      <c r="D69" s="1912"/>
      <c r="E69" s="1893"/>
      <c r="F69" s="333" t="s">
        <v>907</v>
      </c>
      <c r="G69" s="199"/>
      <c r="H69" s="707" t="s">
        <v>303</v>
      </c>
      <c r="I69" s="199" t="s">
        <v>774</v>
      </c>
      <c r="J69" s="199"/>
      <c r="K69" s="199"/>
      <c r="L69" s="199"/>
      <c r="M69" s="707" t="s">
        <v>303</v>
      </c>
      <c r="N69" s="199" t="s">
        <v>397</v>
      </c>
      <c r="O69" s="199"/>
      <c r="P69" s="199"/>
      <c r="Q69" s="707" t="s">
        <v>303</v>
      </c>
      <c r="R69" s="199" t="s">
        <v>415</v>
      </c>
      <c r="S69" s="199"/>
      <c r="T69" s="707" t="s">
        <v>961</v>
      </c>
      <c r="U69" s="199" t="s">
        <v>675</v>
      </c>
      <c r="V69" s="199"/>
      <c r="W69" s="199"/>
      <c r="X69" s="199"/>
      <c r="Y69" s="712" t="s">
        <v>303</v>
      </c>
      <c r="Z69" s="258" t="s">
        <v>979</v>
      </c>
      <c r="AA69" s="259"/>
      <c r="AB69" s="196"/>
      <c r="AD69" t="e">
        <f>IF(#REF!="","",#REF!)</f>
        <v>#REF!</v>
      </c>
      <c r="AE69" t="e">
        <f>IF(AD69="","","■")</f>
        <v>#REF!</v>
      </c>
      <c r="AF69" t="e">
        <f>IF(AD69="","","■")</f>
        <v>#REF!</v>
      </c>
      <c r="AG69" t="e">
        <f>IF(AD69="","","■")</f>
        <v>#REF!</v>
      </c>
      <c r="AH69" t="e">
        <f>IF(AD69="","",$D$17)</f>
        <v>#REF!</v>
      </c>
      <c r="AI69" t="e">
        <f>IF(AD69="","",$D$24)</f>
        <v>#REF!</v>
      </c>
      <c r="AJ69" t="e">
        <f>IF(AD69="","","■")</f>
        <v>#REF!</v>
      </c>
      <c r="AK69" t="e">
        <f>IF(AD69="","","□")</f>
        <v>#REF!</v>
      </c>
      <c r="AL69" t="e">
        <f>IF(AD69="","","□")</f>
        <v>#REF!</v>
      </c>
      <c r="AM69" t="e">
        <f>IF(AD69="","","□")</f>
        <v>#REF!</v>
      </c>
      <c r="AN69" t="e">
        <f>IF(AD69="","","■")</f>
        <v>#REF!</v>
      </c>
      <c r="AO69" t="e">
        <f>IF(AD69="","","□")</f>
        <v>#REF!</v>
      </c>
      <c r="AP69" t="e">
        <f>IF(AD69="","","□")</f>
        <v>#REF!</v>
      </c>
      <c r="AQ69" t="e">
        <f>IF(AD69="","","□")</f>
        <v>#REF!</v>
      </c>
      <c r="AR69" t="e">
        <f>IF(AD69="","","■")</f>
        <v>#REF!</v>
      </c>
      <c r="AS69" t="e">
        <f>IF(AD69="","","□")</f>
        <v>#REF!</v>
      </c>
      <c r="AT69" t="e">
        <f>IF(AD69="","","□")</f>
        <v>#REF!</v>
      </c>
      <c r="AU69" t="e">
        <f>IF(AD69="","","□")</f>
        <v>#REF!</v>
      </c>
    </row>
    <row r="70" spans="1:47" ht="13.5" customHeight="1" thickBot="1">
      <c r="A70" s="1924"/>
      <c r="B70" s="756"/>
      <c r="C70" s="759"/>
      <c r="D70" s="1913"/>
      <c r="E70" s="1916"/>
      <c r="F70" s="336" t="s">
        <v>901</v>
      </c>
      <c r="G70" s="337"/>
      <c r="H70" s="710" t="s">
        <v>303</v>
      </c>
      <c r="I70" s="337" t="s">
        <v>774</v>
      </c>
      <c r="J70" s="337"/>
      <c r="K70" s="337"/>
      <c r="L70" s="337"/>
      <c r="M70" s="710" t="s">
        <v>303</v>
      </c>
      <c r="N70" s="337" t="s">
        <v>397</v>
      </c>
      <c r="O70" s="337"/>
      <c r="P70" s="337"/>
      <c r="Q70" s="710" t="s">
        <v>303</v>
      </c>
      <c r="R70" s="337" t="s">
        <v>415</v>
      </c>
      <c r="S70" s="337"/>
      <c r="T70" s="710" t="s">
        <v>961</v>
      </c>
      <c r="U70" s="337" t="s">
        <v>675</v>
      </c>
      <c r="V70" s="337"/>
      <c r="W70" s="337"/>
      <c r="X70" s="337"/>
      <c r="Y70" s="714" t="s">
        <v>303</v>
      </c>
      <c r="Z70" s="262" t="s">
        <v>673</v>
      </c>
      <c r="AA70" s="263"/>
      <c r="AB70" s="204"/>
      <c r="AD70" t="e">
        <f>IF(#REF!="","",#REF!)</f>
        <v>#REF!</v>
      </c>
      <c r="AE70" t="e">
        <f>IF(AD70="","","■")</f>
        <v>#REF!</v>
      </c>
      <c r="AF70" t="e">
        <f>IF(AD70="","","■")</f>
        <v>#REF!</v>
      </c>
      <c r="AG70" t="e">
        <f>IF(AD70="","","■")</f>
        <v>#REF!</v>
      </c>
      <c r="AH70" t="e">
        <f>IF(AD70="","",$D$17)</f>
        <v>#REF!</v>
      </c>
      <c r="AI70" t="e">
        <f>IF(AD70="","",$D$24)</f>
        <v>#REF!</v>
      </c>
      <c r="AJ70" t="e">
        <f>IF(AD70="","","■")</f>
        <v>#REF!</v>
      </c>
      <c r="AK70" t="e">
        <f>IF(AD70="","","□")</f>
        <v>#REF!</v>
      </c>
      <c r="AL70" t="e">
        <f>IF(AD70="","","□")</f>
        <v>#REF!</v>
      </c>
      <c r="AM70" t="e">
        <f>IF(AD70="","","□")</f>
        <v>#REF!</v>
      </c>
      <c r="AN70" t="e">
        <f>IF(AD70="","","■")</f>
        <v>#REF!</v>
      </c>
      <c r="AO70" t="e">
        <f>IF(AD70="","","□")</f>
        <v>#REF!</v>
      </c>
      <c r="AP70" t="e">
        <f>IF(AD70="","","□")</f>
        <v>#REF!</v>
      </c>
      <c r="AQ70" t="e">
        <f>IF(AD70="","","□")</f>
        <v>#REF!</v>
      </c>
      <c r="AR70" t="e">
        <f>IF(AD70="","","■")</f>
        <v>#REF!</v>
      </c>
      <c r="AS70" t="e">
        <f>IF(AD70="","","□")</f>
        <v>#REF!</v>
      </c>
      <c r="AT70" t="e">
        <f>IF(AD70="","","□")</f>
        <v>#REF!</v>
      </c>
      <c r="AU70" t="e">
        <f>IF(AD70="","","□")</f>
        <v>#REF!</v>
      </c>
    </row>
  </sheetData>
  <mergeCells count="88">
    <mergeCell ref="I5:J5"/>
    <mergeCell ref="K5:L5"/>
    <mergeCell ref="M5:N5"/>
    <mergeCell ref="O5:P5"/>
    <mergeCell ref="G6:H6"/>
    <mergeCell ref="I6:J6"/>
    <mergeCell ref="K6:L6"/>
    <mergeCell ref="M6:N6"/>
    <mergeCell ref="Q4:R4"/>
    <mergeCell ref="S4:T4"/>
    <mergeCell ref="U4:V4"/>
    <mergeCell ref="W4:X4"/>
    <mergeCell ref="L36:V36"/>
    <mergeCell ref="Q5:R5"/>
    <mergeCell ref="W5:X5"/>
    <mergeCell ref="W6:X6"/>
    <mergeCell ref="O6:P6"/>
    <mergeCell ref="Q6:R6"/>
    <mergeCell ref="S6:T6"/>
    <mergeCell ref="U6:V6"/>
    <mergeCell ref="S5:T5"/>
    <mergeCell ref="U5:V5"/>
    <mergeCell ref="F9:Z9"/>
    <mergeCell ref="G5:H5"/>
    <mergeCell ref="G4:H4"/>
    <mergeCell ref="I4:J4"/>
    <mergeCell ref="K4:L4"/>
    <mergeCell ref="M4:N4"/>
    <mergeCell ref="O4:P4"/>
    <mergeCell ref="Q2:R2"/>
    <mergeCell ref="S2:T2"/>
    <mergeCell ref="W2:X2"/>
    <mergeCell ref="G3:H3"/>
    <mergeCell ref="I3:J3"/>
    <mergeCell ref="K3:L3"/>
    <mergeCell ref="M3:N3"/>
    <mergeCell ref="O3:P3"/>
    <mergeCell ref="Q3:R3"/>
    <mergeCell ref="S3:T3"/>
    <mergeCell ref="U3:V3"/>
    <mergeCell ref="W3:X3"/>
    <mergeCell ref="G2:H2"/>
    <mergeCell ref="I2:J2"/>
    <mergeCell ref="K2:L2"/>
    <mergeCell ref="M2:N2"/>
    <mergeCell ref="O2:P2"/>
    <mergeCell ref="U2:V2"/>
    <mergeCell ref="A7:S7"/>
    <mergeCell ref="A11:A70"/>
    <mergeCell ref="E11:E15"/>
    <mergeCell ref="N15:V15"/>
    <mergeCell ref="E16:E37"/>
    <mergeCell ref="I54:V54"/>
    <mergeCell ref="K60:M60"/>
    <mergeCell ref="S60:U60"/>
    <mergeCell ref="J43:V43"/>
    <mergeCell ref="F16:F19"/>
    <mergeCell ref="N22:V22"/>
    <mergeCell ref="J37:V37"/>
    <mergeCell ref="D9:D10"/>
    <mergeCell ref="E9:E10"/>
    <mergeCell ref="I65:K65"/>
    <mergeCell ref="L62:O62"/>
    <mergeCell ref="T62:U62"/>
    <mergeCell ref="I52:V52"/>
    <mergeCell ref="D38:D70"/>
    <mergeCell ref="E38:E67"/>
    <mergeCell ref="F40:F46"/>
    <mergeCell ref="L67:V67"/>
    <mergeCell ref="E68:E70"/>
    <mergeCell ref="K44:M44"/>
    <mergeCell ref="N45:P45"/>
    <mergeCell ref="M46:O46"/>
    <mergeCell ref="L61:O61"/>
    <mergeCell ref="T61:U61"/>
    <mergeCell ref="H40:W40"/>
    <mergeCell ref="B38:C38"/>
    <mergeCell ref="B39:C39"/>
    <mergeCell ref="Y10:Z10"/>
    <mergeCell ref="F23:F27"/>
    <mergeCell ref="F29:F30"/>
    <mergeCell ref="L30:V30"/>
    <mergeCell ref="J31:V31"/>
    <mergeCell ref="L33:V33"/>
    <mergeCell ref="J34:V34"/>
    <mergeCell ref="B9:C10"/>
    <mergeCell ref="B12:C16"/>
    <mergeCell ref="B11:C11"/>
  </mergeCells>
  <phoneticPr fontId="3"/>
  <dataValidations count="5">
    <dataValidation type="list" allowBlank="1" showInputMessage="1" showErrorMessage="1" sqref="M11 Y11:Y70 T68:T70 Q68:Q70 H63 H58:H59 H41:H42 H18:H22 H11:H15 M68:M70 H66 H68:H70 H38 T56 H48:H50 H25:H26 M38 H56 S11 P11" xr:uid="{00000000-0002-0000-1100-000000000000}">
      <formula1>"■,□"</formula1>
    </dataValidation>
    <dataValidation type="list" allowBlank="1" showInputMessage="1" sqref="D17" xr:uid="{00000000-0002-0000-1100-000001000000}">
      <formula1>"３,２,１"</formula1>
    </dataValidation>
    <dataValidation type="list" allowBlank="1" showInputMessage="1" sqref="D24" xr:uid="{00000000-0002-0000-1100-000002000000}">
      <formula1>"３,２"</formula1>
    </dataValidation>
    <dataValidation type="list" allowBlank="1" showInputMessage="1" showErrorMessage="1" sqref="F20 F28" xr:uid="{00000000-0002-0000-1100-000003000000}">
      <formula1>"■該当なし,□該当なし"</formula1>
    </dataValidation>
    <dataValidation type="list" showInputMessage="1" showErrorMessage="1" sqref="B18:B19 B41:B42" xr:uid="{00000000-0002-0000-1100-000004000000}">
      <formula1>"　,■,□"</formula1>
    </dataValidation>
  </dataValidations>
  <pageMargins left="0.78740157480314965" right="0.19685039370078741" top="0.89" bottom="1.59" header="0.31496062992125984" footer="1.6"/>
  <pageSetup paperSize="9" scale="85"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P23"/>
  <sheetViews>
    <sheetView view="pageBreakPreview" zoomScaleNormal="100" workbookViewId="0">
      <selection activeCell="A2" sqref="A2"/>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7" width="8.625" style="54" customWidth="1"/>
    <col min="28" max="28" width="4.625" style="54" customWidth="1"/>
    <col min="29" max="29" width="8.875" style="54" customWidth="1"/>
    <col min="30" max="42" width="9.125" style="55" customWidth="1"/>
    <col min="43" max="16384" width="8.875" style="54"/>
  </cols>
  <sheetData>
    <row r="1" spans="1:28">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row>
    <row r="2" spans="1:28" ht="14.25">
      <c r="A2" s="1167" t="s">
        <v>2069</v>
      </c>
      <c r="B2" s="147"/>
      <c r="C2" s="147"/>
      <c r="D2" s="147"/>
      <c r="E2" s="147"/>
      <c r="F2" s="147"/>
      <c r="G2" s="147"/>
      <c r="H2" s="147"/>
      <c r="I2" s="147"/>
      <c r="J2" s="147"/>
      <c r="K2" s="147"/>
      <c r="L2" s="147"/>
      <c r="M2" s="52"/>
      <c r="N2" s="52"/>
      <c r="O2" s="52"/>
      <c r="P2" s="52"/>
      <c r="Q2" s="52"/>
      <c r="R2" s="52"/>
      <c r="S2" s="52"/>
      <c r="T2" s="52"/>
      <c r="U2" s="52"/>
      <c r="V2" s="52"/>
      <c r="W2" s="52"/>
      <c r="X2" s="52"/>
      <c r="Y2" s="52"/>
      <c r="Z2" s="52"/>
      <c r="AA2" s="52"/>
      <c r="AB2" s="53" t="s">
        <v>1114</v>
      </c>
    </row>
    <row r="3" spans="1:28" ht="14.25">
      <c r="A3" s="147"/>
      <c r="B3" s="147"/>
      <c r="C3" s="147"/>
      <c r="D3" s="147"/>
      <c r="E3" s="147"/>
      <c r="F3" s="147"/>
      <c r="G3" s="147"/>
      <c r="H3" s="147"/>
      <c r="I3" s="147"/>
      <c r="J3" s="147"/>
      <c r="K3" s="147"/>
      <c r="L3" s="147"/>
      <c r="M3" s="52"/>
      <c r="N3" s="52"/>
      <c r="O3" s="52"/>
      <c r="P3" s="52"/>
      <c r="Q3" s="52"/>
      <c r="R3" s="52"/>
      <c r="S3" s="52"/>
      <c r="T3" s="52"/>
      <c r="U3" s="52"/>
      <c r="V3" s="52"/>
      <c r="W3" s="52"/>
      <c r="X3" s="52"/>
      <c r="Y3" s="52"/>
      <c r="Z3" s="52"/>
      <c r="AA3" s="52"/>
      <c r="AB3" s="53"/>
    </row>
    <row r="4" spans="1:28" ht="14.25">
      <c r="A4" s="52" t="s">
        <v>690</v>
      </c>
      <c r="B4" s="52"/>
      <c r="C4" s="147"/>
      <c r="D4" s="147"/>
      <c r="E4" s="147"/>
      <c r="F4" s="147"/>
      <c r="G4" s="147"/>
      <c r="H4" s="147"/>
      <c r="I4" s="147"/>
      <c r="J4" s="147"/>
      <c r="K4" s="147"/>
      <c r="L4" s="147"/>
      <c r="M4" s="52"/>
      <c r="N4" s="52"/>
      <c r="O4" s="52"/>
      <c r="P4" s="52"/>
      <c r="Q4" s="52"/>
      <c r="R4" s="52"/>
      <c r="S4" s="52"/>
      <c r="T4" s="52"/>
      <c r="U4" s="52"/>
      <c r="V4" s="52"/>
      <c r="W4" s="52"/>
      <c r="X4" s="52"/>
      <c r="Y4" s="52"/>
      <c r="Z4" s="52"/>
      <c r="AA4" s="52"/>
      <c r="AB4" s="53"/>
    </row>
    <row r="5" spans="1:28" ht="12.75" thickBot="1">
      <c r="A5" s="52"/>
      <c r="B5" s="52"/>
      <c r="C5" s="52"/>
      <c r="D5" s="52"/>
      <c r="E5" s="52"/>
      <c r="F5" s="52"/>
      <c r="G5" s="52"/>
      <c r="H5" s="52"/>
      <c r="I5" s="52"/>
      <c r="J5" s="52"/>
      <c r="K5" s="52"/>
      <c r="L5" s="52"/>
      <c r="M5" s="52"/>
      <c r="N5" s="52"/>
      <c r="O5" s="52"/>
      <c r="P5" s="52"/>
      <c r="Q5" s="52"/>
      <c r="R5" s="52"/>
      <c r="S5" s="52"/>
      <c r="T5" s="52"/>
      <c r="U5" s="52"/>
      <c r="V5" s="52"/>
      <c r="W5" s="52" t="s">
        <v>616</v>
      </c>
      <c r="X5" s="52"/>
      <c r="Y5" s="52"/>
      <c r="Z5" s="52"/>
      <c r="AA5" s="52"/>
      <c r="AB5" s="52"/>
    </row>
    <row r="6" spans="1:28" ht="13.5">
      <c r="A6" s="138"/>
      <c r="B6" s="1601" t="s">
        <v>617</v>
      </c>
      <c r="C6" s="1519"/>
      <c r="D6" s="1548" t="s">
        <v>618</v>
      </c>
      <c r="E6" s="1591" t="s">
        <v>619</v>
      </c>
      <c r="F6" s="1592" t="s">
        <v>620</v>
      </c>
      <c r="G6" s="1593"/>
      <c r="H6" s="1593"/>
      <c r="I6" s="1593"/>
      <c r="J6" s="1593"/>
      <c r="K6" s="1593"/>
      <c r="L6" s="1593"/>
      <c r="M6" s="1593"/>
      <c r="N6" s="1593"/>
      <c r="O6" s="1593"/>
      <c r="P6" s="1593"/>
      <c r="Q6" s="1593"/>
      <c r="R6" s="1593"/>
      <c r="S6" s="1593"/>
      <c r="T6" s="1593"/>
      <c r="U6" s="1593"/>
      <c r="V6" s="1593"/>
      <c r="W6" s="1593"/>
      <c r="X6" s="1593"/>
      <c r="Y6" s="1593"/>
      <c r="Z6" s="1593"/>
      <c r="AA6" s="59" t="s">
        <v>465</v>
      </c>
      <c r="AB6" s="60" t="s">
        <v>622</v>
      </c>
    </row>
    <row r="7" spans="1:28" ht="14.25" customHeight="1" thickBot="1">
      <c r="A7" s="140"/>
      <c r="B7" s="1602" t="s">
        <v>623</v>
      </c>
      <c r="C7" s="1603"/>
      <c r="D7" s="1590"/>
      <c r="E7" s="1590"/>
      <c r="F7" s="207" t="s">
        <v>624</v>
      </c>
      <c r="G7" s="64"/>
      <c r="H7" s="64"/>
      <c r="I7" s="64"/>
      <c r="J7" s="64"/>
      <c r="K7" s="64"/>
      <c r="L7" s="64"/>
      <c r="M7" s="64"/>
      <c r="N7" s="64" t="s">
        <v>625</v>
      </c>
      <c r="O7" s="64"/>
      <c r="P7" s="64"/>
      <c r="Q7" s="64"/>
      <c r="R7" s="64"/>
      <c r="S7" s="64"/>
      <c r="T7" s="64"/>
      <c r="U7" s="64"/>
      <c r="V7" s="64"/>
      <c r="W7" s="64"/>
      <c r="X7" s="64"/>
      <c r="Y7" s="141"/>
      <c r="Z7" s="64" t="s">
        <v>1451</v>
      </c>
      <c r="AA7" s="63" t="s">
        <v>626</v>
      </c>
      <c r="AB7" s="65" t="s">
        <v>627</v>
      </c>
    </row>
    <row r="8" spans="1:28" ht="12.75" customHeight="1">
      <c r="A8" s="1936" t="s">
        <v>691</v>
      </c>
      <c r="B8" s="1613" t="s">
        <v>692</v>
      </c>
      <c r="C8" s="1614"/>
      <c r="D8" s="1939"/>
      <c r="E8" s="58" t="s">
        <v>693</v>
      </c>
      <c r="F8" s="58" t="s">
        <v>694</v>
      </c>
      <c r="G8" s="148"/>
      <c r="H8" s="144"/>
      <c r="I8" s="144"/>
      <c r="J8" s="144"/>
      <c r="K8" s="144"/>
      <c r="L8" s="144"/>
      <c r="M8" s="144"/>
      <c r="N8" s="144"/>
      <c r="O8" s="144"/>
      <c r="P8" s="144"/>
      <c r="Q8" s="149"/>
      <c r="R8" s="150"/>
      <c r="S8" s="150"/>
      <c r="T8" s="150"/>
      <c r="U8" s="150"/>
      <c r="V8" s="144"/>
      <c r="W8" s="144"/>
      <c r="X8" s="144"/>
      <c r="Y8" s="697" t="s">
        <v>303</v>
      </c>
      <c r="Z8" s="247" t="s">
        <v>979</v>
      </c>
      <c r="AA8" s="227"/>
      <c r="AB8" s="60"/>
    </row>
    <row r="9" spans="1:28" ht="13.5" customHeight="1">
      <c r="A9" s="1937"/>
      <c r="B9" s="1945" t="s">
        <v>320</v>
      </c>
      <c r="C9" s="1946"/>
      <c r="D9" s="1940"/>
      <c r="E9" s="66" t="s">
        <v>695</v>
      </c>
      <c r="F9" s="66" t="s">
        <v>696</v>
      </c>
      <c r="G9" s="151"/>
      <c r="H9" s="52"/>
      <c r="I9" s="83"/>
      <c r="J9" s="83"/>
      <c r="K9" s="83"/>
      <c r="L9" s="83"/>
      <c r="M9" s="83"/>
      <c r="N9" s="83"/>
      <c r="O9" s="83"/>
      <c r="P9" s="83"/>
      <c r="Q9" s="53"/>
      <c r="R9" s="71"/>
      <c r="S9" s="71"/>
      <c r="T9" s="71"/>
      <c r="U9" s="71"/>
      <c r="V9" s="52"/>
      <c r="W9" s="52"/>
      <c r="X9" s="67"/>
      <c r="Y9" s="717" t="s">
        <v>303</v>
      </c>
      <c r="Z9" s="114" t="s">
        <v>697</v>
      </c>
      <c r="AA9" s="213"/>
      <c r="AB9" s="68"/>
    </row>
    <row r="10" spans="1:28">
      <c r="A10" s="1937"/>
      <c r="B10" s="760"/>
      <c r="C10" s="67"/>
      <c r="D10" s="1940"/>
      <c r="E10" s="66" t="s">
        <v>699</v>
      </c>
      <c r="F10" s="66" t="s">
        <v>700</v>
      </c>
      <c r="G10" s="83"/>
      <c r="H10" s="52"/>
      <c r="I10" s="52" t="s">
        <v>701</v>
      </c>
      <c r="J10" s="52"/>
      <c r="K10" s="52"/>
      <c r="L10" s="52"/>
      <c r="M10" s="52"/>
      <c r="N10" s="52"/>
      <c r="O10" s="52"/>
      <c r="P10" s="52"/>
      <c r="Q10" s="53"/>
      <c r="R10" s="71"/>
      <c r="S10" s="71"/>
      <c r="T10" s="71"/>
      <c r="U10" s="71"/>
      <c r="V10" s="52"/>
      <c r="W10" s="52"/>
      <c r="X10" s="52"/>
      <c r="Y10" s="698" t="s">
        <v>303</v>
      </c>
      <c r="Z10" s="232" t="s">
        <v>735</v>
      </c>
      <c r="AA10" s="265"/>
      <c r="AB10" s="68"/>
    </row>
    <row r="11" spans="1:28">
      <c r="A11" s="1937"/>
      <c r="B11" s="752" t="s">
        <v>303</v>
      </c>
      <c r="C11" s="97" t="s">
        <v>1790</v>
      </c>
      <c r="D11" s="1940"/>
      <c r="E11" s="66"/>
      <c r="F11" s="66"/>
      <c r="G11" s="52"/>
      <c r="H11" s="52"/>
      <c r="I11" s="52"/>
      <c r="J11" s="52"/>
      <c r="K11" s="52"/>
      <c r="L11" s="52"/>
      <c r="M11" s="52"/>
      <c r="N11" s="52"/>
      <c r="O11" s="52"/>
      <c r="P11" s="52"/>
      <c r="Q11" s="52"/>
      <c r="R11" s="71"/>
      <c r="S11" s="71"/>
      <c r="T11" s="71"/>
      <c r="U11" s="71"/>
      <c r="V11" s="52"/>
      <c r="W11" s="52"/>
      <c r="X11" s="52"/>
      <c r="Y11" s="698" t="s">
        <v>303</v>
      </c>
      <c r="Z11" s="232" t="s">
        <v>629</v>
      </c>
      <c r="AA11" s="265"/>
      <c r="AB11" s="68"/>
    </row>
    <row r="12" spans="1:28">
      <c r="A12" s="1937"/>
      <c r="B12" s="752" t="s">
        <v>303</v>
      </c>
      <c r="C12" s="97" t="s">
        <v>1940</v>
      </c>
      <c r="D12" s="1941"/>
      <c r="E12" s="66"/>
      <c r="F12" s="66"/>
      <c r="G12" s="152"/>
      <c r="H12" s="52"/>
      <c r="I12" s="52"/>
      <c r="J12" s="52"/>
      <c r="K12" s="52"/>
      <c r="L12" s="52"/>
      <c r="M12" s="52"/>
      <c r="N12" s="52"/>
      <c r="O12" s="52"/>
      <c r="P12" s="52"/>
      <c r="Q12" s="52"/>
      <c r="R12" s="71"/>
      <c r="S12" s="71"/>
      <c r="T12" s="71"/>
      <c r="U12" s="71"/>
      <c r="V12" s="52"/>
      <c r="W12" s="52"/>
      <c r="X12" s="52"/>
      <c r="Y12" s="698" t="s">
        <v>303</v>
      </c>
      <c r="Z12" s="232" t="s">
        <v>1675</v>
      </c>
      <c r="AA12" s="265"/>
      <c r="AB12" s="68"/>
    </row>
    <row r="13" spans="1:28" ht="13.5" customHeight="1">
      <c r="A13" s="1937"/>
      <c r="B13" s="1947" t="s">
        <v>630</v>
      </c>
      <c r="C13" s="1948"/>
      <c r="D13" s="1942"/>
      <c r="E13" s="75" t="s">
        <v>693</v>
      </c>
      <c r="F13" s="75" t="s">
        <v>631</v>
      </c>
      <c r="G13" s="76"/>
      <c r="H13" s="76"/>
      <c r="I13" s="76"/>
      <c r="J13" s="76"/>
      <c r="K13" s="76"/>
      <c r="L13" s="76"/>
      <c r="M13" s="76"/>
      <c r="N13" s="76"/>
      <c r="O13" s="76"/>
      <c r="P13" s="76"/>
      <c r="Q13" s="76"/>
      <c r="R13" s="76"/>
      <c r="S13" s="76"/>
      <c r="T13" s="76"/>
      <c r="U13" s="76"/>
      <c r="V13" s="76"/>
      <c r="W13" s="76"/>
      <c r="X13" s="76"/>
      <c r="Y13" s="698" t="s">
        <v>303</v>
      </c>
      <c r="Z13" s="67"/>
      <c r="AA13" s="52"/>
      <c r="AB13" s="68"/>
    </row>
    <row r="14" spans="1:28" ht="13.5" customHeight="1">
      <c r="A14" s="1937"/>
      <c r="B14" s="1945" t="s">
        <v>300</v>
      </c>
      <c r="C14" s="1946"/>
      <c r="D14" s="1943"/>
      <c r="E14" s="66" t="s">
        <v>632</v>
      </c>
      <c r="F14" s="66" t="s">
        <v>633</v>
      </c>
      <c r="G14" s="78"/>
      <c r="H14" s="52"/>
      <c r="I14" s="52"/>
      <c r="J14" s="83"/>
      <c r="K14" s="83"/>
      <c r="L14" s="83"/>
      <c r="M14" s="83"/>
      <c r="N14" s="83"/>
      <c r="O14" s="52"/>
      <c r="P14" s="52"/>
      <c r="Q14" s="83"/>
      <c r="R14" s="83"/>
      <c r="S14" s="83"/>
      <c r="T14" s="52"/>
      <c r="U14" s="52"/>
      <c r="V14" s="52"/>
      <c r="W14" s="52"/>
      <c r="X14" s="52"/>
      <c r="Y14" s="698" t="s">
        <v>303</v>
      </c>
      <c r="Z14" s="114"/>
      <c r="AA14" s="213"/>
      <c r="AB14" s="68"/>
    </row>
    <row r="15" spans="1:28">
      <c r="A15" s="1937"/>
      <c r="B15" s="760"/>
      <c r="C15" s="67"/>
      <c r="D15" s="1943"/>
      <c r="E15" s="66" t="s">
        <v>634</v>
      </c>
      <c r="F15" s="66" t="s">
        <v>1210</v>
      </c>
      <c r="G15" s="52"/>
      <c r="H15" s="52"/>
      <c r="I15" s="52"/>
      <c r="J15" s="83"/>
      <c r="K15" s="83"/>
      <c r="L15" s="83"/>
      <c r="M15" s="83"/>
      <c r="N15" s="83"/>
      <c r="O15" s="52"/>
      <c r="P15" s="52"/>
      <c r="Q15" s="83"/>
      <c r="R15" s="83"/>
      <c r="S15" s="83"/>
      <c r="T15" s="52"/>
      <c r="U15" s="52"/>
      <c r="V15" s="52"/>
      <c r="W15" s="52"/>
      <c r="X15" s="52"/>
      <c r="Y15" s="698" t="s">
        <v>303</v>
      </c>
      <c r="Z15" s="114"/>
      <c r="AA15" s="213"/>
      <c r="AB15" s="68"/>
    </row>
    <row r="16" spans="1:28">
      <c r="A16" s="1937"/>
      <c r="B16" s="752" t="s">
        <v>303</v>
      </c>
      <c r="C16" s="97" t="s">
        <v>1790</v>
      </c>
      <c r="D16" s="1943"/>
      <c r="E16" s="66"/>
      <c r="F16" s="66"/>
      <c r="G16" s="52"/>
      <c r="H16" s="52"/>
      <c r="I16" s="52" t="s">
        <v>701</v>
      </c>
      <c r="J16" s="52"/>
      <c r="K16" s="52"/>
      <c r="L16" s="52"/>
      <c r="M16" s="52"/>
      <c r="N16" s="52"/>
      <c r="O16" s="52"/>
      <c r="P16" s="52"/>
      <c r="Q16" s="53"/>
      <c r="R16" s="71"/>
      <c r="S16" s="71"/>
      <c r="T16" s="71"/>
      <c r="U16" s="71"/>
      <c r="V16" s="52"/>
      <c r="W16" s="52"/>
      <c r="X16" s="52"/>
      <c r="Y16" s="698" t="s">
        <v>303</v>
      </c>
      <c r="Z16" s="114"/>
      <c r="AA16" s="213"/>
      <c r="AB16" s="68"/>
    </row>
    <row r="17" spans="1:28">
      <c r="A17" s="1937"/>
      <c r="B17" s="752" t="s">
        <v>303</v>
      </c>
      <c r="C17" s="97" t="s">
        <v>1940</v>
      </c>
      <c r="D17" s="1943"/>
      <c r="E17" s="66"/>
      <c r="F17" s="66"/>
      <c r="G17" s="78"/>
      <c r="H17" s="52"/>
      <c r="I17" s="52"/>
      <c r="J17" s="83"/>
      <c r="K17" s="83"/>
      <c r="L17" s="83"/>
      <c r="M17" s="83"/>
      <c r="N17" s="83"/>
      <c r="O17" s="52"/>
      <c r="P17" s="52"/>
      <c r="Q17" s="83"/>
      <c r="R17" s="83"/>
      <c r="S17" s="83"/>
      <c r="T17" s="52"/>
      <c r="U17" s="52"/>
      <c r="V17" s="52"/>
      <c r="W17" s="52"/>
      <c r="X17" s="67"/>
      <c r="Y17" s="698" t="s">
        <v>303</v>
      </c>
      <c r="Z17" s="114"/>
      <c r="AA17" s="213"/>
      <c r="AB17" s="68"/>
    </row>
    <row r="18" spans="1:28">
      <c r="A18" s="1937"/>
      <c r="B18" s="760"/>
      <c r="C18" s="67"/>
      <c r="D18" s="1943"/>
      <c r="E18" s="66"/>
      <c r="F18" s="66"/>
      <c r="G18" s="78"/>
      <c r="H18" s="52"/>
      <c r="I18" s="52"/>
      <c r="J18" s="83"/>
      <c r="K18" s="83"/>
      <c r="L18" s="83"/>
      <c r="M18" s="83"/>
      <c r="N18" s="83"/>
      <c r="O18" s="52"/>
      <c r="P18" s="52"/>
      <c r="Q18" s="83"/>
      <c r="R18" s="83"/>
      <c r="S18" s="83"/>
      <c r="T18" s="52"/>
      <c r="U18" s="52"/>
      <c r="V18" s="52"/>
      <c r="W18" s="52"/>
      <c r="X18" s="67"/>
      <c r="Y18" s="698" t="s">
        <v>303</v>
      </c>
      <c r="Z18" s="114"/>
      <c r="AA18" s="213"/>
      <c r="AB18" s="68"/>
    </row>
    <row r="19" spans="1:28">
      <c r="A19" s="1937"/>
      <c r="B19" s="760"/>
      <c r="C19" s="67"/>
      <c r="D19" s="1943"/>
      <c r="E19" s="66"/>
      <c r="F19" s="66"/>
      <c r="G19" s="78"/>
      <c r="H19" s="52"/>
      <c r="I19" s="52"/>
      <c r="J19" s="83"/>
      <c r="K19" s="83"/>
      <c r="L19" s="83"/>
      <c r="M19" s="83"/>
      <c r="N19" s="83"/>
      <c r="O19" s="52"/>
      <c r="P19" s="52"/>
      <c r="Q19" s="83"/>
      <c r="R19" s="83"/>
      <c r="S19" s="83"/>
      <c r="T19" s="81"/>
      <c r="U19" s="52"/>
      <c r="V19" s="52"/>
      <c r="W19" s="52"/>
      <c r="X19" s="67"/>
      <c r="Y19" s="698" t="s">
        <v>303</v>
      </c>
      <c r="Z19" s="114"/>
      <c r="AA19" s="213"/>
      <c r="AB19" s="68"/>
    </row>
    <row r="20" spans="1:28" ht="12.75" thickBot="1">
      <c r="A20" s="1938"/>
      <c r="B20" s="761"/>
      <c r="C20" s="61"/>
      <c r="D20" s="1944"/>
      <c r="E20" s="62"/>
      <c r="F20" s="62"/>
      <c r="G20" s="153"/>
      <c r="H20" s="64"/>
      <c r="I20" s="64"/>
      <c r="J20" s="64"/>
      <c r="K20" s="92"/>
      <c r="L20" s="92"/>
      <c r="M20" s="92"/>
      <c r="N20" s="92"/>
      <c r="O20" s="64"/>
      <c r="P20" s="64"/>
      <c r="Q20" s="64"/>
      <c r="R20" s="92"/>
      <c r="S20" s="92"/>
      <c r="T20" s="92"/>
      <c r="U20" s="92"/>
      <c r="V20" s="64"/>
      <c r="W20" s="64"/>
      <c r="X20" s="61"/>
      <c r="Y20" s="701" t="s">
        <v>303</v>
      </c>
      <c r="Z20" s="249"/>
      <c r="AA20" s="215"/>
      <c r="AB20" s="65"/>
    </row>
    <row r="21" spans="1:28">
      <c r="Z21" s="94"/>
    </row>
    <row r="22" spans="1:28">
      <c r="Z22" s="94"/>
    </row>
    <row r="23" spans="1:28">
      <c r="Z23" s="94"/>
    </row>
  </sheetData>
  <mergeCells count="12">
    <mergeCell ref="E6:E7"/>
    <mergeCell ref="F6:Z6"/>
    <mergeCell ref="A8:A20"/>
    <mergeCell ref="D8:D12"/>
    <mergeCell ref="D13:D20"/>
    <mergeCell ref="D6:D7"/>
    <mergeCell ref="B6:C6"/>
    <mergeCell ref="B7:C7"/>
    <mergeCell ref="B8:C8"/>
    <mergeCell ref="B9:C9"/>
    <mergeCell ref="B13:C13"/>
    <mergeCell ref="B14:C14"/>
  </mergeCells>
  <phoneticPr fontId="3"/>
  <dataValidations count="2">
    <dataValidation type="list" allowBlank="1" showInputMessage="1" showErrorMessage="1" sqref="Y8:Y20" xr:uid="{00000000-0002-0000-1200-000000000000}">
      <formula1>"■,□"</formula1>
    </dataValidation>
    <dataValidation type="list" allowBlank="1" showInputMessage="1" showErrorMessage="1" sqref="B11:B12 B16:B17" xr:uid="{00000000-0002-0000-1200-000001000000}">
      <formula1>"□,■"</formula1>
    </dataValidation>
  </dataValidations>
  <pageMargins left="0.78740157480314965" right="0.19685039370078741" top="0.59055118110236227" bottom="0.43307086614173229" header="0.31496062992125984" footer="0.51181102362204722"/>
  <pageSetup paperSize="9" scale="84" orientation="portrait" verticalDpi="96"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9"/>
  <sheetViews>
    <sheetView view="pageBreakPreview" zoomScaleNormal="100" workbookViewId="0">
      <selection activeCell="A5" sqref="A5:S5"/>
    </sheetView>
  </sheetViews>
  <sheetFormatPr defaultRowHeight="13.5"/>
  <cols>
    <col min="1" max="1" width="3.375" customWidth="1"/>
    <col min="2" max="4" width="6.5" customWidth="1"/>
    <col min="5" max="19" width="5.125" customWidth="1"/>
    <col min="21" max="21" width="0" hidden="1" customWidth="1"/>
  </cols>
  <sheetData>
    <row r="1" spans="1:21" ht="20.25" customHeight="1">
      <c r="A1" s="1317" t="s">
        <v>705</v>
      </c>
      <c r="B1" s="1317"/>
      <c r="C1" s="1317"/>
      <c r="D1" s="1317"/>
      <c r="E1" s="1317"/>
      <c r="F1" s="1317"/>
      <c r="G1" s="1317"/>
      <c r="H1" s="1317"/>
      <c r="I1" s="1317"/>
      <c r="J1" s="1317"/>
      <c r="K1" s="1317"/>
      <c r="L1" s="1317"/>
      <c r="M1" s="1317"/>
      <c r="N1" s="1317"/>
      <c r="O1" s="1317"/>
      <c r="P1" s="1317"/>
      <c r="Q1" s="1317"/>
      <c r="R1" s="1317"/>
      <c r="S1" s="1317"/>
    </row>
    <row r="2" spans="1:21">
      <c r="A2" s="25" t="s">
        <v>706</v>
      </c>
      <c r="B2" s="25"/>
      <c r="C2" s="25"/>
      <c r="D2" s="25"/>
      <c r="E2" s="25"/>
      <c r="F2" s="25"/>
      <c r="G2" s="25"/>
      <c r="H2" s="25"/>
      <c r="I2" s="25"/>
      <c r="J2" s="25"/>
      <c r="K2" s="25"/>
      <c r="L2" s="25"/>
      <c r="M2" s="25"/>
      <c r="N2" s="25"/>
      <c r="O2" s="25"/>
      <c r="P2" s="25"/>
      <c r="Q2" s="25"/>
      <c r="R2" s="25"/>
      <c r="S2" s="25"/>
    </row>
    <row r="3" spans="1:21" ht="35.25" customHeight="1">
      <c r="A3" s="40" t="s">
        <v>707</v>
      </c>
      <c r="B3" s="24"/>
      <c r="C3" s="24"/>
      <c r="D3" s="1362"/>
      <c r="E3" s="1362"/>
      <c r="F3" s="1362"/>
      <c r="G3" s="1362"/>
      <c r="H3" s="1362"/>
      <c r="I3" s="1362"/>
      <c r="J3" s="1362"/>
      <c r="K3" s="1362"/>
      <c r="L3" s="1362"/>
      <c r="M3" s="1362"/>
      <c r="N3" s="1362"/>
      <c r="O3" s="1362"/>
      <c r="P3" s="1362"/>
      <c r="Q3" s="1362"/>
      <c r="R3" s="1362"/>
      <c r="S3" s="1362"/>
    </row>
    <row r="4" spans="1:21" ht="35.25" customHeight="1">
      <c r="A4" s="40" t="s">
        <v>708</v>
      </c>
      <c r="B4" s="41"/>
      <c r="C4" s="35"/>
      <c r="D4" s="1362"/>
      <c r="E4" s="1362"/>
      <c r="F4" s="1362"/>
      <c r="G4" s="1362"/>
      <c r="H4" s="1362"/>
      <c r="I4" s="1362"/>
      <c r="J4" s="1362"/>
      <c r="K4" s="1362"/>
      <c r="L4" s="1362"/>
      <c r="M4" s="1362"/>
      <c r="N4" s="1362"/>
      <c r="O4" s="1362"/>
      <c r="P4" s="1362"/>
      <c r="Q4" s="1362"/>
      <c r="R4" s="1362"/>
      <c r="S4" s="1362"/>
    </row>
    <row r="5" spans="1:21" ht="35.25" customHeight="1">
      <c r="A5" s="42" t="s">
        <v>1642</v>
      </c>
      <c r="B5" s="23"/>
      <c r="C5" s="43"/>
      <c r="D5" s="44"/>
      <c r="E5" s="33"/>
      <c r="F5" s="33"/>
      <c r="G5" s="33"/>
      <c r="H5" s="33"/>
      <c r="I5" s="33"/>
      <c r="J5" s="33"/>
      <c r="K5" s="33"/>
      <c r="L5" s="33"/>
      <c r="M5" s="33"/>
      <c r="N5" s="22"/>
      <c r="O5" s="22"/>
      <c r="P5" s="22"/>
      <c r="Q5" s="22"/>
      <c r="R5" s="22"/>
      <c r="S5" s="22"/>
    </row>
    <row r="6" spans="1:21" ht="35.25" customHeight="1">
      <c r="A6" s="1360" t="s">
        <v>1643</v>
      </c>
      <c r="B6" s="1360"/>
      <c r="C6" s="1360"/>
      <c r="D6" s="1360"/>
      <c r="E6" s="1357"/>
      <c r="F6" s="1357"/>
      <c r="G6" s="1357"/>
      <c r="H6" s="1357"/>
      <c r="I6" s="1357"/>
      <c r="J6" s="1357"/>
      <c r="K6" s="1357"/>
      <c r="L6" s="1357"/>
    </row>
    <row r="7" spans="1:21" ht="35.25" customHeight="1">
      <c r="A7" s="1356" t="s">
        <v>341</v>
      </c>
      <c r="B7" s="1356"/>
      <c r="C7" s="1356"/>
      <c r="D7" s="1356"/>
      <c r="E7" s="1356"/>
      <c r="F7" s="1356"/>
      <c r="G7" s="1357"/>
      <c r="H7" s="1357"/>
      <c r="I7" s="1357"/>
      <c r="J7" s="1357"/>
      <c r="K7" s="1357"/>
      <c r="L7" s="1357"/>
    </row>
    <row r="8" spans="1:21" ht="35.25" customHeight="1">
      <c r="A8" s="1361" t="s">
        <v>1656</v>
      </c>
      <c r="B8" s="1361"/>
      <c r="C8" s="1361"/>
      <c r="D8" s="1361"/>
      <c r="E8" s="1358"/>
      <c r="F8" s="1358"/>
      <c r="G8" s="1358"/>
      <c r="H8" s="1358"/>
      <c r="I8" s="1358"/>
      <c r="J8" s="1358"/>
      <c r="K8" s="1358"/>
      <c r="L8" s="1358"/>
    </row>
    <row r="9" spans="1:21" ht="24.75" customHeight="1">
      <c r="A9" s="42" t="s">
        <v>1657</v>
      </c>
      <c r="B9" s="45"/>
      <c r="C9" s="23"/>
      <c r="D9" s="23"/>
      <c r="E9" s="23"/>
      <c r="F9" s="23"/>
      <c r="G9" s="23"/>
      <c r="H9" s="23"/>
      <c r="I9" s="23"/>
      <c r="J9" s="23"/>
      <c r="K9" s="23"/>
      <c r="L9" s="33"/>
      <c r="M9" s="33"/>
      <c r="N9" s="23"/>
      <c r="O9" s="23"/>
      <c r="P9" s="23"/>
      <c r="Q9" s="23"/>
      <c r="R9" s="23"/>
      <c r="S9" s="23"/>
    </row>
    <row r="10" spans="1:21" ht="24.75" customHeight="1">
      <c r="A10" s="1360" t="s">
        <v>1658</v>
      </c>
      <c r="B10" s="1360"/>
      <c r="C10" s="1360"/>
      <c r="D10" s="1360"/>
      <c r="E10" s="22"/>
      <c r="F10" s="31" t="s">
        <v>1429</v>
      </c>
      <c r="G10" s="31" t="s">
        <v>312</v>
      </c>
      <c r="H10" s="31"/>
      <c r="I10" s="31" t="s">
        <v>1429</v>
      </c>
      <c r="J10" s="46" t="s">
        <v>313</v>
      </c>
      <c r="K10" s="21"/>
      <c r="L10" s="21"/>
      <c r="M10" s="21"/>
      <c r="N10" s="22"/>
      <c r="O10" s="22"/>
      <c r="P10" s="22"/>
      <c r="Q10" s="22"/>
      <c r="R10" s="22"/>
      <c r="S10" s="22"/>
      <c r="U10" t="s">
        <v>1632</v>
      </c>
    </row>
    <row r="11" spans="1:21" ht="24.75" customHeight="1">
      <c r="A11" s="1360" t="s">
        <v>1659</v>
      </c>
      <c r="B11" s="1360"/>
      <c r="C11" s="1360"/>
      <c r="D11" s="1360"/>
      <c r="E11" s="22"/>
      <c r="F11" s="31" t="s">
        <v>1429</v>
      </c>
      <c r="G11" s="31" t="s">
        <v>312</v>
      </c>
      <c r="H11" s="31"/>
      <c r="I11" s="31" t="s">
        <v>1429</v>
      </c>
      <c r="J11" s="46" t="s">
        <v>313</v>
      </c>
      <c r="K11" s="21"/>
      <c r="L11" s="21"/>
      <c r="M11" s="21"/>
      <c r="N11" s="22"/>
      <c r="O11" s="22"/>
      <c r="P11" s="22"/>
      <c r="Q11" s="22"/>
      <c r="R11" s="22"/>
      <c r="S11" s="22"/>
      <c r="U11" t="s">
        <v>1573</v>
      </c>
    </row>
    <row r="12" spans="1:21" ht="24.75" customHeight="1">
      <c r="A12" s="1361" t="s">
        <v>52</v>
      </c>
      <c r="B12" s="1361"/>
      <c r="C12" s="1361"/>
      <c r="D12" s="1361"/>
      <c r="E12" s="25"/>
      <c r="F12" s="32" t="s">
        <v>1429</v>
      </c>
      <c r="G12" s="32" t="s">
        <v>312</v>
      </c>
      <c r="H12" s="32"/>
      <c r="I12" s="32" t="s">
        <v>1429</v>
      </c>
      <c r="J12" s="34" t="s">
        <v>313</v>
      </c>
      <c r="K12" s="36"/>
      <c r="L12" s="36"/>
      <c r="M12" s="36"/>
      <c r="N12" s="25"/>
      <c r="O12" s="25"/>
      <c r="P12" s="25"/>
      <c r="Q12" s="25"/>
      <c r="R12" s="25"/>
      <c r="S12" s="25"/>
    </row>
    <row r="13" spans="1:21" ht="24.75" customHeight="1">
      <c r="A13" s="47" t="s">
        <v>53</v>
      </c>
      <c r="B13" s="48"/>
      <c r="C13" s="22"/>
      <c r="D13" s="22"/>
      <c r="E13" s="22"/>
      <c r="F13" s="22"/>
      <c r="G13" s="22"/>
      <c r="H13" s="22"/>
      <c r="I13" s="22"/>
      <c r="J13" s="22"/>
      <c r="K13" s="22"/>
      <c r="L13" s="22"/>
      <c r="M13" s="22"/>
      <c r="N13" s="22"/>
      <c r="O13" s="22"/>
      <c r="P13" s="22"/>
      <c r="Q13" s="22"/>
      <c r="R13" s="22"/>
      <c r="S13" s="22"/>
    </row>
    <row r="14" spans="1:21" ht="24.75" customHeight="1">
      <c r="A14" s="1360" t="s">
        <v>54</v>
      </c>
      <c r="B14" s="1360"/>
      <c r="C14" s="1360"/>
      <c r="D14" s="1360"/>
      <c r="E14" s="22"/>
      <c r="F14" s="31" t="s">
        <v>1429</v>
      </c>
      <c r="G14" s="26" t="s">
        <v>312</v>
      </c>
      <c r="H14" s="31" t="s">
        <v>1429</v>
      </c>
      <c r="I14" s="26" t="s">
        <v>313</v>
      </c>
      <c r="J14" s="22"/>
      <c r="K14" s="22"/>
      <c r="L14" s="22"/>
      <c r="M14" s="22"/>
      <c r="N14" s="22"/>
      <c r="O14" s="22"/>
      <c r="P14" s="22"/>
      <c r="Q14" s="22"/>
      <c r="R14" s="22"/>
      <c r="S14" s="22"/>
    </row>
    <row r="15" spans="1:21" ht="24.75" customHeight="1">
      <c r="A15" s="1361" t="s">
        <v>55</v>
      </c>
      <c r="B15" s="1361"/>
      <c r="C15" s="1361"/>
      <c r="D15" s="1361"/>
      <c r="E15" s="25"/>
      <c r="F15" s="32" t="s">
        <v>1429</v>
      </c>
      <c r="G15" s="28" t="s">
        <v>312</v>
      </c>
      <c r="H15" s="32" t="s">
        <v>1429</v>
      </c>
      <c r="I15" s="28" t="s">
        <v>313</v>
      </c>
      <c r="J15" s="32" t="s">
        <v>56</v>
      </c>
      <c r="K15" s="32" t="s">
        <v>1429</v>
      </c>
      <c r="L15" s="28" t="s">
        <v>0</v>
      </c>
      <c r="M15" s="32" t="s">
        <v>1429</v>
      </c>
      <c r="N15" s="28" t="s">
        <v>1</v>
      </c>
      <c r="O15" s="25"/>
      <c r="P15" s="25"/>
      <c r="Q15" s="25"/>
      <c r="R15" s="25"/>
      <c r="S15" s="25"/>
    </row>
    <row r="16" spans="1:21" ht="21" customHeight="1">
      <c r="A16" s="47" t="s">
        <v>57</v>
      </c>
      <c r="B16" s="48"/>
      <c r="C16" s="49"/>
      <c r="D16" s="49"/>
      <c r="E16" s="49"/>
      <c r="F16" s="49"/>
      <c r="G16" s="49"/>
      <c r="H16" s="49"/>
      <c r="I16" s="49"/>
      <c r="J16" s="49"/>
      <c r="K16" s="49"/>
      <c r="L16" s="49"/>
      <c r="M16" s="49"/>
      <c r="N16" s="22"/>
      <c r="O16" s="22"/>
      <c r="P16" s="22"/>
      <c r="Q16" s="22"/>
      <c r="R16" s="22"/>
      <c r="S16" s="22"/>
    </row>
    <row r="17" spans="1:19" ht="27" customHeight="1">
      <c r="A17" s="25"/>
      <c r="B17" s="1344"/>
      <c r="C17" s="1344"/>
      <c r="D17" s="1344"/>
      <c r="E17" s="1344"/>
      <c r="F17" s="1344"/>
      <c r="G17" s="1344"/>
      <c r="H17" s="1344"/>
      <c r="I17" s="1344"/>
      <c r="J17" s="1344"/>
      <c r="K17" s="1344"/>
      <c r="L17" s="1344"/>
      <c r="M17" s="1344"/>
      <c r="N17" s="1344"/>
      <c r="O17" s="1344"/>
      <c r="P17" s="1344"/>
      <c r="Q17" s="1344"/>
      <c r="R17" s="1344"/>
      <c r="S17" s="1344"/>
    </row>
    <row r="18" spans="1:19" ht="14.25" customHeight="1">
      <c r="A18" s="47" t="s">
        <v>58</v>
      </c>
      <c r="B18" s="48"/>
      <c r="C18" s="49"/>
      <c r="D18" s="49"/>
      <c r="E18" s="49"/>
      <c r="F18" s="49"/>
      <c r="G18" s="49"/>
      <c r="H18" s="49"/>
      <c r="I18" s="49"/>
      <c r="J18" s="49"/>
      <c r="K18" s="49"/>
      <c r="L18" s="49"/>
      <c r="M18" s="49"/>
      <c r="N18" s="22"/>
      <c r="O18" s="22"/>
      <c r="P18" s="22"/>
      <c r="Q18" s="22"/>
      <c r="R18" s="22"/>
      <c r="S18" s="22"/>
    </row>
    <row r="19" spans="1:19" ht="18.75" customHeight="1">
      <c r="A19" s="22"/>
      <c r="B19" s="1359"/>
      <c r="C19" s="1359"/>
      <c r="D19" s="1359"/>
      <c r="E19" s="1359"/>
      <c r="F19" s="1359"/>
      <c r="G19" s="1359"/>
      <c r="H19" s="1359"/>
      <c r="I19" s="1359"/>
      <c r="J19" s="1359"/>
      <c r="K19" s="1359"/>
      <c r="L19" s="1359"/>
      <c r="M19" s="1359"/>
      <c r="N19" s="1359"/>
      <c r="O19" s="1359"/>
      <c r="P19" s="1359"/>
      <c r="Q19" s="1359"/>
      <c r="R19" s="1359"/>
      <c r="S19" s="1359"/>
    </row>
    <row r="20" spans="1:19" ht="18.75" customHeight="1">
      <c r="A20" s="22"/>
      <c r="B20" s="1359"/>
      <c r="C20" s="1359"/>
      <c r="D20" s="1359"/>
      <c r="E20" s="1359"/>
      <c r="F20" s="1359"/>
      <c r="G20" s="1359"/>
      <c r="H20" s="1359"/>
      <c r="I20" s="1359"/>
      <c r="J20" s="1359"/>
      <c r="K20" s="1359"/>
      <c r="L20" s="1359"/>
      <c r="M20" s="1359"/>
      <c r="N20" s="1359"/>
      <c r="O20" s="1359"/>
      <c r="P20" s="1359"/>
      <c r="Q20" s="1359"/>
      <c r="R20" s="1359"/>
      <c r="S20" s="1359"/>
    </row>
    <row r="21" spans="1:19" ht="18.75" customHeight="1">
      <c r="A21" s="25"/>
      <c r="B21" s="1344"/>
      <c r="C21" s="1344"/>
      <c r="D21" s="1344"/>
      <c r="E21" s="1344"/>
      <c r="F21" s="1344"/>
      <c r="G21" s="1344"/>
      <c r="H21" s="1344"/>
      <c r="I21" s="1344"/>
      <c r="J21" s="1344"/>
      <c r="K21" s="1344"/>
      <c r="L21" s="1344"/>
      <c r="M21" s="1344"/>
      <c r="N21" s="1344"/>
      <c r="O21" s="1344"/>
      <c r="P21" s="1344"/>
      <c r="Q21" s="1344"/>
      <c r="R21" s="1344"/>
      <c r="S21" s="1344"/>
    </row>
    <row r="22" spans="1:19">
      <c r="A22" s="22"/>
      <c r="B22" s="22"/>
      <c r="C22" s="22"/>
      <c r="D22" s="22"/>
      <c r="E22" s="22"/>
      <c r="F22" s="22"/>
      <c r="G22" s="22"/>
      <c r="H22" s="22"/>
      <c r="I22" s="22"/>
      <c r="J22" s="22"/>
      <c r="K22" s="22"/>
      <c r="L22" s="22"/>
      <c r="M22" s="22"/>
      <c r="N22" s="22"/>
      <c r="O22" s="22"/>
      <c r="P22" s="22"/>
      <c r="Q22" s="22"/>
      <c r="R22" s="22"/>
      <c r="S22" s="22"/>
    </row>
    <row r="23" spans="1:19">
      <c r="A23" s="22"/>
      <c r="B23" s="22"/>
      <c r="C23" s="22"/>
      <c r="D23" s="22"/>
      <c r="E23" s="22"/>
      <c r="F23" s="22"/>
      <c r="G23" s="22"/>
      <c r="H23" s="22"/>
      <c r="I23" s="22"/>
      <c r="J23" s="22"/>
      <c r="K23" s="22"/>
      <c r="L23" s="22"/>
      <c r="M23" s="22"/>
      <c r="N23" s="22"/>
      <c r="O23" s="22"/>
      <c r="P23" s="22"/>
      <c r="Q23" s="22"/>
      <c r="R23" s="22"/>
      <c r="S23" s="22"/>
    </row>
    <row r="24" spans="1:19">
      <c r="A24" s="22"/>
      <c r="B24" s="22"/>
      <c r="C24" s="22"/>
      <c r="D24" s="22"/>
      <c r="E24" s="22"/>
      <c r="F24" s="22"/>
      <c r="G24" s="22"/>
      <c r="H24" s="22"/>
      <c r="I24" s="22"/>
      <c r="J24" s="22"/>
      <c r="K24" s="22"/>
      <c r="L24" s="22"/>
      <c r="M24" s="22"/>
      <c r="N24" s="22"/>
      <c r="O24" s="22"/>
      <c r="P24" s="22"/>
      <c r="Q24" s="22"/>
      <c r="R24" s="22"/>
      <c r="S24" s="22"/>
    </row>
    <row r="25" spans="1:19">
      <c r="A25" s="22"/>
      <c r="B25" s="22"/>
      <c r="C25" s="22"/>
      <c r="D25" s="22"/>
      <c r="E25" s="22"/>
      <c r="F25" s="22"/>
      <c r="G25" s="22"/>
      <c r="H25" s="22"/>
      <c r="I25" s="22"/>
      <c r="J25" s="22"/>
      <c r="K25" s="22"/>
      <c r="L25" s="22"/>
      <c r="M25" s="22"/>
      <c r="N25" s="22"/>
      <c r="O25" s="22"/>
      <c r="P25" s="22"/>
      <c r="Q25" s="22"/>
      <c r="R25" s="22"/>
      <c r="S25" s="22"/>
    </row>
    <row r="26" spans="1:19">
      <c r="A26" s="22"/>
      <c r="B26" s="22"/>
      <c r="C26" s="22"/>
      <c r="D26" s="22"/>
      <c r="E26" s="22"/>
      <c r="F26" s="22"/>
      <c r="G26" s="22"/>
      <c r="H26" s="22"/>
      <c r="I26" s="22"/>
      <c r="J26" s="22"/>
      <c r="K26" s="22"/>
      <c r="L26" s="22"/>
      <c r="M26" s="22"/>
      <c r="N26" s="22"/>
      <c r="O26" s="22"/>
      <c r="P26" s="22"/>
      <c r="Q26" s="22"/>
      <c r="R26" s="22"/>
      <c r="S26" s="22"/>
    </row>
    <row r="27" spans="1:19">
      <c r="A27" s="22"/>
      <c r="B27" s="22"/>
      <c r="C27" s="22"/>
      <c r="D27" s="22"/>
      <c r="E27" s="22"/>
      <c r="F27" s="22"/>
      <c r="G27" s="22"/>
      <c r="H27" s="22"/>
      <c r="I27" s="22"/>
      <c r="J27" s="22"/>
      <c r="K27" s="22"/>
      <c r="L27" s="22"/>
      <c r="M27" s="22"/>
      <c r="N27" s="22"/>
      <c r="O27" s="22"/>
      <c r="P27" s="22"/>
      <c r="Q27" s="22"/>
      <c r="R27" s="22"/>
      <c r="S27" s="22"/>
    </row>
    <row r="28" spans="1:19">
      <c r="A28" s="22"/>
      <c r="B28" s="22"/>
      <c r="C28" s="22"/>
      <c r="D28" s="22"/>
      <c r="E28" s="22"/>
      <c r="F28" s="22"/>
      <c r="G28" s="22"/>
      <c r="H28" s="22"/>
      <c r="I28" s="22"/>
      <c r="J28" s="22"/>
      <c r="K28" s="22"/>
      <c r="L28" s="22"/>
      <c r="M28" s="22"/>
      <c r="N28" s="22"/>
      <c r="O28" s="22"/>
      <c r="P28" s="22"/>
      <c r="Q28" s="22"/>
      <c r="R28" s="22"/>
      <c r="S28" s="22"/>
    </row>
    <row r="29" spans="1:19">
      <c r="A29" s="22"/>
      <c r="B29" s="22"/>
      <c r="C29" s="22"/>
      <c r="D29" s="22"/>
      <c r="E29" s="22"/>
      <c r="F29" s="22"/>
      <c r="G29" s="22"/>
      <c r="H29" s="22"/>
      <c r="I29" s="22"/>
      <c r="J29" s="22"/>
      <c r="K29" s="22"/>
      <c r="L29" s="22"/>
      <c r="M29" s="22"/>
      <c r="N29" s="22"/>
      <c r="O29" s="22"/>
      <c r="P29" s="22"/>
      <c r="Q29" s="22"/>
      <c r="R29" s="22"/>
      <c r="S29" s="22"/>
    </row>
    <row r="30" spans="1:19">
      <c r="A30" s="22"/>
      <c r="B30" s="22"/>
      <c r="C30" s="22"/>
      <c r="D30" s="22"/>
      <c r="E30" s="22"/>
      <c r="F30" s="22"/>
      <c r="G30" s="22"/>
      <c r="H30" s="22"/>
      <c r="I30" s="22"/>
      <c r="J30" s="22"/>
      <c r="K30" s="22"/>
      <c r="L30" s="22"/>
      <c r="M30" s="22"/>
      <c r="N30" s="22"/>
      <c r="O30" s="22"/>
      <c r="P30" s="22"/>
      <c r="Q30" s="22"/>
      <c r="R30" s="22"/>
      <c r="S30" s="22"/>
    </row>
    <row r="31" spans="1:19">
      <c r="A31" s="22"/>
      <c r="B31" s="22"/>
      <c r="C31" s="22"/>
      <c r="D31" s="22"/>
      <c r="E31" s="22"/>
      <c r="F31" s="22"/>
      <c r="G31" s="22"/>
      <c r="H31" s="22"/>
      <c r="I31" s="22"/>
      <c r="J31" s="22"/>
      <c r="K31" s="22"/>
      <c r="L31" s="22"/>
      <c r="M31" s="22"/>
      <c r="N31" s="22"/>
      <c r="O31" s="22"/>
      <c r="P31" s="22"/>
      <c r="Q31" s="22"/>
      <c r="R31" s="22"/>
      <c r="S31" s="22"/>
    </row>
    <row r="32" spans="1:19">
      <c r="A32" s="22"/>
      <c r="B32" s="22"/>
      <c r="C32" s="22"/>
      <c r="D32" s="22"/>
      <c r="E32" s="22"/>
      <c r="F32" s="22"/>
      <c r="G32" s="22"/>
      <c r="H32" s="22"/>
      <c r="I32" s="22"/>
      <c r="J32" s="22"/>
      <c r="K32" s="22"/>
      <c r="L32" s="22"/>
      <c r="M32" s="22"/>
      <c r="N32" s="22"/>
      <c r="O32" s="22"/>
      <c r="P32" s="22"/>
      <c r="Q32" s="22"/>
      <c r="R32" s="22"/>
      <c r="S32" s="22"/>
    </row>
    <row r="33" spans="1:43">
      <c r="A33" s="22"/>
      <c r="B33" s="22"/>
      <c r="C33" s="22"/>
      <c r="D33" s="22"/>
      <c r="E33" s="22"/>
      <c r="F33" s="22"/>
      <c r="G33" s="22"/>
      <c r="H33" s="22"/>
      <c r="I33" s="22"/>
      <c r="J33" s="22"/>
      <c r="K33" s="22"/>
      <c r="L33" s="22"/>
      <c r="M33" s="22"/>
      <c r="N33" s="22"/>
      <c r="O33" s="22"/>
      <c r="P33" s="22"/>
      <c r="Q33" s="22"/>
      <c r="R33" s="22"/>
      <c r="S33" s="22"/>
    </row>
    <row r="34" spans="1:43">
      <c r="A34" s="22"/>
      <c r="B34" s="22"/>
      <c r="C34" s="22"/>
      <c r="D34" s="22"/>
      <c r="E34" s="22"/>
      <c r="F34" s="22"/>
      <c r="G34" s="22"/>
      <c r="H34" s="22"/>
      <c r="I34" s="22"/>
      <c r="J34" s="22"/>
      <c r="K34" s="22"/>
      <c r="L34" s="22"/>
      <c r="M34" s="22"/>
      <c r="N34" s="22"/>
      <c r="O34" s="22"/>
      <c r="P34" s="22"/>
      <c r="Q34" s="22"/>
      <c r="R34" s="22"/>
      <c r="S34" s="22"/>
    </row>
    <row r="35" spans="1:43" ht="14.25">
      <c r="A35" s="27" t="s">
        <v>59</v>
      </c>
      <c r="B35" s="22"/>
      <c r="C35" s="22"/>
      <c r="D35" s="22"/>
      <c r="E35" s="22"/>
      <c r="F35" s="22"/>
      <c r="G35" s="22"/>
      <c r="H35" s="22"/>
      <c r="I35" s="22"/>
      <c r="J35" s="22"/>
      <c r="K35" s="22"/>
      <c r="L35" s="22"/>
      <c r="M35" s="22"/>
      <c r="N35" s="22"/>
      <c r="O35" s="22"/>
      <c r="P35" s="22"/>
      <c r="Q35" s="22"/>
      <c r="R35" s="22"/>
      <c r="S35" s="22"/>
    </row>
    <row r="36" spans="1:43" ht="13.5" customHeight="1">
      <c r="A36" s="29" t="s">
        <v>976</v>
      </c>
      <c r="B36" s="1299" t="s">
        <v>60</v>
      </c>
      <c r="C36" s="1299"/>
      <c r="D36" s="1299"/>
      <c r="E36" s="1299"/>
      <c r="F36" s="1299"/>
      <c r="G36" s="1299"/>
      <c r="H36" s="1299"/>
      <c r="I36" s="1299"/>
      <c r="J36" s="1299"/>
      <c r="K36" s="1299"/>
      <c r="L36" s="1299"/>
      <c r="M36" s="1299"/>
      <c r="N36" s="1299"/>
      <c r="O36" s="1299"/>
      <c r="P36" s="1299"/>
      <c r="Q36" s="1299"/>
      <c r="R36" s="1299"/>
      <c r="S36" s="1299"/>
    </row>
    <row r="37" spans="1:43" ht="13.5" customHeight="1">
      <c r="A37" s="29" t="s">
        <v>61</v>
      </c>
      <c r="B37" s="1299" t="s">
        <v>62</v>
      </c>
      <c r="C37" s="1299"/>
      <c r="D37" s="1299"/>
      <c r="E37" s="1299"/>
      <c r="F37" s="1299"/>
      <c r="G37" s="1299"/>
      <c r="H37" s="1299"/>
      <c r="I37" s="1299"/>
      <c r="J37" s="1299"/>
      <c r="K37" s="1299"/>
      <c r="L37" s="1299"/>
      <c r="M37" s="1299"/>
      <c r="N37" s="1299"/>
      <c r="O37" s="1299"/>
      <c r="P37" s="1299"/>
      <c r="Q37" s="1299"/>
      <c r="R37" s="1299"/>
      <c r="S37" s="1299"/>
    </row>
    <row r="38" spans="1:43">
      <c r="A38" s="22"/>
      <c r="B38" s="1299"/>
      <c r="C38" s="1299"/>
      <c r="D38" s="1299"/>
      <c r="E38" s="1299"/>
      <c r="F38" s="1299"/>
      <c r="G38" s="1299"/>
      <c r="H38" s="1299"/>
      <c r="I38" s="1299"/>
      <c r="J38" s="1299"/>
      <c r="K38" s="1299"/>
      <c r="L38" s="1299"/>
      <c r="M38" s="1299"/>
      <c r="N38" s="1299"/>
      <c r="O38" s="1299"/>
      <c r="P38" s="1299"/>
      <c r="Q38" s="1299"/>
      <c r="R38" s="1299"/>
      <c r="S38" s="1299"/>
    </row>
    <row r="39" spans="1:43" ht="13.5" customHeight="1">
      <c r="A39" s="29" t="s">
        <v>63</v>
      </c>
      <c r="B39" s="1299" t="s">
        <v>64</v>
      </c>
      <c r="C39" s="1299"/>
      <c r="D39" s="1299"/>
      <c r="E39" s="1299"/>
      <c r="F39" s="1299"/>
      <c r="G39" s="1299"/>
      <c r="H39" s="1299"/>
      <c r="I39" s="1299"/>
      <c r="J39" s="1299"/>
      <c r="K39" s="1299"/>
      <c r="L39" s="1299"/>
      <c r="M39" s="1299"/>
      <c r="N39" s="1299"/>
      <c r="O39" s="1299"/>
      <c r="P39" s="1299"/>
      <c r="Q39" s="1299"/>
      <c r="R39" s="1299"/>
      <c r="S39" s="1299"/>
    </row>
    <row r="40" spans="1:43" ht="13.5" customHeight="1">
      <c r="A40" s="29" t="s">
        <v>65</v>
      </c>
      <c r="B40" s="1299" t="s">
        <v>66</v>
      </c>
      <c r="C40" s="1299"/>
      <c r="D40" s="1299"/>
      <c r="E40" s="1299"/>
      <c r="F40" s="1299"/>
      <c r="G40" s="1299"/>
      <c r="H40" s="1299"/>
      <c r="I40" s="1299"/>
      <c r="J40" s="1299"/>
      <c r="K40" s="1299"/>
      <c r="L40" s="1299"/>
      <c r="M40" s="1299"/>
      <c r="N40" s="1299"/>
      <c r="O40" s="1299"/>
      <c r="P40" s="1299"/>
      <c r="Q40" s="1299"/>
      <c r="R40" s="1299"/>
      <c r="S40" s="1299"/>
    </row>
    <row r="41" spans="1:43">
      <c r="A41" s="29"/>
      <c r="B41" s="1299"/>
      <c r="C41" s="1299"/>
      <c r="D41" s="1299"/>
      <c r="E41" s="1299"/>
      <c r="F41" s="1299"/>
      <c r="G41" s="1299"/>
      <c r="H41" s="1299"/>
      <c r="I41" s="1299"/>
      <c r="J41" s="1299"/>
      <c r="K41" s="1299"/>
      <c r="L41" s="1299"/>
      <c r="M41" s="1299"/>
      <c r="N41" s="1299"/>
      <c r="O41" s="1299"/>
      <c r="P41" s="1299"/>
      <c r="Q41" s="1299"/>
      <c r="R41" s="1299"/>
      <c r="S41" s="1299"/>
    </row>
    <row r="42" spans="1:43" ht="13.5" customHeight="1">
      <c r="A42" s="29" t="s">
        <v>67</v>
      </c>
      <c r="B42" s="1299" t="s">
        <v>68</v>
      </c>
      <c r="C42" s="1299"/>
      <c r="D42" s="1299"/>
      <c r="E42" s="1299"/>
      <c r="F42" s="1299"/>
      <c r="G42" s="1299"/>
      <c r="H42" s="1299"/>
      <c r="I42" s="1299"/>
      <c r="J42" s="1299"/>
      <c r="K42" s="1299"/>
      <c r="L42" s="1299"/>
      <c r="M42" s="1299"/>
      <c r="N42" s="1299"/>
      <c r="O42" s="1299"/>
      <c r="P42" s="1299"/>
      <c r="Q42" s="1299"/>
      <c r="R42" s="1299"/>
      <c r="S42" s="1299"/>
    </row>
    <row r="43" spans="1:43">
      <c r="A43" s="29"/>
      <c r="B43" s="1299"/>
      <c r="C43" s="1299"/>
      <c r="D43" s="1299"/>
      <c r="E43" s="1299"/>
      <c r="F43" s="1299"/>
      <c r="G43" s="1299"/>
      <c r="H43" s="1299"/>
      <c r="I43" s="1299"/>
      <c r="J43" s="1299"/>
      <c r="K43" s="1299"/>
      <c r="L43" s="1299"/>
      <c r="M43" s="1299"/>
      <c r="N43" s="1299"/>
      <c r="O43" s="1299"/>
      <c r="P43" s="1299"/>
      <c r="Q43" s="1299"/>
      <c r="R43" s="1299"/>
      <c r="S43" s="1299"/>
    </row>
    <row r="44" spans="1:43" ht="13.5" customHeight="1">
      <c r="A44" s="29" t="s">
        <v>69</v>
      </c>
      <c r="B44" s="1299" t="s">
        <v>70</v>
      </c>
      <c r="C44" s="1299"/>
      <c r="D44" s="1299"/>
      <c r="E44" s="1299"/>
      <c r="F44" s="1299"/>
      <c r="G44" s="1299"/>
      <c r="H44" s="1299"/>
      <c r="I44" s="1299"/>
      <c r="J44" s="1299"/>
      <c r="K44" s="1299"/>
      <c r="L44" s="1299"/>
      <c r="M44" s="1299"/>
      <c r="N44" s="1299"/>
      <c r="O44" s="1299"/>
      <c r="P44" s="1299"/>
      <c r="Q44" s="1299"/>
      <c r="R44" s="1299"/>
      <c r="S44" s="1299"/>
    </row>
    <row r="45" spans="1:43">
      <c r="A45" s="29"/>
      <c r="B45" s="1299"/>
      <c r="C45" s="1299"/>
      <c r="D45" s="1299"/>
      <c r="E45" s="1299"/>
      <c r="F45" s="1299"/>
      <c r="G45" s="1299"/>
      <c r="H45" s="1299"/>
      <c r="I45" s="1299"/>
      <c r="J45" s="1299"/>
      <c r="K45" s="1299"/>
      <c r="L45" s="1299"/>
      <c r="M45" s="1299"/>
      <c r="N45" s="1299"/>
      <c r="O45" s="1299"/>
      <c r="P45" s="1299"/>
      <c r="Q45" s="1299"/>
      <c r="R45" s="1299"/>
      <c r="S45" s="1299"/>
    </row>
    <row r="46" spans="1:43" s="2" customFormat="1" ht="15.75" customHeight="1">
      <c r="A46" s="50" t="s">
        <v>71</v>
      </c>
      <c r="B46" s="1299" t="s">
        <v>1472</v>
      </c>
      <c r="C46" s="1299"/>
      <c r="D46" s="1299"/>
      <c r="E46" s="1299"/>
      <c r="F46" s="1299"/>
      <c r="G46" s="1299"/>
      <c r="H46" s="1299"/>
      <c r="I46" s="1299"/>
      <c r="J46" s="1299"/>
      <c r="K46" s="1299"/>
      <c r="L46" s="1299"/>
      <c r="M46" s="1299"/>
      <c r="N46" s="1299"/>
      <c r="O46" s="1299"/>
      <c r="P46" s="1299"/>
      <c r="Q46" s="1299"/>
      <c r="R46" s="1299"/>
      <c r="S46" s="1299"/>
      <c r="T46"/>
      <c r="U46"/>
      <c r="V46"/>
      <c r="W46"/>
      <c r="X46"/>
      <c r="Y46"/>
      <c r="Z46"/>
      <c r="AA46"/>
      <c r="AB46"/>
      <c r="AC46"/>
      <c r="AD46"/>
      <c r="AE46"/>
      <c r="AF46"/>
      <c r="AG46"/>
      <c r="AH46"/>
      <c r="AI46"/>
      <c r="AJ46"/>
      <c r="AK46"/>
      <c r="AL46"/>
      <c r="AM46"/>
      <c r="AN46"/>
      <c r="AO46"/>
      <c r="AP46"/>
      <c r="AQ46"/>
    </row>
    <row r="47" spans="1:43" s="2" customFormat="1" ht="15.75" customHeight="1">
      <c r="A47" s="50"/>
      <c r="B47" s="1299"/>
      <c r="C47" s="1299"/>
      <c r="D47" s="1299"/>
      <c r="E47" s="1299"/>
      <c r="F47" s="1299"/>
      <c r="G47" s="1299"/>
      <c r="H47" s="1299"/>
      <c r="I47" s="1299"/>
      <c r="J47" s="1299"/>
      <c r="K47" s="1299"/>
      <c r="L47" s="1299"/>
      <c r="M47" s="1299"/>
      <c r="N47" s="1299"/>
      <c r="O47" s="1299"/>
      <c r="P47" s="1299"/>
      <c r="Q47" s="1299"/>
      <c r="R47" s="1299"/>
      <c r="S47" s="1299"/>
      <c r="T47"/>
      <c r="U47"/>
      <c r="V47"/>
      <c r="W47"/>
      <c r="X47"/>
      <c r="Y47"/>
      <c r="Z47"/>
      <c r="AA47"/>
      <c r="AB47"/>
      <c r="AC47"/>
      <c r="AD47"/>
      <c r="AE47"/>
      <c r="AF47"/>
      <c r="AG47"/>
      <c r="AH47"/>
      <c r="AI47"/>
      <c r="AJ47"/>
      <c r="AK47"/>
      <c r="AL47"/>
      <c r="AM47"/>
      <c r="AN47"/>
      <c r="AO47"/>
      <c r="AP47"/>
      <c r="AQ47"/>
    </row>
    <row r="48" spans="1:43" s="2" customFormat="1" ht="15.75" customHeight="1">
      <c r="A48" s="50"/>
      <c r="B48" s="1299"/>
      <c r="C48" s="1299"/>
      <c r="D48" s="1299"/>
      <c r="E48" s="1299"/>
      <c r="F48" s="1299"/>
      <c r="G48" s="1299"/>
      <c r="H48" s="1299"/>
      <c r="I48" s="1299"/>
      <c r="J48" s="1299"/>
      <c r="K48" s="1299"/>
      <c r="L48" s="1299"/>
      <c r="M48" s="1299"/>
      <c r="N48" s="1299"/>
      <c r="O48" s="1299"/>
      <c r="P48" s="1299"/>
      <c r="Q48" s="1299"/>
      <c r="R48" s="1299"/>
      <c r="S48" s="1299"/>
      <c r="T48"/>
      <c r="U48"/>
      <c r="V48"/>
      <c r="W48"/>
      <c r="X48"/>
      <c r="Y48"/>
      <c r="Z48"/>
      <c r="AA48"/>
      <c r="AB48"/>
      <c r="AC48"/>
      <c r="AD48"/>
      <c r="AE48"/>
      <c r="AF48"/>
      <c r="AG48"/>
      <c r="AH48"/>
      <c r="AI48"/>
      <c r="AJ48"/>
      <c r="AK48"/>
      <c r="AL48"/>
      <c r="AM48"/>
      <c r="AN48"/>
      <c r="AO48"/>
      <c r="AP48"/>
      <c r="AQ48"/>
    </row>
    <row r="49" spans="1:22" s="2" customFormat="1" ht="15.75" customHeight="1">
      <c r="A49"/>
      <c r="B49"/>
      <c r="C49"/>
      <c r="D49"/>
      <c r="E49"/>
      <c r="F49"/>
      <c r="G49"/>
      <c r="H49"/>
      <c r="I49"/>
      <c r="J49"/>
      <c r="K49"/>
      <c r="L49"/>
      <c r="M49"/>
      <c r="N49"/>
      <c r="O49"/>
      <c r="P49"/>
      <c r="Q49"/>
      <c r="R49"/>
      <c r="S49"/>
      <c r="T49"/>
      <c r="U49"/>
      <c r="V49"/>
    </row>
    <row r="50" spans="1:22" s="2" customFormat="1" ht="15.75" customHeight="1">
      <c r="A50"/>
      <c r="B50"/>
      <c r="C50"/>
      <c r="D50"/>
      <c r="E50"/>
      <c r="F50"/>
      <c r="G50"/>
      <c r="H50"/>
      <c r="I50"/>
      <c r="J50"/>
      <c r="K50"/>
      <c r="L50"/>
      <c r="M50"/>
      <c r="N50"/>
      <c r="O50"/>
      <c r="P50"/>
      <c r="Q50"/>
      <c r="R50"/>
      <c r="S50"/>
      <c r="T50"/>
      <c r="U50"/>
      <c r="V50"/>
    </row>
    <row r="51" spans="1:22" s="2" customFormat="1" ht="15.75" customHeight="1">
      <c r="A51"/>
      <c r="B51"/>
      <c r="C51"/>
      <c r="D51"/>
      <c r="E51"/>
      <c r="F51"/>
      <c r="G51"/>
      <c r="H51"/>
      <c r="I51"/>
      <c r="J51"/>
      <c r="K51"/>
      <c r="L51"/>
      <c r="M51"/>
      <c r="N51"/>
      <c r="O51"/>
      <c r="P51"/>
      <c r="Q51"/>
      <c r="R51"/>
      <c r="S51"/>
      <c r="T51"/>
      <c r="U51"/>
      <c r="V51"/>
    </row>
    <row r="54" spans="1:22" ht="13.5" customHeight="1"/>
    <row r="55" spans="1:22" ht="13.15" customHeight="1"/>
    <row r="57" spans="1:22" ht="13.5" customHeight="1"/>
    <row r="59" spans="1:22" ht="13.5" customHeight="1"/>
    <row r="60" spans="1:22" ht="13.15" customHeight="1"/>
    <row r="61" spans="1:22" ht="13.5" customHeight="1"/>
    <row r="62" spans="1:22" ht="13.15" customHeight="1"/>
    <row r="63" spans="1:22" ht="13.5" customHeight="1"/>
    <row r="64" spans="1:22" ht="13.15" customHeight="1"/>
    <row r="65" ht="13.15" customHeight="1"/>
    <row r="66" ht="13.15" customHeight="1"/>
    <row r="68" ht="13.15" customHeight="1"/>
    <row r="70" ht="13.15" customHeight="1"/>
    <row r="85" ht="13.15" customHeight="1"/>
    <row r="86" ht="13.15" customHeight="1"/>
    <row r="87" ht="13.15" customHeight="1"/>
    <row r="88" ht="13.15" customHeight="1"/>
    <row r="89" ht="13.15" customHeight="1"/>
    <row r="90" ht="13.15" customHeight="1"/>
    <row r="91" ht="13.15" customHeight="1"/>
    <row r="93" ht="13.15" customHeight="1"/>
    <row r="95" ht="13.15" customHeight="1"/>
    <row r="97" ht="13.15" customHeight="1"/>
    <row r="109" ht="13.15" customHeight="1"/>
    <row r="111" ht="13.15" customHeight="1"/>
    <row r="113" ht="13.15" customHeight="1"/>
    <row r="114" ht="13.15" customHeight="1"/>
    <row r="115" ht="13.15" customHeight="1"/>
    <row r="117" ht="13.15" customHeight="1"/>
    <row r="118" ht="13.15" customHeight="1"/>
    <row r="122" ht="13.15" customHeight="1"/>
    <row r="139" ht="13.15" customHeight="1"/>
    <row r="140" ht="13.15" customHeight="1"/>
    <row r="142" ht="13.15" customHeight="1"/>
    <row r="143" ht="13.15" customHeight="1"/>
    <row r="145" ht="13.15" customHeight="1"/>
    <row r="147" ht="13.15" customHeight="1"/>
    <row r="149" ht="13.15" customHeight="1"/>
  </sheetData>
  <mergeCells count="23">
    <mergeCell ref="B46:S48"/>
    <mergeCell ref="B37:S38"/>
    <mergeCell ref="B39:S39"/>
    <mergeCell ref="B40:S41"/>
    <mergeCell ref="B42:S43"/>
    <mergeCell ref="B44:S45"/>
    <mergeCell ref="A1:S1"/>
    <mergeCell ref="A6:D6"/>
    <mergeCell ref="A8:D8"/>
    <mergeCell ref="D4:S4"/>
    <mergeCell ref="D3:S3"/>
    <mergeCell ref="B36:S36"/>
    <mergeCell ref="B17:S17"/>
    <mergeCell ref="A7:F7"/>
    <mergeCell ref="E6:L6"/>
    <mergeCell ref="G7:L7"/>
    <mergeCell ref="E8:L8"/>
    <mergeCell ref="B19:S21"/>
    <mergeCell ref="A10:D10"/>
    <mergeCell ref="A11:D11"/>
    <mergeCell ref="A12:D12"/>
    <mergeCell ref="A15:D15"/>
    <mergeCell ref="A14:D14"/>
  </mergeCells>
  <phoneticPr fontId="3"/>
  <dataValidations count="1">
    <dataValidation type="list" allowBlank="1" showInputMessage="1" showErrorMessage="1" sqref="F10:F12 I10:I12 F14:F15 H14:H15 K15 M15" xr:uid="{00000000-0002-0000-0100-000000000000}">
      <formula1>$U$10:$U$11</formula1>
    </dataValidation>
  </dataValidations>
  <pageMargins left="0.97" right="0.52" top="0.57999999999999996" bottom="0.57999999999999996" header="0.31" footer="0.45"/>
  <pageSetup paperSize="9" scale="87"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BC744"/>
  <sheetViews>
    <sheetView view="pageBreakPreview" zoomScaleNormal="100" workbookViewId="0">
      <selection activeCell="A7" sqref="A7:S7"/>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7.875" style="54" customWidth="1"/>
    <col min="30" max="36" width="9.125" style="55" hidden="1" customWidth="1"/>
    <col min="37" max="42" width="9.125" style="55" customWidth="1"/>
    <col min="43" max="16384" width="8.875" style="54"/>
  </cols>
  <sheetData>
    <row r="1" spans="1:28">
      <c r="F1" s="242" t="s">
        <v>318</v>
      </c>
      <c r="G1" s="1654"/>
      <c r="H1" s="1655"/>
      <c r="I1" s="1655"/>
      <c r="J1" s="1655"/>
      <c r="K1" s="1655"/>
      <c r="L1" s="1655"/>
      <c r="M1" s="1655"/>
      <c r="N1" s="1655"/>
      <c r="O1" s="1655"/>
      <c r="P1" s="1655"/>
      <c r="Q1" s="1655"/>
      <c r="R1" s="1655"/>
      <c r="S1" s="1655"/>
      <c r="T1" s="1655"/>
      <c r="U1" s="1655"/>
      <c r="V1" s="1655"/>
      <c r="W1" s="1655"/>
      <c r="X1" s="1656"/>
      <c r="Y1" s="252"/>
      <c r="Z1" s="252"/>
      <c r="AA1" s="266" t="s">
        <v>336</v>
      </c>
      <c r="AB1" s="269" t="s">
        <v>337</v>
      </c>
    </row>
    <row r="2" spans="1:28">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row>
    <row r="3" spans="1:28">
      <c r="F3" s="96"/>
      <c r="G3" s="1647"/>
      <c r="H3" s="1643"/>
      <c r="I3" s="1643"/>
      <c r="J3" s="1643"/>
      <c r="K3" s="1643"/>
      <c r="L3" s="1643"/>
      <c r="M3" s="1643"/>
      <c r="N3" s="1643"/>
      <c r="O3" s="1643"/>
      <c r="P3" s="1643"/>
      <c r="Q3" s="1643"/>
      <c r="R3" s="1643"/>
      <c r="S3" s="1643"/>
      <c r="T3" s="1643"/>
      <c r="U3" s="1643"/>
      <c r="V3" s="1643"/>
      <c r="W3" s="1643"/>
      <c r="X3" s="1652"/>
      <c r="Y3" s="252"/>
      <c r="Z3" s="252"/>
      <c r="AA3" s="253"/>
      <c r="AB3" s="251"/>
    </row>
    <row r="4" spans="1:28">
      <c r="F4" s="96"/>
      <c r="G4" s="1647"/>
      <c r="H4" s="1643"/>
      <c r="I4" s="1643"/>
      <c r="J4" s="1643"/>
      <c r="K4" s="1643"/>
      <c r="L4" s="1643"/>
      <c r="M4" s="1643"/>
      <c r="N4" s="1643"/>
      <c r="O4" s="1643"/>
      <c r="P4" s="1643"/>
      <c r="Q4" s="1643"/>
      <c r="R4" s="1643"/>
      <c r="S4" s="1643"/>
      <c r="T4" s="1643"/>
      <c r="U4" s="1643"/>
      <c r="V4" s="1643"/>
      <c r="W4" s="1643"/>
      <c r="X4" s="1652"/>
      <c r="Y4" s="252"/>
      <c r="Z4" s="252"/>
      <c r="AA4" s="253"/>
      <c r="AB4" s="251"/>
    </row>
    <row r="5" spans="1:28">
      <c r="F5" s="702"/>
      <c r="G5" s="1648"/>
      <c r="H5" s="1644"/>
      <c r="I5" s="1644"/>
      <c r="J5" s="1644"/>
      <c r="K5" s="1644"/>
      <c r="L5" s="1644"/>
      <c r="M5" s="1644"/>
      <c r="N5" s="1644"/>
      <c r="O5" s="1644"/>
      <c r="P5" s="1644"/>
      <c r="Q5" s="1644"/>
      <c r="R5" s="1644"/>
      <c r="S5" s="1644"/>
      <c r="T5" s="1644"/>
      <c r="U5" s="1644"/>
      <c r="V5" s="1644"/>
      <c r="W5" s="1644"/>
      <c r="X5" s="1653"/>
      <c r="Y5" s="251"/>
      <c r="Z5" s="251"/>
      <c r="AA5" s="251"/>
      <c r="AB5" s="251"/>
    </row>
    <row r="6" spans="1:28">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row>
    <row r="7" spans="1:28"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74"/>
      <c r="AA7" s="52"/>
      <c r="AB7" s="53" t="s">
        <v>1482</v>
      </c>
    </row>
    <row r="8" spans="1:28"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row>
    <row r="9" spans="1:28" ht="13.5">
      <c r="A9" s="138"/>
      <c r="B9" s="1601" t="s">
        <v>617</v>
      </c>
      <c r="C9" s="1519"/>
      <c r="D9" s="1548" t="s">
        <v>618</v>
      </c>
      <c r="E9" s="1591" t="s">
        <v>619</v>
      </c>
      <c r="F9" s="1592" t="s">
        <v>620</v>
      </c>
      <c r="G9" s="1593"/>
      <c r="H9" s="1593"/>
      <c r="I9" s="1593"/>
      <c r="J9" s="1593"/>
      <c r="K9" s="1593"/>
      <c r="L9" s="1593"/>
      <c r="M9" s="1593"/>
      <c r="N9" s="1593"/>
      <c r="O9" s="1593"/>
      <c r="P9" s="1593"/>
      <c r="Q9" s="1593"/>
      <c r="R9" s="1593"/>
      <c r="S9" s="1593"/>
      <c r="T9" s="1593"/>
      <c r="U9" s="1593"/>
      <c r="V9" s="1593"/>
      <c r="W9" s="1593"/>
      <c r="X9" s="1593"/>
      <c r="Y9" s="1593"/>
      <c r="Z9" s="1593"/>
      <c r="AA9" s="59" t="s">
        <v>465</v>
      </c>
      <c r="AB9" s="60" t="s">
        <v>622</v>
      </c>
    </row>
    <row r="10" spans="1:28" ht="14.25" customHeight="1" thickBot="1">
      <c r="A10" s="140"/>
      <c r="B10" s="1602" t="s">
        <v>623</v>
      </c>
      <c r="C10" s="1603"/>
      <c r="D10" s="1590"/>
      <c r="E10" s="1590"/>
      <c r="F10" s="207" t="s">
        <v>624</v>
      </c>
      <c r="G10" s="64"/>
      <c r="H10" s="64"/>
      <c r="I10" s="64"/>
      <c r="J10" s="64"/>
      <c r="K10" s="64"/>
      <c r="L10" s="64"/>
      <c r="M10" s="64"/>
      <c r="N10" s="64" t="s">
        <v>625</v>
      </c>
      <c r="O10" s="64"/>
      <c r="P10" s="64"/>
      <c r="Q10" s="64"/>
      <c r="R10" s="64"/>
      <c r="S10" s="64"/>
      <c r="T10" s="64"/>
      <c r="U10" s="64"/>
      <c r="V10" s="64"/>
      <c r="W10" s="64"/>
      <c r="X10" s="64"/>
      <c r="Y10" s="141"/>
      <c r="Z10" s="142" t="s">
        <v>1451</v>
      </c>
      <c r="AA10" s="63" t="s">
        <v>626</v>
      </c>
      <c r="AB10" s="65" t="s">
        <v>627</v>
      </c>
    </row>
    <row r="11" spans="1:28" ht="12.75" hidden="1" customHeight="1">
      <c r="A11" s="1936" t="s">
        <v>1045</v>
      </c>
      <c r="B11" s="762"/>
      <c r="C11" s="144" t="s">
        <v>695</v>
      </c>
      <c r="D11" s="58"/>
      <c r="E11" s="58" t="s">
        <v>693</v>
      </c>
      <c r="F11" s="58" t="s">
        <v>694</v>
      </c>
      <c r="G11" s="144" t="s">
        <v>40</v>
      </c>
      <c r="H11" s="144" t="s">
        <v>1046</v>
      </c>
      <c r="I11" s="144"/>
      <c r="J11" s="144"/>
      <c r="K11" s="144"/>
      <c r="L11" s="144"/>
      <c r="M11" s="144"/>
      <c r="N11" s="144"/>
      <c r="O11" s="144"/>
      <c r="P11" s="144"/>
      <c r="Q11" s="144" t="s">
        <v>1047</v>
      </c>
      <c r="R11" s="1951"/>
      <c r="S11" s="1951"/>
      <c r="T11" s="1951"/>
      <c r="U11" s="1951"/>
      <c r="V11" s="144" t="s">
        <v>733</v>
      </c>
      <c r="W11" s="144"/>
      <c r="X11" s="144"/>
      <c r="Y11" s="226" t="s">
        <v>303</v>
      </c>
      <c r="Z11" s="345" t="s">
        <v>979</v>
      </c>
      <c r="AA11" s="145"/>
      <c r="AB11" s="60"/>
    </row>
    <row r="12" spans="1:28" ht="12.75" hidden="1" customHeight="1" thickBot="1">
      <c r="A12" s="1937"/>
      <c r="B12" s="760"/>
      <c r="C12" s="52" t="s">
        <v>698</v>
      </c>
      <c r="D12" s="66"/>
      <c r="E12" s="66" t="s">
        <v>695</v>
      </c>
      <c r="F12" s="66" t="s">
        <v>696</v>
      </c>
      <c r="G12" s="78" t="s">
        <v>734</v>
      </c>
      <c r="H12" s="52" t="s">
        <v>646</v>
      </c>
      <c r="I12" s="52"/>
      <c r="J12" s="52"/>
      <c r="K12" s="52"/>
      <c r="L12" s="52"/>
      <c r="M12" s="52"/>
      <c r="N12" s="52"/>
      <c r="O12" s="52"/>
      <c r="P12" s="52"/>
      <c r="Q12" s="52" t="s">
        <v>647</v>
      </c>
      <c r="R12" s="1949"/>
      <c r="S12" s="1949"/>
      <c r="T12" s="1949"/>
      <c r="U12" s="1949"/>
      <c r="V12" s="52" t="s">
        <v>648</v>
      </c>
      <c r="W12" s="52"/>
      <c r="X12" s="67"/>
      <c r="Y12" s="80" t="s">
        <v>303</v>
      </c>
      <c r="Z12" s="228" t="s">
        <v>697</v>
      </c>
      <c r="AA12" s="88"/>
      <c r="AB12" s="68"/>
    </row>
    <row r="13" spans="1:28" ht="12.75" hidden="1" customHeight="1" thickBot="1">
      <c r="A13" s="1937"/>
      <c r="B13" s="760"/>
      <c r="C13" s="52"/>
      <c r="D13" s="66"/>
      <c r="E13" s="66" t="s">
        <v>699</v>
      </c>
      <c r="F13" s="66" t="s">
        <v>700</v>
      </c>
      <c r="G13" s="52" t="s">
        <v>24</v>
      </c>
      <c r="H13" s="52" t="s">
        <v>320</v>
      </c>
      <c r="I13" s="52"/>
      <c r="J13" s="52"/>
      <c r="K13" s="52"/>
      <c r="L13" s="52"/>
      <c r="M13" s="52"/>
      <c r="N13" s="52"/>
      <c r="O13" s="52"/>
      <c r="P13" s="52"/>
      <c r="Q13" s="52" t="s">
        <v>1641</v>
      </c>
      <c r="R13" s="1959"/>
      <c r="S13" s="1959"/>
      <c r="T13" s="1959"/>
      <c r="U13" s="1959"/>
      <c r="V13" s="52" t="s">
        <v>649</v>
      </c>
      <c r="W13" s="52"/>
      <c r="X13" s="52"/>
      <c r="Y13" s="216" t="s">
        <v>303</v>
      </c>
      <c r="Z13" s="228"/>
      <c r="AA13" s="88"/>
      <c r="AB13" s="68"/>
    </row>
    <row r="14" spans="1:28" ht="12.75" hidden="1" customHeight="1" thickBot="1">
      <c r="A14" s="1937"/>
      <c r="B14" s="760"/>
      <c r="C14" s="52"/>
      <c r="D14" s="66"/>
      <c r="E14" s="75" t="s">
        <v>693</v>
      </c>
      <c r="F14" s="75" t="s">
        <v>631</v>
      </c>
      <c r="G14" s="76"/>
      <c r="H14" s="76" t="s">
        <v>650</v>
      </c>
      <c r="I14" s="76"/>
      <c r="J14" s="76"/>
      <c r="K14" s="76"/>
      <c r="L14" s="76"/>
      <c r="M14" s="76"/>
      <c r="N14" s="76"/>
      <c r="O14" s="76"/>
      <c r="P14" s="76"/>
      <c r="Q14" s="76" t="s">
        <v>300</v>
      </c>
      <c r="R14" s="76"/>
      <c r="S14" s="76"/>
      <c r="T14" s="76"/>
      <c r="U14" s="76"/>
      <c r="V14" s="76"/>
      <c r="W14" s="76"/>
      <c r="X14" s="76"/>
      <c r="Y14" s="216" t="s">
        <v>303</v>
      </c>
      <c r="Z14" s="228"/>
      <c r="AA14" s="88"/>
      <c r="AB14" s="68"/>
    </row>
    <row r="15" spans="1:28" ht="12.75" hidden="1" customHeight="1" thickBot="1">
      <c r="A15" s="1937"/>
      <c r="B15" s="760"/>
      <c r="C15" s="52"/>
      <c r="D15" s="66"/>
      <c r="E15" s="66" t="s">
        <v>632</v>
      </c>
      <c r="F15" s="66" t="s">
        <v>633</v>
      </c>
      <c r="G15" s="52"/>
      <c r="H15" s="52" t="s">
        <v>860</v>
      </c>
      <c r="I15" s="52"/>
      <c r="J15" s="52" t="s">
        <v>688</v>
      </c>
      <c r="K15" s="1949"/>
      <c r="L15" s="1949"/>
      <c r="M15" s="1949"/>
      <c r="N15" s="1949"/>
      <c r="O15" s="52" t="s">
        <v>651</v>
      </c>
      <c r="P15" s="52"/>
      <c r="Q15" s="52" t="s">
        <v>688</v>
      </c>
      <c r="R15" s="1949"/>
      <c r="S15" s="1949"/>
      <c r="T15" s="1949"/>
      <c r="U15" s="1949"/>
      <c r="V15" s="52" t="s">
        <v>649</v>
      </c>
      <c r="W15" s="52"/>
      <c r="X15" s="52"/>
      <c r="Y15" s="216" t="s">
        <v>303</v>
      </c>
      <c r="Z15" s="228"/>
      <c r="AA15" s="88"/>
      <c r="AB15" s="68"/>
    </row>
    <row r="16" spans="1:28" ht="12.75" hidden="1" customHeight="1" thickBot="1">
      <c r="A16" s="1937"/>
      <c r="B16" s="760"/>
      <c r="C16" s="52"/>
      <c r="D16" s="66"/>
      <c r="E16" s="66" t="s">
        <v>634</v>
      </c>
      <c r="F16" s="66" t="s">
        <v>1210</v>
      </c>
      <c r="G16" s="52"/>
      <c r="H16" s="52" t="s">
        <v>861</v>
      </c>
      <c r="I16" s="52"/>
      <c r="J16" s="52" t="s">
        <v>1357</v>
      </c>
      <c r="K16" s="1949"/>
      <c r="L16" s="1949"/>
      <c r="M16" s="1949"/>
      <c r="N16" s="1949"/>
      <c r="O16" s="52" t="s">
        <v>652</v>
      </c>
      <c r="P16" s="52"/>
      <c r="Q16" s="52" t="s">
        <v>1357</v>
      </c>
      <c r="R16" s="1949"/>
      <c r="S16" s="1949"/>
      <c r="T16" s="1949"/>
      <c r="U16" s="1949"/>
      <c r="V16" s="52" t="s">
        <v>649</v>
      </c>
      <c r="W16" s="52"/>
      <c r="X16" s="52"/>
      <c r="Y16" s="216" t="s">
        <v>303</v>
      </c>
      <c r="Z16" s="228"/>
      <c r="AA16" s="88"/>
      <c r="AB16" s="68"/>
    </row>
    <row r="17" spans="1:55" ht="12.75" hidden="1" customHeight="1" thickBot="1">
      <c r="A17" s="1937"/>
      <c r="B17" s="760"/>
      <c r="C17" s="52"/>
      <c r="D17" s="66"/>
      <c r="E17" s="66"/>
      <c r="F17" s="66"/>
      <c r="G17" s="52"/>
      <c r="H17" s="52" t="s">
        <v>862</v>
      </c>
      <c r="I17" s="52"/>
      <c r="J17" s="52" t="s">
        <v>1357</v>
      </c>
      <c r="K17" s="1949"/>
      <c r="L17" s="1949"/>
      <c r="M17" s="1949"/>
      <c r="N17" s="1949"/>
      <c r="O17" s="52" t="s">
        <v>652</v>
      </c>
      <c r="P17" s="52"/>
      <c r="Q17" s="52" t="s">
        <v>1357</v>
      </c>
      <c r="R17" s="1949"/>
      <c r="S17" s="1949"/>
      <c r="T17" s="1949"/>
      <c r="U17" s="1949"/>
      <c r="V17" s="52" t="s">
        <v>649</v>
      </c>
      <c r="W17" s="52"/>
      <c r="X17" s="52"/>
      <c r="Y17" s="216" t="s">
        <v>303</v>
      </c>
      <c r="Z17" s="228"/>
      <c r="AA17" s="88"/>
      <c r="AB17" s="68"/>
    </row>
    <row r="18" spans="1:55" ht="12.75" hidden="1" customHeight="1" thickBot="1">
      <c r="A18" s="1937"/>
      <c r="B18" s="760"/>
      <c r="C18" s="52"/>
      <c r="D18" s="66"/>
      <c r="E18" s="66"/>
      <c r="F18" s="66"/>
      <c r="G18" s="78"/>
      <c r="H18" s="52" t="s">
        <v>863</v>
      </c>
      <c r="I18" s="52"/>
      <c r="J18" s="52" t="s">
        <v>688</v>
      </c>
      <c r="K18" s="1949"/>
      <c r="L18" s="1949"/>
      <c r="M18" s="1949"/>
      <c r="N18" s="1949"/>
      <c r="O18" s="52" t="s">
        <v>651</v>
      </c>
      <c r="P18" s="52"/>
      <c r="Q18" s="52" t="s">
        <v>688</v>
      </c>
      <c r="R18" s="1949"/>
      <c r="S18" s="1949"/>
      <c r="T18" s="1949"/>
      <c r="U18" s="1949"/>
      <c r="V18" s="52" t="s">
        <v>649</v>
      </c>
      <c r="W18" s="52"/>
      <c r="X18" s="67"/>
      <c r="Y18" s="216" t="s">
        <v>303</v>
      </c>
      <c r="Z18" s="228"/>
      <c r="AA18" s="88"/>
      <c r="AB18" s="68"/>
    </row>
    <row r="19" spans="1:55" ht="12.75" hidden="1" customHeight="1" thickBot="1">
      <c r="A19" s="1938"/>
      <c r="B19" s="761"/>
      <c r="C19" s="64"/>
      <c r="D19" s="62"/>
      <c r="E19" s="62"/>
      <c r="F19" s="62"/>
      <c r="G19" s="127"/>
      <c r="H19" s="64" t="s">
        <v>864</v>
      </c>
      <c r="I19" s="64"/>
      <c r="J19" s="64" t="s">
        <v>1357</v>
      </c>
      <c r="K19" s="1952"/>
      <c r="L19" s="1952"/>
      <c r="M19" s="1952"/>
      <c r="N19" s="1952"/>
      <c r="O19" s="64" t="s">
        <v>652</v>
      </c>
      <c r="P19" s="64"/>
      <c r="Q19" s="64" t="s">
        <v>1357</v>
      </c>
      <c r="R19" s="1952"/>
      <c r="S19" s="1952"/>
      <c r="T19" s="1952"/>
      <c r="U19" s="1952"/>
      <c r="V19" s="64" t="s">
        <v>649</v>
      </c>
      <c r="W19" s="64"/>
      <c r="X19" s="61"/>
      <c r="Y19" s="219" t="s">
        <v>303</v>
      </c>
      <c r="Z19" s="346"/>
      <c r="AA19" s="93"/>
      <c r="AB19" s="65"/>
    </row>
    <row r="20" spans="1:55" ht="13.5" customHeight="1">
      <c r="A20" s="1597" t="s">
        <v>653</v>
      </c>
      <c r="B20" s="1613" t="s">
        <v>654</v>
      </c>
      <c r="C20" s="1614"/>
      <c r="D20" s="689"/>
      <c r="E20" s="58" t="s">
        <v>655</v>
      </c>
      <c r="F20" s="58" t="s">
        <v>1611</v>
      </c>
      <c r="G20" s="175" t="s">
        <v>434</v>
      </c>
      <c r="H20" s="144" t="s">
        <v>1612</v>
      </c>
      <c r="I20" s="144"/>
      <c r="J20" s="144"/>
      <c r="K20" s="149" t="s">
        <v>1490</v>
      </c>
      <c r="L20" s="108" t="s">
        <v>1613</v>
      </c>
      <c r="M20" s="144"/>
      <c r="N20" s="1958"/>
      <c r="O20" s="1958"/>
      <c r="P20" s="1958"/>
      <c r="Q20" s="1958"/>
      <c r="R20" s="1958"/>
      <c r="S20" s="144" t="s">
        <v>464</v>
      </c>
      <c r="T20" s="52"/>
      <c r="U20" s="52"/>
      <c r="V20" s="52"/>
      <c r="W20" s="52"/>
      <c r="X20" s="176"/>
      <c r="Y20" s="697" t="s">
        <v>303</v>
      </c>
      <c r="Z20" s="231" t="s">
        <v>1140</v>
      </c>
      <c r="AA20" s="227"/>
      <c r="AB20" s="60"/>
    </row>
    <row r="21" spans="1:55" ht="13.5" customHeight="1">
      <c r="A21" s="1598"/>
      <c r="B21" s="1945" t="s">
        <v>1795</v>
      </c>
      <c r="C21" s="1946"/>
      <c r="D21" s="66"/>
      <c r="E21" s="66" t="s">
        <v>1614</v>
      </c>
      <c r="F21" s="66" t="s">
        <v>815</v>
      </c>
      <c r="G21" s="78"/>
      <c r="H21" s="52"/>
      <c r="I21" s="52"/>
      <c r="J21" s="52"/>
      <c r="K21" s="52"/>
      <c r="L21" s="52"/>
      <c r="M21" s="52"/>
      <c r="N21" s="52"/>
      <c r="O21" s="52"/>
      <c r="P21" s="52"/>
      <c r="Q21" s="52"/>
      <c r="R21" s="52"/>
      <c r="S21" s="52"/>
      <c r="T21" s="52"/>
      <c r="U21" s="52"/>
      <c r="V21" s="52"/>
      <c r="W21" s="52"/>
      <c r="X21" s="67"/>
      <c r="Y21" s="698" t="s">
        <v>303</v>
      </c>
      <c r="Z21" s="232" t="s">
        <v>979</v>
      </c>
      <c r="AA21" s="213"/>
      <c r="AB21" s="68"/>
    </row>
    <row r="22" spans="1:55" ht="14.25" customHeight="1" thickBot="1">
      <c r="A22" s="1598"/>
      <c r="B22" s="1945" t="s">
        <v>1529</v>
      </c>
      <c r="C22" s="1946"/>
      <c r="D22" s="66"/>
      <c r="E22" s="66"/>
      <c r="F22" s="66"/>
      <c r="G22" s="135" t="s">
        <v>552</v>
      </c>
      <c r="H22" s="76" t="s">
        <v>553</v>
      </c>
      <c r="I22" s="76"/>
      <c r="J22" s="76"/>
      <c r="K22" s="76"/>
      <c r="L22" s="76"/>
      <c r="M22" s="76"/>
      <c r="N22" s="76"/>
      <c r="O22" s="76"/>
      <c r="P22" s="76"/>
      <c r="Q22" s="76"/>
      <c r="R22" s="76"/>
      <c r="S22" s="76"/>
      <c r="T22" s="76"/>
      <c r="U22" s="76"/>
      <c r="V22" s="76"/>
      <c r="W22" s="76"/>
      <c r="X22" s="305"/>
      <c r="Y22" s="698" t="s">
        <v>303</v>
      </c>
      <c r="Z22" s="232" t="s">
        <v>1675</v>
      </c>
      <c r="AA22" s="213"/>
      <c r="AB22" s="68"/>
      <c r="AQ22" s="55"/>
      <c r="AR22" s="55"/>
      <c r="AS22" s="55"/>
      <c r="AT22" s="55"/>
      <c r="AU22" s="55"/>
      <c r="AV22" s="55"/>
      <c r="AW22" s="55"/>
      <c r="AX22" s="55"/>
      <c r="AY22" s="55"/>
      <c r="AZ22" s="55"/>
      <c r="BA22" s="55"/>
      <c r="BB22" s="55"/>
      <c r="BC22" s="55"/>
    </row>
    <row r="23" spans="1:55" ht="15" customHeight="1" thickTop="1" thickBot="1">
      <c r="A23" s="1598"/>
      <c r="B23" s="1945" t="s">
        <v>1796</v>
      </c>
      <c r="C23" s="1946"/>
      <c r="D23" s="66"/>
      <c r="E23" s="66"/>
      <c r="F23" s="66"/>
      <c r="G23" s="78"/>
      <c r="H23" s="52" t="s">
        <v>1555</v>
      </c>
      <c r="I23" s="1545"/>
      <c r="J23" s="1545"/>
      <c r="K23" s="1545"/>
      <c r="L23" s="1545"/>
      <c r="M23" s="1545"/>
      <c r="N23" s="1545"/>
      <c r="O23" s="1545"/>
      <c r="P23" s="1545"/>
      <c r="Q23" s="1545"/>
      <c r="R23" s="1545"/>
      <c r="S23" s="1545"/>
      <c r="T23" s="1545"/>
      <c r="U23" s="1545"/>
      <c r="V23" s="1545"/>
      <c r="W23" s="52" t="s">
        <v>1578</v>
      </c>
      <c r="X23" s="67"/>
      <c r="Y23" s="698" t="s">
        <v>303</v>
      </c>
      <c r="Z23" s="232"/>
      <c r="AA23" s="213"/>
      <c r="AB23" s="68"/>
      <c r="AD23" s="84"/>
      <c r="AE23" s="85" t="s">
        <v>859</v>
      </c>
      <c r="AF23" s="86" t="s">
        <v>1483</v>
      </c>
      <c r="AG23" s="86" t="s">
        <v>1484</v>
      </c>
      <c r="AH23" s="87" t="s">
        <v>1203</v>
      </c>
    </row>
    <row r="24" spans="1:55" ht="15" customHeight="1" thickTop="1" thickBot="1">
      <c r="A24" s="1598"/>
      <c r="B24" s="1945"/>
      <c r="C24" s="1946"/>
      <c r="D24" s="66"/>
      <c r="E24" s="66"/>
      <c r="F24" s="66"/>
      <c r="G24" s="78" t="s">
        <v>1495</v>
      </c>
      <c r="H24" s="52" t="s">
        <v>1485</v>
      </c>
      <c r="I24" s="52"/>
      <c r="J24" s="52"/>
      <c r="K24" s="52"/>
      <c r="L24" s="52"/>
      <c r="M24" s="80" t="s">
        <v>303</v>
      </c>
      <c r="N24" s="52" t="s">
        <v>1203</v>
      </c>
      <c r="O24" s="52"/>
      <c r="P24" s="80" t="s">
        <v>904</v>
      </c>
      <c r="Q24" s="52" t="s">
        <v>1486</v>
      </c>
      <c r="R24" s="52"/>
      <c r="S24" s="52"/>
      <c r="T24" s="52"/>
      <c r="U24" s="52"/>
      <c r="V24" s="52"/>
      <c r="W24" s="52"/>
      <c r="X24" s="67"/>
      <c r="Y24" s="698" t="s">
        <v>303</v>
      </c>
      <c r="Z24" s="232"/>
      <c r="AA24" s="213"/>
      <c r="AB24" s="68"/>
    </row>
    <row r="25" spans="1:55" ht="13.5" thickTop="1" thickBot="1">
      <c r="A25" s="1598"/>
      <c r="B25" s="752" t="s">
        <v>303</v>
      </c>
      <c r="C25" s="97" t="s">
        <v>1790</v>
      </c>
      <c r="D25" s="66"/>
      <c r="E25" s="66"/>
      <c r="F25" s="66"/>
      <c r="G25" s="89" t="s">
        <v>1495</v>
      </c>
      <c r="H25" s="79" t="s">
        <v>1225</v>
      </c>
      <c r="I25" s="79"/>
      <c r="J25" s="79"/>
      <c r="K25" s="79"/>
      <c r="L25" s="79"/>
      <c r="M25" s="79"/>
      <c r="N25" s="79"/>
      <c r="O25" s="79"/>
      <c r="P25" s="79"/>
      <c r="Q25" s="79" t="s">
        <v>1208</v>
      </c>
      <c r="R25" s="1962"/>
      <c r="S25" s="1962"/>
      <c r="T25" s="1962"/>
      <c r="U25" s="1962"/>
      <c r="V25" s="79" t="s">
        <v>1663</v>
      </c>
      <c r="W25" s="79"/>
      <c r="X25" s="306"/>
      <c r="Y25" s="698" t="s">
        <v>303</v>
      </c>
      <c r="Z25" s="232"/>
      <c r="AA25" s="213"/>
      <c r="AB25" s="68"/>
      <c r="AD25" s="84"/>
      <c r="AE25" s="85" t="s">
        <v>1664</v>
      </c>
      <c r="AF25" s="86" t="s">
        <v>1665</v>
      </c>
      <c r="AG25" s="86" t="s">
        <v>1666</v>
      </c>
      <c r="AH25" s="86" t="s">
        <v>1667</v>
      </c>
      <c r="AI25" s="87" t="s">
        <v>1668</v>
      </c>
    </row>
    <row r="26" spans="1:55" ht="13.5" thickTop="1" thickBot="1">
      <c r="A26" s="1598"/>
      <c r="B26" s="752" t="s">
        <v>303</v>
      </c>
      <c r="C26" s="97" t="s">
        <v>1940</v>
      </c>
      <c r="D26" s="66"/>
      <c r="E26" s="75" t="s">
        <v>1669</v>
      </c>
      <c r="F26" s="279" t="s">
        <v>1670</v>
      </c>
      <c r="G26" s="78" t="s">
        <v>563</v>
      </c>
      <c r="H26" s="52" t="s">
        <v>564</v>
      </c>
      <c r="I26" s="52"/>
      <c r="J26" s="52"/>
      <c r="K26" s="52"/>
      <c r="L26" s="52"/>
      <c r="M26" s="52"/>
      <c r="N26" s="52"/>
      <c r="O26" s="52"/>
      <c r="P26" s="52"/>
      <c r="Q26" s="52"/>
      <c r="R26" s="52"/>
      <c r="S26" s="52"/>
      <c r="T26" s="52"/>
      <c r="U26" s="52"/>
      <c r="V26" s="52"/>
      <c r="W26" s="52"/>
      <c r="X26" s="52"/>
      <c r="Y26" s="699" t="s">
        <v>303</v>
      </c>
      <c r="Z26" s="233" t="s">
        <v>1364</v>
      </c>
      <c r="AA26" s="212"/>
      <c r="AB26" s="90"/>
    </row>
    <row r="27" spans="1:55" ht="13.5" thickTop="1" thickBot="1">
      <c r="A27" s="1598"/>
      <c r="B27" s="344"/>
      <c r="C27" s="52"/>
      <c r="D27" s="66"/>
      <c r="E27" s="66"/>
      <c r="F27" s="163" t="s">
        <v>565</v>
      </c>
      <c r="G27" s="52"/>
      <c r="H27" s="52" t="s">
        <v>566</v>
      </c>
      <c r="I27" s="52"/>
      <c r="J27" s="52"/>
      <c r="K27" s="52"/>
      <c r="L27" s="52"/>
      <c r="M27" s="52"/>
      <c r="N27" s="52"/>
      <c r="O27" s="52"/>
      <c r="P27" s="52"/>
      <c r="Q27" s="52" t="s">
        <v>567</v>
      </c>
      <c r="R27" s="1955"/>
      <c r="S27" s="1955"/>
      <c r="T27" s="1955"/>
      <c r="U27" s="1955"/>
      <c r="V27" s="52" t="s">
        <v>568</v>
      </c>
      <c r="W27" s="52"/>
      <c r="X27" s="52"/>
      <c r="Y27" s="698" t="s">
        <v>303</v>
      </c>
      <c r="Z27" s="232" t="s">
        <v>1481</v>
      </c>
      <c r="AA27" s="213"/>
      <c r="AB27" s="68"/>
      <c r="AD27" s="84"/>
      <c r="AE27" s="85" t="s">
        <v>569</v>
      </c>
      <c r="AF27" s="87" t="s">
        <v>570</v>
      </c>
    </row>
    <row r="28" spans="1:55" ht="13.5" thickTop="1" thickBot="1">
      <c r="A28" s="1598"/>
      <c r="B28" s="344"/>
      <c r="C28" s="52"/>
      <c r="D28" s="66"/>
      <c r="E28" s="66"/>
      <c r="F28" s="66"/>
      <c r="G28" s="52"/>
      <c r="H28" s="52" t="s">
        <v>571</v>
      </c>
      <c r="I28" s="52"/>
      <c r="J28" s="52"/>
      <c r="K28" s="52"/>
      <c r="L28" s="52"/>
      <c r="M28" s="52"/>
      <c r="N28" s="52"/>
      <c r="O28" s="52"/>
      <c r="P28" s="52"/>
      <c r="Q28" s="52" t="s">
        <v>1639</v>
      </c>
      <c r="R28" s="1955"/>
      <c r="S28" s="1955"/>
      <c r="T28" s="1955"/>
      <c r="U28" s="1955"/>
      <c r="V28" s="52" t="s">
        <v>572</v>
      </c>
      <c r="W28" s="52"/>
      <c r="X28" s="52"/>
      <c r="Y28" s="698" t="s">
        <v>303</v>
      </c>
      <c r="Z28" s="232" t="s">
        <v>903</v>
      </c>
      <c r="AA28" s="213"/>
      <c r="AB28" s="68"/>
      <c r="AD28" s="84"/>
      <c r="AE28" s="85" t="s">
        <v>610</v>
      </c>
      <c r="AF28" s="87" t="s">
        <v>573</v>
      </c>
    </row>
    <row r="29" spans="1:55" ht="13.5" thickTop="1" thickBot="1">
      <c r="A29" s="1598"/>
      <c r="B29" s="344"/>
      <c r="C29" s="52"/>
      <c r="D29" s="66"/>
      <c r="E29" s="66"/>
      <c r="F29" s="66"/>
      <c r="G29" s="52" t="s">
        <v>574</v>
      </c>
      <c r="H29" s="52" t="s">
        <v>1396</v>
      </c>
      <c r="I29" s="52"/>
      <c r="J29" s="52"/>
      <c r="K29" s="52"/>
      <c r="L29" s="52"/>
      <c r="M29" s="52"/>
      <c r="N29" s="52"/>
      <c r="O29" s="52"/>
      <c r="P29" s="52"/>
      <c r="Q29" s="52" t="s">
        <v>688</v>
      </c>
      <c r="R29" s="1955"/>
      <c r="S29" s="1955"/>
      <c r="T29" s="1955"/>
      <c r="U29" s="1955"/>
      <c r="V29" s="52" t="s">
        <v>372</v>
      </c>
      <c r="W29" s="52"/>
      <c r="X29" s="52"/>
      <c r="Y29" s="698" t="s">
        <v>303</v>
      </c>
      <c r="Z29" s="232" t="s">
        <v>1675</v>
      </c>
      <c r="AA29" s="213"/>
      <c r="AB29" s="68"/>
      <c r="AD29" s="84"/>
      <c r="AE29" s="85" t="s">
        <v>373</v>
      </c>
      <c r="AF29" s="86" t="s">
        <v>676</v>
      </c>
      <c r="AG29" s="86" t="s">
        <v>677</v>
      </c>
      <c r="AH29" s="87" t="s">
        <v>678</v>
      </c>
    </row>
    <row r="30" spans="1:55" ht="13.5" thickTop="1" thickBot="1">
      <c r="A30" s="1598"/>
      <c r="B30" s="344"/>
      <c r="C30" s="52"/>
      <c r="D30" s="66"/>
      <c r="E30" s="66"/>
      <c r="F30" s="66"/>
      <c r="G30" s="52" t="s">
        <v>574</v>
      </c>
      <c r="H30" s="52" t="s">
        <v>679</v>
      </c>
      <c r="I30" s="52"/>
      <c r="J30" s="52"/>
      <c r="K30" s="52"/>
      <c r="L30" s="52"/>
      <c r="M30" s="52"/>
      <c r="N30" s="52"/>
      <c r="O30" s="52"/>
      <c r="P30" s="52"/>
      <c r="Q30" s="52"/>
      <c r="R30" s="52"/>
      <c r="S30" s="52"/>
      <c r="T30" s="52"/>
      <c r="U30" s="52"/>
      <c r="V30" s="52"/>
      <c r="W30" s="52"/>
      <c r="X30" s="52"/>
      <c r="Y30" s="698" t="s">
        <v>303</v>
      </c>
      <c r="Z30" s="232" t="s">
        <v>680</v>
      </c>
      <c r="AA30" s="213"/>
      <c r="AB30" s="68"/>
      <c r="AG30" s="133"/>
    </row>
    <row r="31" spans="1:55" ht="13.5" thickTop="1" thickBot="1">
      <c r="A31" s="1598"/>
      <c r="B31" s="344"/>
      <c r="C31" s="52"/>
      <c r="D31" s="66"/>
      <c r="E31" s="66"/>
      <c r="F31" s="66"/>
      <c r="G31" s="52"/>
      <c r="H31" s="52" t="s">
        <v>751</v>
      </c>
      <c r="I31" s="1954"/>
      <c r="J31" s="1954"/>
      <c r="K31" s="1954"/>
      <c r="L31" s="1954"/>
      <c r="M31" s="1954"/>
      <c r="N31" s="1954"/>
      <c r="O31" s="1954"/>
      <c r="P31" s="1954"/>
      <c r="Q31" s="1954"/>
      <c r="R31" s="1954"/>
      <c r="S31" s="1954"/>
      <c r="T31" s="1954"/>
      <c r="U31" s="1954"/>
      <c r="V31" s="1954"/>
      <c r="W31" s="52" t="s">
        <v>752</v>
      </c>
      <c r="X31" s="52"/>
      <c r="Y31" s="698" t="s">
        <v>303</v>
      </c>
      <c r="Z31" s="232"/>
      <c r="AA31" s="213"/>
      <c r="AB31" s="68"/>
      <c r="AD31" s="84"/>
      <c r="AE31" s="85" t="s">
        <v>681</v>
      </c>
      <c r="AF31" s="86" t="s">
        <v>682</v>
      </c>
      <c r="AG31" s="86" t="s">
        <v>683</v>
      </c>
      <c r="AH31" s="155"/>
    </row>
    <row r="32" spans="1:55" ht="13.5" thickTop="1" thickBot="1">
      <c r="A32" s="1598"/>
      <c r="B32" s="344"/>
      <c r="C32" s="52"/>
      <c r="D32" s="66"/>
      <c r="E32" s="66"/>
      <c r="F32" s="66"/>
      <c r="G32" s="52" t="s">
        <v>1495</v>
      </c>
      <c r="H32" s="52" t="s">
        <v>656</v>
      </c>
      <c r="I32" s="52"/>
      <c r="J32" s="52"/>
      <c r="K32" s="52"/>
      <c r="L32" s="52"/>
      <c r="M32" s="52"/>
      <c r="N32" s="52"/>
      <c r="O32" s="52"/>
      <c r="P32" s="52"/>
      <c r="Q32" s="52"/>
      <c r="R32" s="52"/>
      <c r="S32" s="52"/>
      <c r="T32" s="52"/>
      <c r="U32" s="52"/>
      <c r="V32" s="52"/>
      <c r="W32" s="52"/>
      <c r="X32" s="52"/>
      <c r="Y32" s="698" t="s">
        <v>303</v>
      </c>
      <c r="Z32" s="232"/>
      <c r="AA32" s="213"/>
      <c r="AB32" s="68"/>
    </row>
    <row r="33" spans="1:36" ht="13.5" thickTop="1" thickBot="1">
      <c r="A33" s="1598"/>
      <c r="B33" s="344"/>
      <c r="C33" s="52"/>
      <c r="D33" s="66"/>
      <c r="E33" s="66"/>
      <c r="F33" s="66"/>
      <c r="G33" s="52"/>
      <c r="H33" s="52" t="s">
        <v>657</v>
      </c>
      <c r="I33" s="1954"/>
      <c r="J33" s="1954"/>
      <c r="K33" s="1954"/>
      <c r="L33" s="1954"/>
      <c r="M33" s="1954"/>
      <c r="N33" s="1954"/>
      <c r="O33" s="1954"/>
      <c r="P33" s="1954"/>
      <c r="Q33" s="1954"/>
      <c r="R33" s="1954"/>
      <c r="S33" s="1954"/>
      <c r="T33" s="1954"/>
      <c r="U33" s="1954"/>
      <c r="V33" s="1954"/>
      <c r="W33" s="52" t="s">
        <v>658</v>
      </c>
      <c r="X33" s="52"/>
      <c r="Y33" s="698" t="s">
        <v>303</v>
      </c>
      <c r="Z33" s="232"/>
      <c r="AA33" s="213"/>
      <c r="AB33" s="68"/>
      <c r="AD33" s="84"/>
      <c r="AE33" s="85" t="s">
        <v>659</v>
      </c>
      <c r="AF33" s="86" t="s">
        <v>660</v>
      </c>
      <c r="AG33" s="86" t="s">
        <v>661</v>
      </c>
      <c r="AH33" s="86" t="s">
        <v>819</v>
      </c>
      <c r="AI33" s="86" t="s">
        <v>820</v>
      </c>
      <c r="AJ33" s="87" t="s">
        <v>821</v>
      </c>
    </row>
    <row r="34" spans="1:36" ht="12.75" thickTop="1">
      <c r="A34" s="1598"/>
      <c r="B34" s="344"/>
      <c r="C34" s="52"/>
      <c r="D34" s="66"/>
      <c r="E34" s="66"/>
      <c r="F34" s="66"/>
      <c r="G34" s="52" t="s">
        <v>826</v>
      </c>
      <c r="H34" s="52" t="s">
        <v>822</v>
      </c>
      <c r="I34" s="52"/>
      <c r="J34" s="52"/>
      <c r="K34" s="52"/>
      <c r="L34" s="52"/>
      <c r="M34" s="52"/>
      <c r="N34" s="52"/>
      <c r="O34" s="52"/>
      <c r="P34" s="52"/>
      <c r="Q34" s="52"/>
      <c r="R34" s="52"/>
      <c r="S34" s="52"/>
      <c r="T34" s="52"/>
      <c r="U34" s="52"/>
      <c r="V34" s="52"/>
      <c r="W34" s="52"/>
      <c r="X34" s="52"/>
      <c r="Y34" s="698" t="s">
        <v>303</v>
      </c>
      <c r="Z34" s="232"/>
      <c r="AA34" s="213"/>
      <c r="AB34" s="68"/>
    </row>
    <row r="35" spans="1:36">
      <c r="A35" s="1598"/>
      <c r="B35" s="344"/>
      <c r="C35" s="52"/>
      <c r="D35" s="66"/>
      <c r="E35" s="66"/>
      <c r="F35" s="66"/>
      <c r="G35" s="52"/>
      <c r="H35" s="52" t="s">
        <v>363</v>
      </c>
      <c r="I35" s="52"/>
      <c r="J35" s="82" t="s">
        <v>364</v>
      </c>
      <c r="K35" s="1957"/>
      <c r="L35" s="1957"/>
      <c r="M35" s="1957"/>
      <c r="N35" s="82" t="s">
        <v>365</v>
      </c>
      <c r="O35" s="82"/>
      <c r="P35" s="82"/>
      <c r="Q35" s="52"/>
      <c r="R35" s="52"/>
      <c r="S35" s="52"/>
      <c r="T35" s="52"/>
      <c r="U35" s="52"/>
      <c r="V35" s="52"/>
      <c r="W35" s="52"/>
      <c r="X35" s="52"/>
      <c r="Y35" s="698" t="s">
        <v>303</v>
      </c>
      <c r="Z35" s="232"/>
      <c r="AA35" s="213"/>
      <c r="AB35" s="68"/>
    </row>
    <row r="36" spans="1:36">
      <c r="A36" s="1598"/>
      <c r="B36" s="344"/>
      <c r="C36" s="52"/>
      <c r="D36" s="66"/>
      <c r="E36" s="66"/>
      <c r="F36" s="66"/>
      <c r="G36" s="78"/>
      <c r="H36" s="82" t="s">
        <v>366</v>
      </c>
      <c r="I36" s="82"/>
      <c r="J36" s="82" t="s">
        <v>688</v>
      </c>
      <c r="K36" s="1957"/>
      <c r="L36" s="1957"/>
      <c r="M36" s="1957"/>
      <c r="N36" s="82" t="s">
        <v>372</v>
      </c>
      <c r="O36" s="82"/>
      <c r="P36" s="82" t="s">
        <v>367</v>
      </c>
      <c r="Q36" s="82" t="s">
        <v>368</v>
      </c>
      <c r="R36" s="82"/>
      <c r="S36" s="82" t="s">
        <v>364</v>
      </c>
      <c r="T36" s="1957"/>
      <c r="U36" s="1957"/>
      <c r="V36" s="1957"/>
      <c r="W36" s="82" t="s">
        <v>365</v>
      </c>
      <c r="X36" s="82"/>
      <c r="Y36" s="698" t="s">
        <v>303</v>
      </c>
      <c r="Z36" s="232"/>
      <c r="AA36" s="213"/>
      <c r="AB36" s="68"/>
    </row>
    <row r="37" spans="1:36">
      <c r="A37" s="1598"/>
      <c r="B37" s="344"/>
      <c r="C37" s="52"/>
      <c r="D37" s="66"/>
      <c r="E37" s="66"/>
      <c r="F37" s="66"/>
      <c r="G37" s="52"/>
      <c r="H37" s="52" t="s">
        <v>369</v>
      </c>
      <c r="I37" s="52"/>
      <c r="J37" s="82" t="s">
        <v>364</v>
      </c>
      <c r="K37" s="1957"/>
      <c r="L37" s="1957"/>
      <c r="M37" s="1957"/>
      <c r="N37" s="82" t="s">
        <v>370</v>
      </c>
      <c r="O37" s="82"/>
      <c r="P37" s="52"/>
      <c r="Q37" s="52"/>
      <c r="R37" s="52"/>
      <c r="S37" s="52"/>
      <c r="T37" s="52"/>
      <c r="U37" s="52"/>
      <c r="V37" s="52"/>
      <c r="W37" s="52"/>
      <c r="X37" s="52"/>
      <c r="Y37" s="698" t="s">
        <v>303</v>
      </c>
      <c r="Z37" s="232"/>
      <c r="AA37" s="213"/>
      <c r="AB37" s="68"/>
    </row>
    <row r="38" spans="1:36">
      <c r="A38" s="1598"/>
      <c r="B38" s="344"/>
      <c r="C38" s="52"/>
      <c r="D38" s="66"/>
      <c r="E38" s="66"/>
      <c r="F38" s="66"/>
      <c r="G38" s="52" t="s">
        <v>574</v>
      </c>
      <c r="H38" s="52" t="s">
        <v>371</v>
      </c>
      <c r="I38" s="52"/>
      <c r="J38" s="52"/>
      <c r="K38" s="52"/>
      <c r="L38" s="52"/>
      <c r="M38" s="52"/>
      <c r="N38" s="52"/>
      <c r="O38" s="52"/>
      <c r="P38" s="52"/>
      <c r="Q38" s="52"/>
      <c r="R38" s="52"/>
      <c r="S38" s="52"/>
      <c r="T38" s="52"/>
      <c r="U38" s="52"/>
      <c r="V38" s="52"/>
      <c r="W38" s="52"/>
      <c r="X38" s="52"/>
      <c r="Y38" s="698" t="s">
        <v>303</v>
      </c>
      <c r="Z38" s="232"/>
      <c r="AA38" s="213"/>
      <c r="AB38" s="68"/>
    </row>
    <row r="39" spans="1:36">
      <c r="A39" s="1598"/>
      <c r="B39" s="344"/>
      <c r="C39" s="52"/>
      <c r="D39" s="66"/>
      <c r="E39" s="66"/>
      <c r="F39" s="66"/>
      <c r="G39" s="52"/>
      <c r="H39" s="52" t="s">
        <v>688</v>
      </c>
      <c r="I39" s="1957"/>
      <c r="J39" s="1957"/>
      <c r="K39" s="1957"/>
      <c r="L39" s="1957"/>
      <c r="M39" s="1957"/>
      <c r="N39" s="1957"/>
      <c r="O39" s="1957"/>
      <c r="P39" s="1957"/>
      <c r="Q39" s="1957"/>
      <c r="R39" s="1957"/>
      <c r="S39" s="1957"/>
      <c r="T39" s="1957"/>
      <c r="U39" s="1957"/>
      <c r="V39" s="1957"/>
      <c r="W39" s="52" t="s">
        <v>628</v>
      </c>
      <c r="X39" s="52"/>
      <c r="Y39" s="698" t="s">
        <v>303</v>
      </c>
      <c r="Z39" s="232"/>
      <c r="AA39" s="213"/>
      <c r="AB39" s="68"/>
    </row>
    <row r="40" spans="1:36">
      <c r="A40" s="1598"/>
      <c r="B40" s="344"/>
      <c r="C40" s="52"/>
      <c r="D40" s="66"/>
      <c r="E40" s="66"/>
      <c r="F40" s="75" t="s">
        <v>1583</v>
      </c>
      <c r="G40" s="76" t="s">
        <v>1497</v>
      </c>
      <c r="H40" s="76" t="s">
        <v>1584</v>
      </c>
      <c r="I40" s="76"/>
      <c r="J40" s="76" t="s">
        <v>364</v>
      </c>
      <c r="K40" s="1961"/>
      <c r="L40" s="1961"/>
      <c r="M40" s="1961"/>
      <c r="N40" s="1961"/>
      <c r="O40" s="156" t="s">
        <v>1585</v>
      </c>
      <c r="P40" s="156" t="s">
        <v>1669</v>
      </c>
      <c r="Q40" s="156"/>
      <c r="R40" s="156" t="s">
        <v>1357</v>
      </c>
      <c r="S40" s="1961"/>
      <c r="T40" s="1961"/>
      <c r="U40" s="1961"/>
      <c r="V40" s="76" t="s">
        <v>1586</v>
      </c>
      <c r="W40" s="76"/>
      <c r="X40" s="305"/>
      <c r="Y40" s="698" t="s">
        <v>303</v>
      </c>
      <c r="Z40" s="232"/>
      <c r="AA40" s="213"/>
      <c r="AB40" s="68"/>
    </row>
    <row r="41" spans="1:36">
      <c r="A41" s="1598"/>
      <c r="B41" s="344"/>
      <c r="C41" s="52"/>
      <c r="D41" s="66"/>
      <c r="E41" s="66"/>
      <c r="F41" s="66" t="s">
        <v>1587</v>
      </c>
      <c r="G41" s="52"/>
      <c r="H41" s="52"/>
      <c r="I41" s="52"/>
      <c r="J41" s="52"/>
      <c r="K41" s="52"/>
      <c r="L41" s="52"/>
      <c r="M41" s="52"/>
      <c r="N41" s="52"/>
      <c r="O41" s="52"/>
      <c r="P41" s="52"/>
      <c r="Q41" s="52"/>
      <c r="R41" s="52"/>
      <c r="S41" s="52"/>
      <c r="T41" s="52"/>
      <c r="U41" s="52"/>
      <c r="V41" s="52"/>
      <c r="W41" s="52"/>
      <c r="X41" s="52"/>
      <c r="Y41" s="698" t="s">
        <v>303</v>
      </c>
      <c r="Z41" s="232"/>
      <c r="AA41" s="213"/>
      <c r="AB41" s="68"/>
    </row>
    <row r="42" spans="1:36">
      <c r="A42" s="1598"/>
      <c r="B42" s="344"/>
      <c r="C42" s="52"/>
      <c r="D42" s="66"/>
      <c r="E42" s="75" t="s">
        <v>452</v>
      </c>
      <c r="F42" s="75" t="s">
        <v>1588</v>
      </c>
      <c r="G42" s="135" t="s">
        <v>1495</v>
      </c>
      <c r="H42" s="76" t="s">
        <v>1589</v>
      </c>
      <c r="I42" s="76"/>
      <c r="J42" s="76"/>
      <c r="K42" s="76"/>
      <c r="L42" s="76"/>
      <c r="M42" s="76"/>
      <c r="N42" s="76"/>
      <c r="O42" s="76"/>
      <c r="P42" s="76"/>
      <c r="Q42" s="76" t="s">
        <v>1639</v>
      </c>
      <c r="R42" s="1960"/>
      <c r="S42" s="1960"/>
      <c r="T42" s="1960"/>
      <c r="U42" s="1960"/>
      <c r="V42" s="76" t="s">
        <v>572</v>
      </c>
      <c r="W42" s="76"/>
      <c r="X42" s="305"/>
      <c r="Y42" s="699" t="s">
        <v>303</v>
      </c>
      <c r="Z42" s="233" t="s">
        <v>1364</v>
      </c>
      <c r="AA42" s="212"/>
      <c r="AB42" s="90"/>
    </row>
    <row r="43" spans="1:36">
      <c r="A43" s="1598"/>
      <c r="B43" s="344"/>
      <c r="C43" s="52"/>
      <c r="D43" s="66"/>
      <c r="E43" s="66"/>
      <c r="F43" s="66"/>
      <c r="G43" s="78" t="s">
        <v>1495</v>
      </c>
      <c r="H43" s="52" t="s">
        <v>1590</v>
      </c>
      <c r="I43" s="52"/>
      <c r="J43" s="52"/>
      <c r="K43" s="52"/>
      <c r="L43" s="52"/>
      <c r="M43" s="52"/>
      <c r="N43" s="52"/>
      <c r="O43" s="52"/>
      <c r="P43" s="52"/>
      <c r="Q43" s="52" t="s">
        <v>1498</v>
      </c>
      <c r="R43" s="1957"/>
      <c r="S43" s="1957"/>
      <c r="T43" s="1957"/>
      <c r="U43" s="1957"/>
      <c r="V43" s="52" t="s">
        <v>1591</v>
      </c>
      <c r="W43" s="52"/>
      <c r="X43" s="52"/>
      <c r="Y43" s="698" t="s">
        <v>303</v>
      </c>
      <c r="Z43" s="232" t="s">
        <v>1481</v>
      </c>
      <c r="AA43" s="213"/>
      <c r="AB43" s="68"/>
    </row>
    <row r="44" spans="1:36">
      <c r="A44" s="1598"/>
      <c r="B44" s="344"/>
      <c r="C44" s="52"/>
      <c r="D44" s="66"/>
      <c r="E44" s="66"/>
      <c r="F44" s="66"/>
      <c r="G44" s="78" t="s">
        <v>1496</v>
      </c>
      <c r="H44" s="52" t="s">
        <v>1592</v>
      </c>
      <c r="I44" s="52"/>
      <c r="J44" s="52"/>
      <c r="K44" s="52"/>
      <c r="L44" s="52"/>
      <c r="M44" s="52"/>
      <c r="N44" s="52"/>
      <c r="O44" s="52"/>
      <c r="P44" s="52"/>
      <c r="Q44" s="52" t="s">
        <v>364</v>
      </c>
      <c r="R44" s="1957"/>
      <c r="S44" s="1957"/>
      <c r="T44" s="52" t="s">
        <v>1593</v>
      </c>
      <c r="U44" s="1957"/>
      <c r="V44" s="1957"/>
      <c r="W44" s="52" t="s">
        <v>1585</v>
      </c>
      <c r="X44" s="52"/>
      <c r="Y44" s="698" t="s">
        <v>303</v>
      </c>
      <c r="Z44" s="232" t="s">
        <v>903</v>
      </c>
      <c r="AA44" s="213"/>
      <c r="AB44" s="68"/>
    </row>
    <row r="45" spans="1:36" ht="12.75" thickBot="1">
      <c r="A45" s="1598"/>
      <c r="B45" s="344"/>
      <c r="C45" s="52"/>
      <c r="D45" s="66"/>
      <c r="E45" s="66"/>
      <c r="F45" s="225"/>
      <c r="G45" s="78" t="s">
        <v>1495</v>
      </c>
      <c r="H45" s="52" t="s">
        <v>1594</v>
      </c>
      <c r="I45" s="79"/>
      <c r="J45" s="79"/>
      <c r="K45" s="79"/>
      <c r="L45" s="79"/>
      <c r="M45" s="79"/>
      <c r="N45" s="79"/>
      <c r="O45" s="79"/>
      <c r="P45" s="79"/>
      <c r="Q45" s="79" t="s">
        <v>1639</v>
      </c>
      <c r="R45" s="1953"/>
      <c r="S45" s="1953"/>
      <c r="T45" s="1953"/>
      <c r="U45" s="1953"/>
      <c r="V45" s="1953"/>
      <c r="W45" s="79" t="s">
        <v>1640</v>
      </c>
      <c r="X45" s="306"/>
      <c r="Y45" s="698" t="s">
        <v>303</v>
      </c>
      <c r="Z45" s="232"/>
      <c r="AA45" s="213"/>
      <c r="AB45" s="68"/>
    </row>
    <row r="46" spans="1:36" ht="13.5" thickTop="1" thickBot="1">
      <c r="A46" s="1598"/>
      <c r="B46" s="344"/>
      <c r="C46" s="52"/>
      <c r="D46" s="66"/>
      <c r="E46" s="66"/>
      <c r="F46" s="75" t="s">
        <v>1595</v>
      </c>
      <c r="G46" s="135" t="s">
        <v>574</v>
      </c>
      <c r="H46" s="76" t="s">
        <v>1596</v>
      </c>
      <c r="I46" s="52"/>
      <c r="J46" s="52"/>
      <c r="K46" s="52"/>
      <c r="L46" s="52"/>
      <c r="M46" s="52"/>
      <c r="N46" s="52"/>
      <c r="O46" s="52"/>
      <c r="P46" s="52"/>
      <c r="Q46" s="52" t="s">
        <v>1639</v>
      </c>
      <c r="R46" s="1955"/>
      <c r="S46" s="1955"/>
      <c r="T46" s="1955"/>
      <c r="U46" s="1955"/>
      <c r="V46" s="52" t="s">
        <v>572</v>
      </c>
      <c r="W46" s="52"/>
      <c r="X46" s="52"/>
      <c r="Y46" s="698" t="s">
        <v>303</v>
      </c>
      <c r="Z46" s="232"/>
      <c r="AA46" s="213"/>
      <c r="AB46" s="68"/>
      <c r="AD46" s="84"/>
      <c r="AE46" s="85" t="s">
        <v>1597</v>
      </c>
      <c r="AF46" s="87" t="s">
        <v>1598</v>
      </c>
    </row>
    <row r="47" spans="1:36" ht="13.5" thickTop="1" thickBot="1">
      <c r="A47" s="1598"/>
      <c r="B47" s="344"/>
      <c r="C47" s="52"/>
      <c r="D47" s="66"/>
      <c r="E47" s="66"/>
      <c r="F47" s="66"/>
      <c r="G47" s="78" t="s">
        <v>574</v>
      </c>
      <c r="H47" s="52" t="s">
        <v>1599</v>
      </c>
      <c r="I47" s="52"/>
      <c r="J47" s="52"/>
      <c r="K47" s="52"/>
      <c r="L47" s="52"/>
      <c r="M47" s="52"/>
      <c r="N47" s="52"/>
      <c r="O47" s="52"/>
      <c r="P47" s="52"/>
      <c r="Q47" s="52"/>
      <c r="R47" s="717" t="s">
        <v>836</v>
      </c>
      <c r="S47" s="52" t="s">
        <v>847</v>
      </c>
      <c r="T47" s="52"/>
      <c r="U47" s="717" t="s">
        <v>303</v>
      </c>
      <c r="V47" s="52" t="s">
        <v>1202</v>
      </c>
      <c r="W47" s="52"/>
      <c r="X47" s="52"/>
      <c r="Y47" s="698" t="s">
        <v>303</v>
      </c>
      <c r="Z47" s="232"/>
      <c r="AA47" s="213"/>
      <c r="AB47" s="68"/>
    </row>
    <row r="48" spans="1:36" ht="13.5" thickTop="1" thickBot="1">
      <c r="A48" s="1598"/>
      <c r="B48" s="344"/>
      <c r="C48" s="52"/>
      <c r="D48" s="66"/>
      <c r="E48" s="185" t="s">
        <v>780</v>
      </c>
      <c r="F48" s="75" t="s">
        <v>1600</v>
      </c>
      <c r="G48" s="76" t="s">
        <v>1495</v>
      </c>
      <c r="H48" s="76" t="s">
        <v>1601</v>
      </c>
      <c r="I48" s="76"/>
      <c r="J48" s="76"/>
      <c r="K48" s="76"/>
      <c r="L48" s="76" t="s">
        <v>1490</v>
      </c>
      <c r="M48" s="1956"/>
      <c r="N48" s="1956"/>
      <c r="O48" s="1956"/>
      <c r="P48" s="1956"/>
      <c r="Q48" s="1956"/>
      <c r="R48" s="1956"/>
      <c r="S48" s="1956"/>
      <c r="T48" s="1956"/>
      <c r="U48" s="1956"/>
      <c r="V48" s="1956"/>
      <c r="W48" s="76" t="s">
        <v>1271</v>
      </c>
      <c r="X48" s="305"/>
      <c r="Y48" s="698" t="s">
        <v>303</v>
      </c>
      <c r="Z48" s="232"/>
      <c r="AA48" s="213"/>
      <c r="AB48" s="68"/>
      <c r="AD48" s="84"/>
      <c r="AE48" s="85" t="s">
        <v>1579</v>
      </c>
      <c r="AF48" s="86" t="s">
        <v>1580</v>
      </c>
      <c r="AG48" s="86" t="s">
        <v>1581</v>
      </c>
      <c r="AH48" s="87" t="s">
        <v>1582</v>
      </c>
    </row>
    <row r="49" spans="1:28" ht="12.75" thickTop="1">
      <c r="A49" s="1598"/>
      <c r="B49" s="344"/>
      <c r="C49" s="52"/>
      <c r="D49" s="66"/>
      <c r="E49" s="66"/>
      <c r="F49" s="66"/>
      <c r="G49" s="52" t="s">
        <v>1495</v>
      </c>
      <c r="H49" s="52" t="s">
        <v>946</v>
      </c>
      <c r="I49" s="52"/>
      <c r="J49" s="52"/>
      <c r="K49" s="52"/>
      <c r="L49" s="52"/>
      <c r="M49" s="52"/>
      <c r="N49" s="52"/>
      <c r="O49" s="52"/>
      <c r="P49" s="52"/>
      <c r="Q49" s="52"/>
      <c r="R49" s="717" t="s">
        <v>947</v>
      </c>
      <c r="S49" s="52" t="s">
        <v>555</v>
      </c>
      <c r="T49" s="52"/>
      <c r="U49" s="717" t="s">
        <v>947</v>
      </c>
      <c r="V49" s="52" t="s">
        <v>556</v>
      </c>
      <c r="W49" s="52"/>
      <c r="X49" s="52"/>
      <c r="Y49" s="698" t="s">
        <v>303</v>
      </c>
      <c r="Z49" s="232"/>
      <c r="AA49" s="213"/>
      <c r="AB49" s="68"/>
    </row>
    <row r="50" spans="1:28">
      <c r="A50" s="1598"/>
      <c r="B50" s="344"/>
      <c r="C50" s="52"/>
      <c r="D50" s="66"/>
      <c r="E50" s="66"/>
      <c r="F50" s="66"/>
      <c r="G50" s="52" t="s">
        <v>612</v>
      </c>
      <c r="H50" s="52" t="s">
        <v>948</v>
      </c>
      <c r="I50" s="52"/>
      <c r="J50" s="52"/>
      <c r="K50" s="52"/>
      <c r="L50" s="52"/>
      <c r="M50" s="52"/>
      <c r="N50" s="52"/>
      <c r="O50" s="52"/>
      <c r="P50" s="52"/>
      <c r="Q50" s="52"/>
      <c r="R50" s="717" t="s">
        <v>1678</v>
      </c>
      <c r="S50" s="52" t="s">
        <v>949</v>
      </c>
      <c r="T50" s="52"/>
      <c r="U50" s="717" t="s">
        <v>1678</v>
      </c>
      <c r="V50" s="52" t="s">
        <v>950</v>
      </c>
      <c r="W50" s="52"/>
      <c r="X50" s="52"/>
      <c r="Y50" s="698" t="s">
        <v>303</v>
      </c>
      <c r="Z50" s="232"/>
      <c r="AA50" s="213"/>
      <c r="AB50" s="68"/>
    </row>
    <row r="51" spans="1:28">
      <c r="A51" s="1598"/>
      <c r="B51" s="344"/>
      <c r="C51" s="52"/>
      <c r="D51" s="66"/>
      <c r="E51" s="66"/>
      <c r="F51" s="75" t="s">
        <v>951</v>
      </c>
      <c r="G51" s="135" t="s">
        <v>24</v>
      </c>
      <c r="H51" s="76" t="s">
        <v>952</v>
      </c>
      <c r="I51" s="76"/>
      <c r="J51" s="76"/>
      <c r="K51" s="76"/>
      <c r="L51" s="76"/>
      <c r="M51" s="76"/>
      <c r="N51" s="76"/>
      <c r="O51" s="76"/>
      <c r="P51" s="76"/>
      <c r="Q51" s="76"/>
      <c r="R51" s="718" t="s">
        <v>527</v>
      </c>
      <c r="S51" s="76" t="s">
        <v>953</v>
      </c>
      <c r="T51" s="76"/>
      <c r="U51" s="718" t="s">
        <v>527</v>
      </c>
      <c r="V51" s="76" t="s">
        <v>954</v>
      </c>
      <c r="W51" s="76"/>
      <c r="X51" s="305"/>
      <c r="Y51" s="698" t="s">
        <v>303</v>
      </c>
      <c r="Z51" s="232"/>
      <c r="AA51" s="213"/>
      <c r="AB51" s="68"/>
    </row>
    <row r="52" spans="1:28">
      <c r="A52" s="1598"/>
      <c r="B52" s="344"/>
      <c r="C52" s="52"/>
      <c r="D52" s="66"/>
      <c r="E52" s="66"/>
      <c r="F52" s="66"/>
      <c r="G52" s="52"/>
      <c r="H52" s="52"/>
      <c r="I52" s="52"/>
      <c r="J52" s="52"/>
      <c r="K52" s="52"/>
      <c r="L52" s="52"/>
      <c r="M52" s="52"/>
      <c r="N52" s="52"/>
      <c r="O52" s="52"/>
      <c r="P52" s="52"/>
      <c r="Q52" s="52"/>
      <c r="R52" s="52"/>
      <c r="S52" s="52"/>
      <c r="T52" s="52"/>
      <c r="U52" s="52"/>
      <c r="V52" s="52"/>
      <c r="W52" s="52"/>
      <c r="X52" s="52"/>
      <c r="Y52" s="698" t="s">
        <v>303</v>
      </c>
      <c r="Z52" s="232"/>
      <c r="AA52" s="213"/>
      <c r="AB52" s="68"/>
    </row>
    <row r="53" spans="1:28">
      <c r="A53" s="1598"/>
      <c r="B53" s="344"/>
      <c r="C53" s="52"/>
      <c r="D53" s="66"/>
      <c r="E53" s="66"/>
      <c r="F53" s="75" t="s">
        <v>955</v>
      </c>
      <c r="G53" s="76" t="s">
        <v>1496</v>
      </c>
      <c r="H53" s="76" t="s">
        <v>956</v>
      </c>
      <c r="I53" s="76"/>
      <c r="J53" s="76"/>
      <c r="K53" s="76"/>
      <c r="L53" s="76"/>
      <c r="M53" s="76"/>
      <c r="N53" s="76"/>
      <c r="O53" s="76"/>
      <c r="P53" s="76"/>
      <c r="Q53" s="76"/>
      <c r="R53" s="718" t="s">
        <v>904</v>
      </c>
      <c r="S53" s="76" t="s">
        <v>1203</v>
      </c>
      <c r="T53" s="76"/>
      <c r="U53" s="718" t="s">
        <v>904</v>
      </c>
      <c r="V53" s="76" t="s">
        <v>1486</v>
      </c>
      <c r="W53" s="76"/>
      <c r="X53" s="305"/>
      <c r="Y53" s="698" t="s">
        <v>303</v>
      </c>
      <c r="Z53" s="232"/>
      <c r="AA53" s="213"/>
      <c r="AB53" s="68"/>
    </row>
    <row r="54" spans="1:28">
      <c r="A54" s="1598"/>
      <c r="B54" s="344"/>
      <c r="C54" s="52"/>
      <c r="D54" s="66"/>
      <c r="E54" s="66"/>
      <c r="F54" s="66"/>
      <c r="G54" s="89"/>
      <c r="H54" s="79"/>
      <c r="I54" s="79"/>
      <c r="J54" s="79"/>
      <c r="K54" s="79"/>
      <c r="L54" s="79"/>
      <c r="M54" s="79"/>
      <c r="N54" s="79"/>
      <c r="O54" s="79"/>
      <c r="P54" s="79"/>
      <c r="Q54" s="79"/>
      <c r="R54" s="79"/>
      <c r="S54" s="79"/>
      <c r="T54" s="79"/>
      <c r="U54" s="79"/>
      <c r="V54" s="79"/>
      <c r="W54" s="79"/>
      <c r="X54" s="306"/>
      <c r="Y54" s="698" t="s">
        <v>303</v>
      </c>
      <c r="Z54" s="232"/>
      <c r="AA54" s="213"/>
      <c r="AB54" s="68"/>
    </row>
    <row r="55" spans="1:28">
      <c r="A55" s="1598"/>
      <c r="B55" s="344"/>
      <c r="C55" s="52"/>
      <c r="D55" s="66"/>
      <c r="E55" s="75" t="s">
        <v>957</v>
      </c>
      <c r="F55" s="75" t="s">
        <v>958</v>
      </c>
      <c r="G55" s="78" t="s">
        <v>1496</v>
      </c>
      <c r="H55" s="76" t="s">
        <v>452</v>
      </c>
      <c r="I55" s="52"/>
      <c r="J55" s="52"/>
      <c r="K55" s="52"/>
      <c r="L55" s="52"/>
      <c r="M55" s="52"/>
      <c r="N55" s="52"/>
      <c r="O55" s="52"/>
      <c r="P55" s="52"/>
      <c r="Q55" s="52"/>
      <c r="R55" s="52"/>
      <c r="S55" s="52"/>
      <c r="T55" s="52"/>
      <c r="U55" s="52"/>
      <c r="V55" s="52"/>
      <c r="W55" s="52"/>
      <c r="X55" s="52"/>
      <c r="Y55" s="699" t="s">
        <v>303</v>
      </c>
      <c r="Z55" s="233" t="s">
        <v>1140</v>
      </c>
      <c r="AA55" s="212"/>
      <c r="AB55" s="68"/>
    </row>
    <row r="56" spans="1:28">
      <c r="A56" s="1598"/>
      <c r="B56" s="344"/>
      <c r="C56" s="52"/>
      <c r="D56" s="66"/>
      <c r="E56" s="66"/>
      <c r="F56" s="347" t="s">
        <v>959</v>
      </c>
      <c r="G56" s="52"/>
      <c r="H56" s="717" t="s">
        <v>527</v>
      </c>
      <c r="I56" s="52" t="s">
        <v>960</v>
      </c>
      <c r="J56" s="52"/>
      <c r="K56" s="52"/>
      <c r="L56" s="52"/>
      <c r="M56" s="52"/>
      <c r="N56" s="52"/>
      <c r="O56" s="717" t="s">
        <v>961</v>
      </c>
      <c r="P56" s="52" t="s">
        <v>962</v>
      </c>
      <c r="Q56" s="52"/>
      <c r="R56" s="52"/>
      <c r="S56" s="52"/>
      <c r="T56" s="52"/>
      <c r="U56" s="52"/>
      <c r="V56" s="52"/>
      <c r="W56" s="52"/>
      <c r="X56" s="52"/>
      <c r="Y56" s="698" t="s">
        <v>303</v>
      </c>
      <c r="Z56" s="232" t="s">
        <v>979</v>
      </c>
      <c r="AA56" s="213"/>
      <c r="AB56" s="68"/>
    </row>
    <row r="57" spans="1:28">
      <c r="A57" s="1598"/>
      <c r="B57" s="344"/>
      <c r="C57" s="52"/>
      <c r="D57" s="66"/>
      <c r="E57" s="66"/>
      <c r="F57" s="293"/>
      <c r="G57" s="52"/>
      <c r="H57" s="717" t="s">
        <v>963</v>
      </c>
      <c r="I57" s="52" t="s">
        <v>964</v>
      </c>
      <c r="J57" s="52"/>
      <c r="K57" s="52"/>
      <c r="L57" s="52"/>
      <c r="M57" s="717" t="s">
        <v>965</v>
      </c>
      <c r="N57" s="52" t="s">
        <v>966</v>
      </c>
      <c r="O57" s="52"/>
      <c r="P57" s="52"/>
      <c r="Q57" s="52"/>
      <c r="R57" s="719" t="s">
        <v>967</v>
      </c>
      <c r="S57" s="52"/>
      <c r="T57" s="1953"/>
      <c r="U57" s="1953"/>
      <c r="V57" s="52" t="s">
        <v>365</v>
      </c>
      <c r="W57" s="52"/>
      <c r="X57" s="52"/>
      <c r="Y57" s="698" t="s">
        <v>303</v>
      </c>
      <c r="Z57" s="232" t="s">
        <v>968</v>
      </c>
      <c r="AA57" s="213"/>
      <c r="AB57" s="68"/>
    </row>
    <row r="58" spans="1:28">
      <c r="A58" s="1598"/>
      <c r="B58" s="344"/>
      <c r="C58" s="52"/>
      <c r="D58" s="66"/>
      <c r="E58" s="66"/>
      <c r="F58" s="66"/>
      <c r="G58" s="135" t="s">
        <v>574</v>
      </c>
      <c r="H58" s="76" t="s">
        <v>1277</v>
      </c>
      <c r="I58" s="76"/>
      <c r="J58" s="76"/>
      <c r="K58" s="76"/>
      <c r="L58" s="76"/>
      <c r="M58" s="76"/>
      <c r="N58" s="76"/>
      <c r="O58" s="76"/>
      <c r="P58" s="76"/>
      <c r="Q58" s="76"/>
      <c r="R58" s="76"/>
      <c r="S58" s="76"/>
      <c r="T58" s="76"/>
      <c r="U58" s="76"/>
      <c r="V58" s="76"/>
      <c r="W58" s="76"/>
      <c r="X58" s="305"/>
      <c r="Y58" s="698" t="s">
        <v>303</v>
      </c>
      <c r="Z58" s="232" t="s">
        <v>1675</v>
      </c>
      <c r="AA58" s="213"/>
      <c r="AB58" s="68"/>
    </row>
    <row r="59" spans="1:28">
      <c r="A59" s="1598"/>
      <c r="B59" s="344"/>
      <c r="C59" s="52"/>
      <c r="D59" s="66"/>
      <c r="E59" s="66"/>
      <c r="F59" s="66"/>
      <c r="G59" s="89"/>
      <c r="H59" s="722" t="s">
        <v>303</v>
      </c>
      <c r="I59" s="79" t="s">
        <v>969</v>
      </c>
      <c r="J59" s="79"/>
      <c r="K59" s="79"/>
      <c r="L59" s="79"/>
      <c r="M59" s="79"/>
      <c r="N59" s="79"/>
      <c r="O59" s="79"/>
      <c r="P59" s="79"/>
      <c r="Q59" s="79"/>
      <c r="R59" s="79"/>
      <c r="S59" s="79"/>
      <c r="T59" s="79"/>
      <c r="U59" s="79"/>
      <c r="V59" s="79"/>
      <c r="W59" s="79"/>
      <c r="X59" s="306"/>
      <c r="Y59" s="698" t="s">
        <v>303</v>
      </c>
      <c r="Z59" s="232"/>
      <c r="AA59" s="213"/>
      <c r="AB59" s="68"/>
    </row>
    <row r="60" spans="1:28">
      <c r="A60" s="1598"/>
      <c r="B60" s="344"/>
      <c r="C60" s="52"/>
      <c r="D60" s="66"/>
      <c r="E60" s="66"/>
      <c r="F60" s="66"/>
      <c r="G60" s="52" t="s">
        <v>826</v>
      </c>
      <c r="H60" s="52" t="s">
        <v>907</v>
      </c>
      <c r="I60" s="52"/>
      <c r="J60" s="52"/>
      <c r="K60" s="52"/>
      <c r="L60" s="76"/>
      <c r="M60" s="348"/>
      <c r="N60" s="52"/>
      <c r="O60" s="77" t="s">
        <v>970</v>
      </c>
      <c r="P60" s="52"/>
      <c r="Q60" s="52"/>
      <c r="R60" s="52"/>
      <c r="S60" s="52"/>
      <c r="T60" s="52"/>
      <c r="U60" s="52"/>
      <c r="V60" s="52"/>
      <c r="W60" s="52"/>
      <c r="X60" s="52"/>
      <c r="Y60" s="698" t="s">
        <v>303</v>
      </c>
      <c r="Z60" s="232"/>
      <c r="AA60" s="213"/>
      <c r="AB60" s="68"/>
    </row>
    <row r="61" spans="1:28">
      <c r="A61" s="1598"/>
      <c r="B61" s="344"/>
      <c r="C61" s="52"/>
      <c r="D61" s="66"/>
      <c r="E61" s="66"/>
      <c r="F61" s="66"/>
      <c r="G61" s="52"/>
      <c r="H61" s="717" t="s">
        <v>303</v>
      </c>
      <c r="I61" s="52" t="s">
        <v>971</v>
      </c>
      <c r="J61" s="52"/>
      <c r="K61" s="52"/>
      <c r="L61" s="52"/>
      <c r="M61" s="720" t="s">
        <v>433</v>
      </c>
      <c r="N61" s="52" t="s">
        <v>783</v>
      </c>
      <c r="O61" s="52"/>
      <c r="P61" s="52"/>
      <c r="Q61" s="52"/>
      <c r="R61" s="717" t="s">
        <v>433</v>
      </c>
      <c r="S61" s="52" t="s">
        <v>784</v>
      </c>
      <c r="T61" s="52"/>
      <c r="U61" s="52"/>
      <c r="V61" s="52"/>
      <c r="W61" s="52"/>
      <c r="X61" s="52"/>
      <c r="Y61" s="698" t="s">
        <v>303</v>
      </c>
      <c r="Z61" s="232"/>
      <c r="AA61" s="213"/>
      <c r="AB61" s="68"/>
    </row>
    <row r="62" spans="1:28">
      <c r="A62" s="1598"/>
      <c r="B62" s="344"/>
      <c r="C62" s="52"/>
      <c r="D62" s="66"/>
      <c r="E62" s="66"/>
      <c r="F62" s="66"/>
      <c r="G62" s="52"/>
      <c r="H62" s="52"/>
      <c r="I62" s="52"/>
      <c r="J62" s="52"/>
      <c r="K62" s="52"/>
      <c r="L62" s="79"/>
      <c r="M62" s="721" t="s">
        <v>785</v>
      </c>
      <c r="N62" s="52" t="s">
        <v>786</v>
      </c>
      <c r="O62" s="52"/>
      <c r="P62" s="52"/>
      <c r="Q62" s="52"/>
      <c r="R62" s="717" t="s">
        <v>904</v>
      </c>
      <c r="S62" s="52" t="s">
        <v>787</v>
      </c>
      <c r="T62" s="52"/>
      <c r="U62" s="52"/>
      <c r="V62" s="52"/>
      <c r="W62" s="52"/>
      <c r="X62" s="52"/>
      <c r="Y62" s="698" t="s">
        <v>303</v>
      </c>
      <c r="Z62" s="232"/>
      <c r="AA62" s="213"/>
      <c r="AB62" s="68"/>
    </row>
    <row r="63" spans="1:28">
      <c r="A63" s="1598"/>
      <c r="B63" s="344"/>
      <c r="C63" s="52"/>
      <c r="D63" s="66"/>
      <c r="E63" s="66"/>
      <c r="F63" s="66"/>
      <c r="G63" s="135" t="s">
        <v>1495</v>
      </c>
      <c r="H63" s="76" t="s">
        <v>788</v>
      </c>
      <c r="I63" s="76"/>
      <c r="J63" s="76"/>
      <c r="K63" s="76"/>
      <c r="L63" s="76"/>
      <c r="M63" s="76"/>
      <c r="N63" s="76"/>
      <c r="O63" s="76"/>
      <c r="P63" s="76"/>
      <c r="Q63" s="76"/>
      <c r="R63" s="76"/>
      <c r="S63" s="76"/>
      <c r="T63" s="76"/>
      <c r="U63" s="76"/>
      <c r="V63" s="76"/>
      <c r="W63" s="76"/>
      <c r="X63" s="305"/>
      <c r="Y63" s="698" t="s">
        <v>303</v>
      </c>
      <c r="Z63" s="232"/>
      <c r="AA63" s="213"/>
      <c r="AB63" s="68"/>
    </row>
    <row r="64" spans="1:28">
      <c r="A64" s="1598"/>
      <c r="B64" s="344"/>
      <c r="C64" s="52"/>
      <c r="D64" s="66"/>
      <c r="E64" s="66"/>
      <c r="F64" s="66"/>
      <c r="G64" s="89"/>
      <c r="H64" s="722" t="s">
        <v>303</v>
      </c>
      <c r="I64" s="79" t="s">
        <v>969</v>
      </c>
      <c r="J64" s="79"/>
      <c r="K64" s="79"/>
      <c r="L64" s="722" t="s">
        <v>789</v>
      </c>
      <c r="M64" s="79" t="s">
        <v>790</v>
      </c>
      <c r="N64" s="79"/>
      <c r="O64" s="79"/>
      <c r="P64" s="79"/>
      <c r="Q64" s="79"/>
      <c r="R64" s="79"/>
      <c r="S64" s="79"/>
      <c r="T64" s="79"/>
      <c r="U64" s="79"/>
      <c r="V64" s="79"/>
      <c r="W64" s="79"/>
      <c r="X64" s="306"/>
      <c r="Y64" s="698" t="s">
        <v>303</v>
      </c>
      <c r="Z64" s="232"/>
      <c r="AA64" s="213"/>
      <c r="AB64" s="68"/>
    </row>
    <row r="65" spans="1:28">
      <c r="A65" s="1598"/>
      <c r="B65" s="344"/>
      <c r="C65" s="52"/>
      <c r="D65" s="66"/>
      <c r="E65" s="66"/>
      <c r="F65" s="66"/>
      <c r="G65" s="52" t="s">
        <v>24</v>
      </c>
      <c r="H65" s="52" t="s">
        <v>791</v>
      </c>
      <c r="I65" s="52"/>
      <c r="J65" s="52"/>
      <c r="K65" s="52"/>
      <c r="L65" s="52"/>
      <c r="M65" s="52"/>
      <c r="N65" s="52"/>
      <c r="O65" s="52"/>
      <c r="P65" s="52"/>
      <c r="Q65" s="52"/>
      <c r="R65" s="52"/>
      <c r="S65" s="52"/>
      <c r="T65" s="52"/>
      <c r="U65" s="52"/>
      <c r="V65" s="52"/>
      <c r="W65" s="52"/>
      <c r="X65" s="52"/>
      <c r="Y65" s="698" t="s">
        <v>303</v>
      </c>
      <c r="Z65" s="232"/>
      <c r="AA65" s="213"/>
      <c r="AB65" s="68"/>
    </row>
    <row r="66" spans="1:28" ht="12.75" thickBot="1">
      <c r="A66" s="1599"/>
      <c r="B66" s="749"/>
      <c r="C66" s="64"/>
      <c r="D66" s="62"/>
      <c r="E66" s="62"/>
      <c r="F66" s="62"/>
      <c r="G66" s="64"/>
      <c r="H66" s="723" t="s">
        <v>963</v>
      </c>
      <c r="I66" s="64" t="s">
        <v>969</v>
      </c>
      <c r="J66" s="64"/>
      <c r="K66" s="64"/>
      <c r="L66" s="723" t="s">
        <v>303</v>
      </c>
      <c r="M66" s="64" t="s">
        <v>790</v>
      </c>
      <c r="N66" s="64"/>
      <c r="O66" s="64"/>
      <c r="P66" s="64"/>
      <c r="Q66" s="64"/>
      <c r="R66" s="64"/>
      <c r="S66" s="64"/>
      <c r="T66" s="64"/>
      <c r="U66" s="64"/>
      <c r="V66" s="64"/>
      <c r="W66" s="64"/>
      <c r="X66" s="64"/>
      <c r="Y66" s="701" t="s">
        <v>303</v>
      </c>
      <c r="Z66" s="238"/>
      <c r="AA66" s="215"/>
      <c r="AB66" s="65"/>
    </row>
    <row r="67" spans="1:28">
      <c r="Z67" s="124"/>
    </row>
    <row r="68" spans="1:28">
      <c r="Z68" s="124"/>
    </row>
    <row r="69" spans="1:28">
      <c r="Z69" s="124"/>
    </row>
    <row r="70" spans="1:28">
      <c r="Z70" s="124"/>
    </row>
    <row r="71" spans="1:28">
      <c r="Z71" s="124"/>
    </row>
    <row r="72" spans="1:28">
      <c r="Z72" s="124"/>
    </row>
    <row r="73" spans="1:28">
      <c r="Z73" s="124"/>
    </row>
    <row r="74" spans="1:28">
      <c r="Z74" s="124"/>
    </row>
    <row r="75" spans="1:28">
      <c r="Z75" s="124"/>
    </row>
    <row r="76" spans="1:28">
      <c r="Z76" s="124"/>
    </row>
    <row r="77" spans="1:28">
      <c r="Z77" s="124"/>
    </row>
    <row r="78" spans="1:28">
      <c r="Z78" s="124"/>
    </row>
    <row r="79" spans="1:28">
      <c r="Z79" s="124"/>
    </row>
    <row r="80" spans="1:28">
      <c r="Z80" s="124"/>
    </row>
    <row r="81" spans="26:26">
      <c r="Z81" s="124"/>
    </row>
    <row r="82" spans="26:26">
      <c r="Z82" s="124"/>
    </row>
    <row r="83" spans="26:26">
      <c r="Z83" s="124"/>
    </row>
    <row r="84" spans="26:26">
      <c r="Z84" s="124"/>
    </row>
    <row r="85" spans="26:26">
      <c r="Z85" s="124"/>
    </row>
    <row r="86" spans="26:26">
      <c r="Z86" s="124"/>
    </row>
    <row r="87" spans="26:26">
      <c r="Z87" s="124"/>
    </row>
    <row r="88" spans="26:26">
      <c r="Z88" s="124"/>
    </row>
    <row r="89" spans="26:26">
      <c r="Z89" s="124"/>
    </row>
    <row r="90" spans="26:26">
      <c r="Z90" s="124"/>
    </row>
    <row r="91" spans="26:26">
      <c r="Z91" s="124"/>
    </row>
    <row r="92" spans="26:26">
      <c r="Z92" s="124"/>
    </row>
    <row r="93" spans="26:26">
      <c r="Z93" s="124"/>
    </row>
    <row r="94" spans="26:26">
      <c r="Z94" s="124"/>
    </row>
    <row r="95" spans="26:26">
      <c r="Z95" s="124"/>
    </row>
    <row r="96" spans="26:26">
      <c r="Z96" s="124"/>
    </row>
    <row r="97" spans="26:26">
      <c r="Z97" s="124"/>
    </row>
    <row r="98" spans="26:26">
      <c r="Z98" s="124"/>
    </row>
    <row r="99" spans="26:26">
      <c r="Z99" s="124"/>
    </row>
    <row r="100" spans="26:26">
      <c r="Z100" s="124"/>
    </row>
    <row r="101" spans="26:26">
      <c r="Z101" s="124"/>
    </row>
    <row r="102" spans="26:26">
      <c r="Z102" s="124"/>
    </row>
    <row r="103" spans="26:26">
      <c r="Z103" s="124"/>
    </row>
    <row r="104" spans="26:26">
      <c r="Z104" s="124"/>
    </row>
    <row r="105" spans="26:26">
      <c r="Z105" s="124"/>
    </row>
    <row r="106" spans="26:26">
      <c r="Z106" s="124"/>
    </row>
    <row r="107" spans="26:26">
      <c r="Z107" s="124"/>
    </row>
    <row r="108" spans="26:26">
      <c r="Z108" s="124"/>
    </row>
    <row r="109" spans="26:26">
      <c r="Z109" s="124"/>
    </row>
    <row r="110" spans="26:26">
      <c r="Z110" s="124"/>
    </row>
    <row r="111" spans="26:26">
      <c r="Z111" s="124"/>
    </row>
    <row r="112" spans="26:26">
      <c r="Z112" s="124"/>
    </row>
    <row r="113" spans="26:26">
      <c r="Z113" s="124"/>
    </row>
    <row r="114" spans="26:26">
      <c r="Z114" s="124"/>
    </row>
    <row r="115" spans="26:26">
      <c r="Z115" s="124"/>
    </row>
    <row r="116" spans="26:26">
      <c r="Z116" s="124"/>
    </row>
    <row r="117" spans="26:26">
      <c r="Z117" s="124"/>
    </row>
    <row r="118" spans="26:26">
      <c r="Z118" s="124"/>
    </row>
    <row r="119" spans="26:26">
      <c r="Z119" s="124"/>
    </row>
    <row r="120" spans="26:26">
      <c r="Z120" s="124"/>
    </row>
    <row r="121" spans="26:26">
      <c r="Z121" s="124"/>
    </row>
    <row r="122" spans="26:26">
      <c r="Z122" s="124"/>
    </row>
    <row r="123" spans="26:26">
      <c r="Z123" s="124"/>
    </row>
    <row r="124" spans="26:26">
      <c r="Z124" s="124"/>
    </row>
    <row r="125" spans="26:26">
      <c r="Z125" s="124"/>
    </row>
    <row r="126" spans="26:26">
      <c r="Z126" s="124"/>
    </row>
    <row r="127" spans="26:26">
      <c r="Z127" s="124"/>
    </row>
    <row r="128" spans="26:26">
      <c r="Z128" s="124"/>
    </row>
    <row r="129" spans="26:26">
      <c r="Z129" s="124"/>
    </row>
    <row r="130" spans="26:26">
      <c r="Z130" s="124"/>
    </row>
    <row r="131" spans="26:26">
      <c r="Z131" s="124"/>
    </row>
    <row r="132" spans="26:26">
      <c r="Z132" s="124"/>
    </row>
    <row r="133" spans="26:26">
      <c r="Z133" s="124"/>
    </row>
    <row r="134" spans="26:26">
      <c r="Z134" s="124"/>
    </row>
    <row r="135" spans="26:26">
      <c r="Z135" s="124"/>
    </row>
    <row r="136" spans="26:26">
      <c r="Z136" s="124"/>
    </row>
    <row r="137" spans="26:26">
      <c r="Z137" s="124"/>
    </row>
    <row r="138" spans="26:26">
      <c r="Z138" s="124"/>
    </row>
    <row r="139" spans="26:26">
      <c r="Z139" s="124"/>
    </row>
    <row r="140" spans="26:26">
      <c r="Z140" s="124"/>
    </row>
    <row r="141" spans="26:26">
      <c r="Z141" s="124"/>
    </row>
    <row r="142" spans="26:26">
      <c r="Z142" s="124"/>
    </row>
    <row r="143" spans="26:26">
      <c r="Z143" s="124"/>
    </row>
    <row r="144" spans="26:26">
      <c r="Z144" s="124"/>
    </row>
    <row r="145" spans="26:26">
      <c r="Z145" s="124"/>
    </row>
    <row r="146" spans="26:26">
      <c r="Z146" s="124"/>
    </row>
    <row r="147" spans="26:26">
      <c r="Z147" s="124"/>
    </row>
    <row r="148" spans="26:26">
      <c r="Z148" s="124"/>
    </row>
    <row r="149" spans="26:26">
      <c r="Z149" s="124"/>
    </row>
    <row r="150" spans="26:26">
      <c r="Z150" s="124"/>
    </row>
    <row r="151" spans="26:26">
      <c r="Z151" s="124"/>
    </row>
    <row r="152" spans="26:26">
      <c r="Z152" s="124"/>
    </row>
    <row r="153" spans="26:26">
      <c r="Z153" s="124"/>
    </row>
    <row r="154" spans="26:26">
      <c r="Z154" s="124"/>
    </row>
    <row r="155" spans="26:26">
      <c r="Z155" s="124"/>
    </row>
    <row r="156" spans="26:26">
      <c r="Z156" s="124"/>
    </row>
    <row r="157" spans="26:26">
      <c r="Z157" s="124"/>
    </row>
    <row r="158" spans="26:26">
      <c r="Z158" s="124"/>
    </row>
    <row r="159" spans="26:26">
      <c r="Z159" s="124"/>
    </row>
    <row r="160" spans="26:26">
      <c r="Z160" s="124"/>
    </row>
    <row r="161" spans="26:26">
      <c r="Z161" s="124"/>
    </row>
    <row r="162" spans="26:26">
      <c r="Z162" s="124"/>
    </row>
    <row r="163" spans="26:26">
      <c r="Z163" s="124"/>
    </row>
    <row r="164" spans="26:26">
      <c r="Z164" s="124"/>
    </row>
    <row r="165" spans="26:26">
      <c r="Z165" s="124"/>
    </row>
    <row r="166" spans="26:26">
      <c r="Z166" s="124"/>
    </row>
    <row r="167" spans="26:26">
      <c r="Z167" s="124"/>
    </row>
    <row r="168" spans="26:26">
      <c r="Z168" s="124"/>
    </row>
    <row r="169" spans="26:26">
      <c r="Z169" s="124"/>
    </row>
    <row r="170" spans="26:26">
      <c r="Z170" s="124"/>
    </row>
    <row r="171" spans="26:26">
      <c r="Z171" s="124"/>
    </row>
    <row r="172" spans="26:26">
      <c r="Z172" s="124"/>
    </row>
    <row r="173" spans="26:26">
      <c r="Z173" s="124"/>
    </row>
    <row r="174" spans="26:26">
      <c r="Z174" s="124"/>
    </row>
    <row r="175" spans="26:26">
      <c r="Z175" s="124"/>
    </row>
    <row r="176" spans="26:26">
      <c r="Z176" s="124"/>
    </row>
    <row r="177" spans="26:26">
      <c r="Z177" s="124"/>
    </row>
    <row r="178" spans="26:26">
      <c r="Z178" s="124"/>
    </row>
    <row r="179" spans="26:26">
      <c r="Z179" s="124"/>
    </row>
    <row r="180" spans="26:26">
      <c r="Z180" s="124"/>
    </row>
    <row r="181" spans="26:26">
      <c r="Z181" s="124"/>
    </row>
    <row r="182" spans="26:26">
      <c r="Z182" s="124"/>
    </row>
    <row r="183" spans="26:26">
      <c r="Z183" s="124"/>
    </row>
    <row r="184" spans="26:26">
      <c r="Z184" s="124"/>
    </row>
    <row r="185" spans="26:26">
      <c r="Z185" s="124"/>
    </row>
    <row r="186" spans="26:26">
      <c r="Z186" s="124"/>
    </row>
    <row r="187" spans="26:26">
      <c r="Z187" s="124"/>
    </row>
    <row r="188" spans="26:26">
      <c r="Z188" s="124"/>
    </row>
    <row r="189" spans="26:26">
      <c r="Z189" s="124"/>
    </row>
    <row r="190" spans="26:26">
      <c r="Z190" s="124"/>
    </row>
    <row r="191" spans="26:26">
      <c r="Z191" s="124"/>
    </row>
    <row r="192" spans="26:26">
      <c r="Z192" s="124"/>
    </row>
    <row r="193" spans="26:26">
      <c r="Z193" s="124"/>
    </row>
    <row r="194" spans="26:26">
      <c r="Z194" s="124"/>
    </row>
    <row r="195" spans="26:26">
      <c r="Z195" s="124"/>
    </row>
    <row r="196" spans="26:26">
      <c r="Z196" s="124"/>
    </row>
    <row r="197" spans="26:26">
      <c r="Z197" s="124"/>
    </row>
    <row r="198" spans="26:26">
      <c r="Z198" s="124"/>
    </row>
    <row r="199" spans="26:26">
      <c r="Z199" s="124"/>
    </row>
    <row r="200" spans="26:26">
      <c r="Z200" s="124"/>
    </row>
    <row r="201" spans="26:26">
      <c r="Z201" s="124"/>
    </row>
    <row r="202" spans="26:26">
      <c r="Z202" s="124"/>
    </row>
    <row r="203" spans="26:26">
      <c r="Z203" s="124"/>
    </row>
    <row r="204" spans="26:26">
      <c r="Z204" s="124"/>
    </row>
    <row r="205" spans="26:26">
      <c r="Z205" s="124"/>
    </row>
    <row r="206" spans="26:26">
      <c r="Z206" s="124"/>
    </row>
    <row r="207" spans="26:26">
      <c r="Z207" s="124"/>
    </row>
    <row r="208" spans="26:26">
      <c r="Z208" s="124"/>
    </row>
    <row r="209" spans="26:26">
      <c r="Z209" s="124"/>
    </row>
    <row r="210" spans="26:26">
      <c r="Z210" s="124"/>
    </row>
    <row r="211" spans="26:26">
      <c r="Z211" s="124"/>
    </row>
    <row r="212" spans="26:26">
      <c r="Z212" s="124"/>
    </row>
    <row r="213" spans="26:26">
      <c r="Z213" s="124"/>
    </row>
    <row r="214" spans="26:26">
      <c r="Z214" s="124"/>
    </row>
    <row r="215" spans="26:26">
      <c r="Z215" s="124"/>
    </row>
    <row r="216" spans="26:26">
      <c r="Z216" s="124"/>
    </row>
    <row r="217" spans="26:26">
      <c r="Z217" s="124"/>
    </row>
    <row r="218" spans="26:26">
      <c r="Z218" s="124"/>
    </row>
    <row r="219" spans="26:26">
      <c r="Z219" s="124"/>
    </row>
    <row r="220" spans="26:26">
      <c r="Z220" s="124"/>
    </row>
    <row r="221" spans="26:26">
      <c r="Z221" s="124"/>
    </row>
    <row r="222" spans="26:26">
      <c r="Z222" s="124"/>
    </row>
    <row r="223" spans="26:26">
      <c r="Z223" s="124"/>
    </row>
    <row r="224" spans="26:26">
      <c r="Z224" s="124"/>
    </row>
    <row r="225" spans="26:26">
      <c r="Z225" s="124"/>
    </row>
    <row r="226" spans="26:26">
      <c r="Z226" s="124"/>
    </row>
    <row r="227" spans="26:26">
      <c r="Z227" s="124"/>
    </row>
    <row r="228" spans="26:26">
      <c r="Z228" s="124"/>
    </row>
    <row r="229" spans="26:26">
      <c r="Z229" s="124"/>
    </row>
    <row r="230" spans="26:26">
      <c r="Z230" s="124"/>
    </row>
    <row r="231" spans="26:26">
      <c r="Z231" s="124"/>
    </row>
    <row r="232" spans="26:26">
      <c r="Z232" s="124"/>
    </row>
    <row r="233" spans="26:26">
      <c r="Z233" s="124"/>
    </row>
    <row r="234" spans="26:26">
      <c r="Z234" s="124"/>
    </row>
    <row r="235" spans="26:26">
      <c r="Z235" s="124"/>
    </row>
    <row r="236" spans="26:26">
      <c r="Z236" s="124"/>
    </row>
    <row r="237" spans="26:26">
      <c r="Z237" s="124"/>
    </row>
    <row r="238" spans="26:26">
      <c r="Z238" s="124"/>
    </row>
    <row r="239" spans="26:26">
      <c r="Z239" s="124"/>
    </row>
    <row r="240" spans="26:26">
      <c r="Z240" s="124"/>
    </row>
    <row r="241" spans="26:26">
      <c r="Z241" s="124"/>
    </row>
    <row r="242" spans="26:26">
      <c r="Z242" s="124"/>
    </row>
    <row r="243" spans="26:26">
      <c r="Z243" s="124"/>
    </row>
    <row r="244" spans="26:26">
      <c r="Z244" s="124"/>
    </row>
    <row r="245" spans="26:26">
      <c r="Z245" s="124"/>
    </row>
    <row r="246" spans="26:26">
      <c r="Z246" s="124"/>
    </row>
    <row r="247" spans="26:26">
      <c r="Z247" s="124"/>
    </row>
    <row r="248" spans="26:26">
      <c r="Z248" s="124"/>
    </row>
    <row r="249" spans="26:26">
      <c r="Z249" s="124"/>
    </row>
    <row r="250" spans="26:26">
      <c r="Z250" s="124"/>
    </row>
    <row r="251" spans="26:26">
      <c r="Z251" s="124"/>
    </row>
    <row r="252" spans="26:26">
      <c r="Z252" s="124"/>
    </row>
    <row r="253" spans="26:26">
      <c r="Z253" s="124"/>
    </row>
    <row r="254" spans="26:26">
      <c r="Z254" s="124"/>
    </row>
    <row r="255" spans="26:26">
      <c r="Z255" s="124"/>
    </row>
    <row r="256" spans="26:26">
      <c r="Z256" s="124"/>
    </row>
    <row r="257" spans="26:26">
      <c r="Z257" s="124"/>
    </row>
    <row r="258" spans="26:26">
      <c r="Z258" s="124"/>
    </row>
    <row r="259" spans="26:26">
      <c r="Z259" s="124"/>
    </row>
    <row r="260" spans="26:26">
      <c r="Z260" s="124"/>
    </row>
    <row r="261" spans="26:26">
      <c r="Z261" s="124"/>
    </row>
    <row r="262" spans="26:26">
      <c r="Z262" s="124"/>
    </row>
    <row r="263" spans="26:26">
      <c r="Z263" s="124"/>
    </row>
    <row r="264" spans="26:26">
      <c r="Z264" s="124"/>
    </row>
    <row r="265" spans="26:26">
      <c r="Z265" s="124"/>
    </row>
    <row r="266" spans="26:26">
      <c r="Z266" s="124"/>
    </row>
    <row r="267" spans="26:26">
      <c r="Z267" s="124"/>
    </row>
    <row r="268" spans="26:26">
      <c r="Z268" s="124"/>
    </row>
    <row r="269" spans="26:26">
      <c r="Z269" s="124"/>
    </row>
    <row r="270" spans="26:26">
      <c r="Z270" s="124"/>
    </row>
    <row r="271" spans="26:26">
      <c r="Z271" s="124"/>
    </row>
    <row r="272" spans="26:26">
      <c r="Z272" s="124"/>
    </row>
    <row r="273" spans="26:26">
      <c r="Z273" s="124"/>
    </row>
    <row r="274" spans="26:26">
      <c r="Z274" s="124"/>
    </row>
    <row r="275" spans="26:26">
      <c r="Z275" s="124"/>
    </row>
    <row r="276" spans="26:26">
      <c r="Z276" s="124"/>
    </row>
    <row r="277" spans="26:26">
      <c r="Z277" s="124"/>
    </row>
    <row r="278" spans="26:26">
      <c r="Z278" s="124"/>
    </row>
    <row r="279" spans="26:26">
      <c r="Z279" s="124"/>
    </row>
    <row r="280" spans="26:26">
      <c r="Z280" s="124"/>
    </row>
    <row r="281" spans="26:26">
      <c r="Z281" s="124"/>
    </row>
    <row r="282" spans="26:26">
      <c r="Z282" s="124"/>
    </row>
    <row r="283" spans="26:26">
      <c r="Z283" s="124"/>
    </row>
    <row r="284" spans="26:26">
      <c r="Z284" s="124"/>
    </row>
    <row r="285" spans="26:26">
      <c r="Z285" s="124"/>
    </row>
    <row r="286" spans="26:26">
      <c r="Z286" s="124"/>
    </row>
    <row r="287" spans="26:26">
      <c r="Z287" s="124"/>
    </row>
    <row r="288" spans="26:26">
      <c r="Z288" s="124"/>
    </row>
    <row r="289" spans="26:26">
      <c r="Z289" s="124"/>
    </row>
    <row r="290" spans="26:26">
      <c r="Z290" s="124"/>
    </row>
    <row r="291" spans="26:26">
      <c r="Z291" s="124"/>
    </row>
    <row r="292" spans="26:26">
      <c r="Z292" s="124"/>
    </row>
    <row r="293" spans="26:26">
      <c r="Z293" s="124"/>
    </row>
    <row r="294" spans="26:26">
      <c r="Z294" s="124"/>
    </row>
    <row r="295" spans="26:26">
      <c r="Z295" s="124"/>
    </row>
    <row r="296" spans="26:26">
      <c r="Z296" s="124"/>
    </row>
    <row r="297" spans="26:26">
      <c r="Z297" s="124"/>
    </row>
    <row r="298" spans="26:26">
      <c r="Z298" s="124"/>
    </row>
    <row r="299" spans="26:26">
      <c r="Z299" s="124"/>
    </row>
    <row r="300" spans="26:26">
      <c r="Z300" s="124"/>
    </row>
    <row r="301" spans="26:26">
      <c r="Z301" s="124"/>
    </row>
    <row r="302" spans="26:26">
      <c r="Z302" s="124"/>
    </row>
    <row r="303" spans="26:26">
      <c r="Z303" s="124"/>
    </row>
    <row r="304" spans="26:26">
      <c r="Z304" s="124"/>
    </row>
    <row r="305" spans="26:26">
      <c r="Z305" s="124"/>
    </row>
    <row r="306" spans="26:26">
      <c r="Z306" s="124"/>
    </row>
    <row r="307" spans="26:26">
      <c r="Z307" s="124"/>
    </row>
    <row r="308" spans="26:26">
      <c r="Z308" s="124"/>
    </row>
    <row r="309" spans="26:26">
      <c r="Z309" s="124"/>
    </row>
    <row r="310" spans="26:26">
      <c r="Z310" s="124"/>
    </row>
    <row r="311" spans="26:26">
      <c r="Z311" s="124"/>
    </row>
    <row r="312" spans="26:26">
      <c r="Z312" s="124"/>
    </row>
    <row r="313" spans="26:26">
      <c r="Z313" s="124"/>
    </row>
    <row r="314" spans="26:26">
      <c r="Z314" s="124"/>
    </row>
    <row r="315" spans="26:26">
      <c r="Z315" s="124"/>
    </row>
    <row r="316" spans="26:26">
      <c r="Z316" s="124"/>
    </row>
    <row r="317" spans="26:26">
      <c r="Z317" s="124"/>
    </row>
    <row r="318" spans="26:26">
      <c r="Z318" s="124"/>
    </row>
    <row r="319" spans="26:26">
      <c r="Z319" s="124"/>
    </row>
    <row r="320" spans="26:26">
      <c r="Z320" s="124"/>
    </row>
    <row r="321" spans="26:26">
      <c r="Z321" s="124"/>
    </row>
    <row r="322" spans="26:26">
      <c r="Z322" s="124"/>
    </row>
    <row r="323" spans="26:26">
      <c r="Z323" s="124"/>
    </row>
    <row r="324" spans="26:26">
      <c r="Z324" s="124"/>
    </row>
    <row r="325" spans="26:26">
      <c r="Z325" s="124"/>
    </row>
    <row r="326" spans="26:26">
      <c r="Z326" s="124"/>
    </row>
    <row r="327" spans="26:26">
      <c r="Z327" s="124"/>
    </row>
    <row r="328" spans="26:26">
      <c r="Z328" s="124"/>
    </row>
    <row r="329" spans="26:26">
      <c r="Z329" s="124"/>
    </row>
    <row r="330" spans="26:26">
      <c r="Z330" s="124"/>
    </row>
    <row r="331" spans="26:26">
      <c r="Z331" s="124"/>
    </row>
    <row r="332" spans="26:26">
      <c r="Z332" s="124"/>
    </row>
    <row r="333" spans="26:26">
      <c r="Z333" s="124"/>
    </row>
    <row r="334" spans="26:26">
      <c r="Z334" s="124"/>
    </row>
    <row r="335" spans="26:26">
      <c r="Z335" s="124"/>
    </row>
    <row r="336" spans="26:26">
      <c r="Z336" s="124"/>
    </row>
    <row r="337" spans="26:26">
      <c r="Z337" s="124"/>
    </row>
    <row r="338" spans="26:26">
      <c r="Z338" s="124"/>
    </row>
    <row r="339" spans="26:26">
      <c r="Z339" s="124"/>
    </row>
    <row r="340" spans="26:26">
      <c r="Z340" s="124"/>
    </row>
    <row r="341" spans="26:26">
      <c r="Z341" s="124"/>
    </row>
    <row r="342" spans="26:26">
      <c r="Z342" s="124"/>
    </row>
    <row r="343" spans="26:26">
      <c r="Z343" s="124"/>
    </row>
    <row r="344" spans="26:26">
      <c r="Z344" s="124"/>
    </row>
    <row r="345" spans="26:26">
      <c r="Z345" s="124"/>
    </row>
    <row r="346" spans="26:26">
      <c r="Z346" s="124"/>
    </row>
    <row r="347" spans="26:26">
      <c r="Z347" s="124"/>
    </row>
    <row r="348" spans="26:26">
      <c r="Z348" s="124"/>
    </row>
    <row r="349" spans="26:26">
      <c r="Z349" s="124"/>
    </row>
    <row r="350" spans="26:26">
      <c r="Z350" s="124"/>
    </row>
    <row r="351" spans="26:26">
      <c r="Z351" s="124"/>
    </row>
    <row r="352" spans="26:26">
      <c r="Z352" s="124"/>
    </row>
    <row r="353" spans="26:26">
      <c r="Z353" s="124"/>
    </row>
    <row r="354" spans="26:26">
      <c r="Z354" s="124"/>
    </row>
    <row r="355" spans="26:26">
      <c r="Z355" s="124"/>
    </row>
    <row r="356" spans="26:26">
      <c r="Z356" s="124"/>
    </row>
    <row r="357" spans="26:26">
      <c r="Z357" s="124"/>
    </row>
    <row r="358" spans="26:26">
      <c r="Z358" s="124"/>
    </row>
    <row r="359" spans="26:26">
      <c r="Z359" s="124"/>
    </row>
    <row r="360" spans="26:26">
      <c r="Z360" s="124"/>
    </row>
    <row r="361" spans="26:26">
      <c r="Z361" s="124"/>
    </row>
    <row r="362" spans="26:26">
      <c r="Z362" s="124"/>
    </row>
    <row r="363" spans="26:26">
      <c r="Z363" s="124"/>
    </row>
    <row r="364" spans="26:26">
      <c r="Z364" s="124"/>
    </row>
    <row r="365" spans="26:26">
      <c r="Z365" s="124"/>
    </row>
    <row r="366" spans="26:26">
      <c r="Z366" s="124"/>
    </row>
    <row r="367" spans="26:26">
      <c r="Z367" s="124"/>
    </row>
    <row r="368" spans="26:26">
      <c r="Z368" s="124"/>
    </row>
    <row r="369" spans="26:26">
      <c r="Z369" s="124"/>
    </row>
    <row r="370" spans="26:26">
      <c r="Z370" s="124"/>
    </row>
    <row r="371" spans="26:26">
      <c r="Z371" s="124"/>
    </row>
    <row r="372" spans="26:26">
      <c r="Z372" s="124"/>
    </row>
    <row r="373" spans="26:26">
      <c r="Z373" s="124"/>
    </row>
    <row r="374" spans="26:26">
      <c r="Z374" s="124"/>
    </row>
    <row r="375" spans="26:26">
      <c r="Z375" s="124"/>
    </row>
    <row r="376" spans="26:26">
      <c r="Z376" s="124"/>
    </row>
    <row r="377" spans="26:26">
      <c r="Z377" s="124"/>
    </row>
    <row r="378" spans="26:26">
      <c r="Z378" s="124"/>
    </row>
    <row r="379" spans="26:26">
      <c r="Z379" s="124"/>
    </row>
    <row r="380" spans="26:26">
      <c r="Z380" s="124"/>
    </row>
    <row r="381" spans="26:26">
      <c r="Z381" s="124"/>
    </row>
    <row r="382" spans="26:26">
      <c r="Z382" s="124"/>
    </row>
    <row r="383" spans="26:26">
      <c r="Z383" s="124"/>
    </row>
    <row r="384" spans="26:26">
      <c r="Z384" s="124"/>
    </row>
    <row r="385" spans="26:26">
      <c r="Z385" s="124"/>
    </row>
    <row r="386" spans="26:26">
      <c r="Z386" s="124"/>
    </row>
    <row r="387" spans="26:26">
      <c r="Z387" s="124"/>
    </row>
    <row r="388" spans="26:26">
      <c r="Z388" s="124"/>
    </row>
    <row r="389" spans="26:26">
      <c r="Z389" s="124"/>
    </row>
    <row r="390" spans="26:26">
      <c r="Z390" s="124"/>
    </row>
    <row r="391" spans="26:26">
      <c r="Z391" s="124"/>
    </row>
    <row r="392" spans="26:26">
      <c r="Z392" s="124"/>
    </row>
    <row r="393" spans="26:26">
      <c r="Z393" s="124"/>
    </row>
    <row r="394" spans="26:26">
      <c r="Z394" s="124"/>
    </row>
    <row r="395" spans="26:26">
      <c r="Z395" s="124"/>
    </row>
    <row r="396" spans="26:26">
      <c r="Z396" s="124"/>
    </row>
    <row r="397" spans="26:26">
      <c r="Z397" s="124"/>
    </row>
    <row r="398" spans="26:26">
      <c r="Z398" s="124"/>
    </row>
    <row r="399" spans="26:26">
      <c r="Z399" s="124"/>
    </row>
    <row r="400" spans="26:26">
      <c r="Z400" s="124"/>
    </row>
    <row r="401" spans="26:26">
      <c r="Z401" s="124"/>
    </row>
    <row r="402" spans="26:26">
      <c r="Z402" s="124"/>
    </row>
    <row r="403" spans="26:26">
      <c r="Z403" s="124"/>
    </row>
    <row r="404" spans="26:26">
      <c r="Z404" s="124"/>
    </row>
    <row r="405" spans="26:26">
      <c r="Z405" s="124"/>
    </row>
    <row r="406" spans="26:26">
      <c r="Z406" s="124"/>
    </row>
    <row r="407" spans="26:26">
      <c r="Z407" s="124"/>
    </row>
    <row r="408" spans="26:26">
      <c r="Z408" s="124"/>
    </row>
    <row r="409" spans="26:26">
      <c r="Z409" s="124"/>
    </row>
    <row r="410" spans="26:26">
      <c r="Z410" s="124"/>
    </row>
    <row r="411" spans="26:26">
      <c r="Z411" s="124"/>
    </row>
    <row r="412" spans="26:26">
      <c r="Z412" s="124"/>
    </row>
    <row r="413" spans="26:26">
      <c r="Z413" s="124"/>
    </row>
    <row r="414" spans="26:26">
      <c r="Z414" s="124"/>
    </row>
    <row r="415" spans="26:26">
      <c r="Z415" s="124"/>
    </row>
    <row r="416" spans="26:26">
      <c r="Z416" s="124"/>
    </row>
    <row r="417" spans="26:26">
      <c r="Z417" s="124"/>
    </row>
    <row r="418" spans="26:26">
      <c r="Z418" s="124"/>
    </row>
    <row r="419" spans="26:26">
      <c r="Z419" s="124"/>
    </row>
    <row r="420" spans="26:26">
      <c r="Z420" s="124"/>
    </row>
    <row r="421" spans="26:26">
      <c r="Z421" s="124"/>
    </row>
    <row r="422" spans="26:26">
      <c r="Z422" s="124"/>
    </row>
    <row r="423" spans="26:26">
      <c r="Z423" s="124"/>
    </row>
    <row r="424" spans="26:26">
      <c r="Z424" s="124"/>
    </row>
    <row r="425" spans="26:26">
      <c r="Z425" s="124"/>
    </row>
    <row r="426" spans="26:26">
      <c r="Z426" s="124"/>
    </row>
    <row r="427" spans="26:26">
      <c r="Z427" s="124"/>
    </row>
    <row r="428" spans="26:26">
      <c r="Z428" s="124"/>
    </row>
    <row r="429" spans="26:26">
      <c r="Z429" s="124"/>
    </row>
    <row r="430" spans="26:26">
      <c r="Z430" s="124"/>
    </row>
    <row r="431" spans="26:26">
      <c r="Z431" s="124"/>
    </row>
    <row r="432" spans="26:26">
      <c r="Z432" s="124"/>
    </row>
    <row r="433" spans="26:26">
      <c r="Z433" s="124"/>
    </row>
    <row r="434" spans="26:26">
      <c r="Z434" s="124"/>
    </row>
    <row r="435" spans="26:26">
      <c r="Z435" s="124"/>
    </row>
    <row r="436" spans="26:26">
      <c r="Z436" s="124"/>
    </row>
    <row r="437" spans="26:26">
      <c r="Z437" s="124"/>
    </row>
    <row r="438" spans="26:26">
      <c r="Z438" s="124"/>
    </row>
    <row r="439" spans="26:26">
      <c r="Z439" s="124"/>
    </row>
    <row r="440" spans="26:26">
      <c r="Z440" s="124"/>
    </row>
    <row r="441" spans="26:26">
      <c r="Z441" s="124"/>
    </row>
    <row r="442" spans="26:26">
      <c r="Z442" s="124"/>
    </row>
    <row r="443" spans="26:26">
      <c r="Z443" s="124"/>
    </row>
    <row r="444" spans="26:26">
      <c r="Z444" s="124"/>
    </row>
    <row r="445" spans="26:26">
      <c r="Z445" s="124"/>
    </row>
    <row r="446" spans="26:26">
      <c r="Z446" s="124"/>
    </row>
    <row r="447" spans="26:26">
      <c r="Z447" s="124"/>
    </row>
    <row r="448" spans="26:26">
      <c r="Z448" s="124"/>
    </row>
    <row r="449" spans="26:26">
      <c r="Z449" s="124"/>
    </row>
    <row r="450" spans="26:26">
      <c r="Z450" s="124"/>
    </row>
    <row r="451" spans="26:26">
      <c r="Z451" s="124"/>
    </row>
    <row r="452" spans="26:26">
      <c r="Z452" s="124"/>
    </row>
    <row r="453" spans="26:26">
      <c r="Z453" s="124"/>
    </row>
    <row r="454" spans="26:26">
      <c r="Z454" s="124"/>
    </row>
    <row r="455" spans="26:26">
      <c r="Z455" s="124"/>
    </row>
    <row r="456" spans="26:26">
      <c r="Z456" s="124"/>
    </row>
    <row r="457" spans="26:26">
      <c r="Z457" s="124"/>
    </row>
    <row r="458" spans="26:26">
      <c r="Z458" s="124"/>
    </row>
    <row r="459" spans="26:26">
      <c r="Z459" s="124"/>
    </row>
    <row r="460" spans="26:26">
      <c r="Z460" s="124"/>
    </row>
    <row r="461" spans="26:26">
      <c r="Z461" s="124"/>
    </row>
    <row r="462" spans="26:26">
      <c r="Z462" s="124"/>
    </row>
    <row r="463" spans="26:26">
      <c r="Z463" s="124"/>
    </row>
    <row r="464" spans="26:26">
      <c r="Z464" s="124"/>
    </row>
    <row r="465" spans="26:26">
      <c r="Z465" s="124"/>
    </row>
    <row r="466" spans="26:26">
      <c r="Z466" s="124"/>
    </row>
    <row r="467" spans="26:26">
      <c r="Z467" s="124"/>
    </row>
    <row r="468" spans="26:26">
      <c r="Z468" s="124"/>
    </row>
    <row r="469" spans="26:26">
      <c r="Z469" s="124"/>
    </row>
    <row r="470" spans="26:26">
      <c r="Z470" s="124"/>
    </row>
    <row r="471" spans="26:26">
      <c r="Z471" s="124"/>
    </row>
    <row r="472" spans="26:26">
      <c r="Z472" s="124"/>
    </row>
    <row r="473" spans="26:26">
      <c r="Z473" s="124"/>
    </row>
    <row r="474" spans="26:26">
      <c r="Z474" s="124"/>
    </row>
    <row r="475" spans="26:26">
      <c r="Z475" s="124"/>
    </row>
    <row r="476" spans="26:26">
      <c r="Z476" s="124"/>
    </row>
    <row r="477" spans="26:26">
      <c r="Z477" s="124"/>
    </row>
    <row r="478" spans="26:26">
      <c r="Z478" s="124"/>
    </row>
    <row r="479" spans="26:26">
      <c r="Z479" s="124"/>
    </row>
    <row r="480" spans="26:26">
      <c r="Z480" s="124"/>
    </row>
    <row r="481" spans="26:26">
      <c r="Z481" s="124"/>
    </row>
    <row r="482" spans="26:26">
      <c r="Z482" s="124"/>
    </row>
    <row r="483" spans="26:26">
      <c r="Z483" s="124"/>
    </row>
    <row r="484" spans="26:26">
      <c r="Z484" s="124"/>
    </row>
    <row r="485" spans="26:26">
      <c r="Z485" s="124"/>
    </row>
    <row r="486" spans="26:26">
      <c r="Z486" s="124"/>
    </row>
    <row r="487" spans="26:26">
      <c r="Z487" s="124"/>
    </row>
    <row r="488" spans="26:26">
      <c r="Z488" s="124"/>
    </row>
    <row r="489" spans="26:26">
      <c r="Z489" s="124"/>
    </row>
    <row r="490" spans="26:26">
      <c r="Z490" s="124"/>
    </row>
    <row r="491" spans="26:26">
      <c r="Z491" s="124"/>
    </row>
    <row r="492" spans="26:26">
      <c r="Z492" s="124"/>
    </row>
    <row r="493" spans="26:26">
      <c r="Z493" s="124"/>
    </row>
    <row r="494" spans="26:26">
      <c r="Z494" s="124"/>
    </row>
    <row r="495" spans="26:26">
      <c r="Z495" s="124"/>
    </row>
    <row r="496" spans="26:26">
      <c r="Z496" s="124"/>
    </row>
    <row r="497" spans="26:26">
      <c r="Z497" s="124"/>
    </row>
    <row r="498" spans="26:26">
      <c r="Z498" s="124"/>
    </row>
    <row r="499" spans="26:26">
      <c r="Z499" s="124"/>
    </row>
    <row r="500" spans="26:26">
      <c r="Z500" s="124"/>
    </row>
    <row r="501" spans="26:26">
      <c r="Z501" s="124"/>
    </row>
    <row r="502" spans="26:26">
      <c r="Z502" s="124"/>
    </row>
    <row r="503" spans="26:26">
      <c r="Z503" s="124"/>
    </row>
    <row r="504" spans="26:26">
      <c r="Z504" s="124"/>
    </row>
    <row r="505" spans="26:26">
      <c r="Z505" s="124"/>
    </row>
    <row r="506" spans="26:26">
      <c r="Z506" s="124"/>
    </row>
    <row r="507" spans="26:26">
      <c r="Z507" s="124"/>
    </row>
    <row r="508" spans="26:26">
      <c r="Z508" s="124"/>
    </row>
    <row r="509" spans="26:26">
      <c r="Z509" s="124"/>
    </row>
    <row r="510" spans="26:26">
      <c r="Z510" s="124"/>
    </row>
    <row r="511" spans="26:26">
      <c r="Z511" s="124"/>
    </row>
    <row r="512" spans="26:26">
      <c r="Z512" s="124"/>
    </row>
    <row r="513" spans="26:26">
      <c r="Z513" s="124"/>
    </row>
    <row r="514" spans="26:26">
      <c r="Z514" s="124"/>
    </row>
    <row r="515" spans="26:26">
      <c r="Z515" s="124"/>
    </row>
    <row r="516" spans="26:26">
      <c r="Z516" s="124"/>
    </row>
    <row r="517" spans="26:26">
      <c r="Z517" s="124"/>
    </row>
    <row r="518" spans="26:26">
      <c r="Z518" s="124"/>
    </row>
    <row r="519" spans="26:26">
      <c r="Z519" s="124"/>
    </row>
    <row r="520" spans="26:26">
      <c r="Z520" s="124"/>
    </row>
    <row r="521" spans="26:26">
      <c r="Z521" s="124"/>
    </row>
    <row r="522" spans="26:26">
      <c r="Z522" s="124"/>
    </row>
    <row r="523" spans="26:26">
      <c r="Z523" s="124"/>
    </row>
    <row r="524" spans="26:26">
      <c r="Z524" s="124"/>
    </row>
    <row r="525" spans="26:26">
      <c r="Z525" s="124"/>
    </row>
    <row r="526" spans="26:26">
      <c r="Z526" s="124"/>
    </row>
    <row r="527" spans="26:26">
      <c r="Z527" s="124"/>
    </row>
    <row r="528" spans="26:26">
      <c r="Z528" s="124"/>
    </row>
    <row r="529" spans="26:26">
      <c r="Z529" s="124"/>
    </row>
    <row r="530" spans="26:26">
      <c r="Z530" s="124"/>
    </row>
    <row r="531" spans="26:26">
      <c r="Z531" s="124"/>
    </row>
    <row r="532" spans="26:26">
      <c r="Z532" s="124"/>
    </row>
    <row r="533" spans="26:26">
      <c r="Z533" s="124"/>
    </row>
    <row r="534" spans="26:26">
      <c r="Z534" s="124"/>
    </row>
    <row r="535" spans="26:26">
      <c r="Z535" s="124"/>
    </row>
    <row r="536" spans="26:26">
      <c r="Z536" s="124"/>
    </row>
    <row r="537" spans="26:26">
      <c r="Z537" s="124"/>
    </row>
    <row r="538" spans="26:26">
      <c r="Z538" s="124"/>
    </row>
    <row r="539" spans="26:26">
      <c r="Z539" s="124"/>
    </row>
    <row r="540" spans="26:26">
      <c r="Z540" s="124"/>
    </row>
    <row r="541" spans="26:26">
      <c r="Z541" s="124"/>
    </row>
    <row r="542" spans="26:26">
      <c r="Z542" s="124"/>
    </row>
    <row r="543" spans="26:26">
      <c r="Z543" s="124"/>
    </row>
    <row r="544" spans="26:26">
      <c r="Z544" s="124"/>
    </row>
    <row r="545" spans="26:26">
      <c r="Z545" s="124"/>
    </row>
    <row r="546" spans="26:26">
      <c r="Z546" s="124"/>
    </row>
    <row r="547" spans="26:26">
      <c r="Z547" s="124"/>
    </row>
    <row r="548" spans="26:26">
      <c r="Z548" s="124"/>
    </row>
    <row r="549" spans="26:26">
      <c r="Z549" s="124"/>
    </row>
    <row r="550" spans="26:26">
      <c r="Z550" s="124"/>
    </row>
    <row r="551" spans="26:26">
      <c r="Z551" s="124"/>
    </row>
    <row r="552" spans="26:26">
      <c r="Z552" s="124"/>
    </row>
    <row r="553" spans="26:26">
      <c r="Z553" s="124"/>
    </row>
    <row r="554" spans="26:26">
      <c r="Z554" s="124"/>
    </row>
    <row r="555" spans="26:26">
      <c r="Z555" s="124"/>
    </row>
    <row r="556" spans="26:26">
      <c r="Z556" s="124"/>
    </row>
    <row r="557" spans="26:26">
      <c r="Z557" s="124"/>
    </row>
    <row r="558" spans="26:26">
      <c r="Z558" s="124"/>
    </row>
    <row r="559" spans="26:26">
      <c r="Z559" s="124"/>
    </row>
    <row r="560" spans="26:26">
      <c r="Z560" s="124"/>
    </row>
    <row r="561" spans="26:26">
      <c r="Z561" s="124"/>
    </row>
    <row r="562" spans="26:26">
      <c r="Z562" s="124"/>
    </row>
    <row r="563" spans="26:26">
      <c r="Z563" s="124"/>
    </row>
    <row r="564" spans="26:26">
      <c r="Z564" s="124"/>
    </row>
    <row r="565" spans="26:26">
      <c r="Z565" s="124"/>
    </row>
    <row r="566" spans="26:26">
      <c r="Z566" s="124"/>
    </row>
    <row r="567" spans="26:26">
      <c r="Z567" s="124"/>
    </row>
    <row r="568" spans="26:26">
      <c r="Z568" s="124"/>
    </row>
    <row r="569" spans="26:26">
      <c r="Z569" s="124"/>
    </row>
    <row r="570" spans="26:26">
      <c r="Z570" s="124"/>
    </row>
    <row r="571" spans="26:26">
      <c r="Z571" s="124"/>
    </row>
    <row r="572" spans="26:26">
      <c r="Z572" s="124"/>
    </row>
    <row r="573" spans="26:26">
      <c r="Z573" s="124"/>
    </row>
    <row r="574" spans="26:26">
      <c r="Z574" s="124"/>
    </row>
    <row r="575" spans="26:26">
      <c r="Z575" s="124"/>
    </row>
    <row r="576" spans="26:26">
      <c r="Z576" s="124"/>
    </row>
    <row r="577" spans="26:26">
      <c r="Z577" s="124"/>
    </row>
    <row r="578" spans="26:26">
      <c r="Z578" s="124"/>
    </row>
    <row r="579" spans="26:26">
      <c r="Z579" s="124"/>
    </row>
    <row r="580" spans="26:26">
      <c r="Z580" s="124"/>
    </row>
    <row r="581" spans="26:26">
      <c r="Z581" s="124"/>
    </row>
    <row r="582" spans="26:26">
      <c r="Z582" s="124"/>
    </row>
    <row r="583" spans="26:26">
      <c r="Z583" s="124"/>
    </row>
    <row r="584" spans="26:26">
      <c r="Z584" s="124"/>
    </row>
    <row r="585" spans="26:26">
      <c r="Z585" s="124"/>
    </row>
    <row r="586" spans="26:26">
      <c r="Z586" s="124"/>
    </row>
    <row r="587" spans="26:26">
      <c r="Z587" s="124"/>
    </row>
    <row r="588" spans="26:26">
      <c r="Z588" s="124"/>
    </row>
    <row r="589" spans="26:26">
      <c r="Z589" s="124"/>
    </row>
    <row r="590" spans="26:26">
      <c r="Z590" s="124"/>
    </row>
    <row r="591" spans="26:26">
      <c r="Z591" s="124"/>
    </row>
    <row r="592" spans="26:26">
      <c r="Z592" s="124"/>
    </row>
    <row r="593" spans="26:26">
      <c r="Z593" s="124"/>
    </row>
    <row r="594" spans="26:26">
      <c r="Z594" s="124"/>
    </row>
    <row r="595" spans="26:26">
      <c r="Z595" s="124"/>
    </row>
    <row r="596" spans="26:26">
      <c r="Z596" s="124"/>
    </row>
    <row r="597" spans="26:26">
      <c r="Z597" s="124"/>
    </row>
    <row r="598" spans="26:26">
      <c r="Z598" s="124"/>
    </row>
    <row r="599" spans="26:26">
      <c r="Z599" s="124"/>
    </row>
    <row r="600" spans="26:26">
      <c r="Z600" s="124"/>
    </row>
    <row r="601" spans="26:26">
      <c r="Z601" s="124"/>
    </row>
    <row r="602" spans="26:26">
      <c r="Z602" s="124"/>
    </row>
    <row r="603" spans="26:26">
      <c r="Z603" s="124"/>
    </row>
    <row r="604" spans="26:26">
      <c r="Z604" s="124"/>
    </row>
    <row r="605" spans="26:26">
      <c r="Z605" s="124"/>
    </row>
    <row r="606" spans="26:26">
      <c r="Z606" s="124"/>
    </row>
    <row r="607" spans="26:26">
      <c r="Z607" s="124"/>
    </row>
    <row r="608" spans="26:26">
      <c r="Z608" s="124"/>
    </row>
    <row r="609" spans="26:26">
      <c r="Z609" s="124"/>
    </row>
    <row r="610" spans="26:26">
      <c r="Z610" s="124"/>
    </row>
    <row r="611" spans="26:26">
      <c r="Z611" s="124"/>
    </row>
    <row r="612" spans="26:26">
      <c r="Z612" s="124"/>
    </row>
    <row r="613" spans="26:26">
      <c r="Z613" s="124"/>
    </row>
    <row r="614" spans="26:26">
      <c r="Z614" s="124"/>
    </row>
    <row r="615" spans="26:26">
      <c r="Z615" s="124"/>
    </row>
    <row r="616" spans="26:26">
      <c r="Z616" s="124"/>
    </row>
    <row r="617" spans="26:26">
      <c r="Z617" s="124"/>
    </row>
    <row r="618" spans="26:26">
      <c r="Z618" s="124"/>
    </row>
    <row r="619" spans="26:26">
      <c r="Z619" s="124"/>
    </row>
    <row r="620" spans="26:26">
      <c r="Z620" s="124"/>
    </row>
    <row r="621" spans="26:26">
      <c r="Z621" s="124"/>
    </row>
    <row r="622" spans="26:26">
      <c r="Z622" s="124"/>
    </row>
    <row r="623" spans="26:26">
      <c r="Z623" s="124"/>
    </row>
    <row r="624" spans="26:26">
      <c r="Z624" s="124"/>
    </row>
    <row r="625" spans="26:26">
      <c r="Z625" s="124"/>
    </row>
    <row r="626" spans="26:26">
      <c r="Z626" s="124"/>
    </row>
    <row r="627" spans="26:26">
      <c r="Z627" s="124"/>
    </row>
    <row r="628" spans="26:26">
      <c r="Z628" s="124"/>
    </row>
    <row r="629" spans="26:26">
      <c r="Z629" s="124"/>
    </row>
    <row r="630" spans="26:26">
      <c r="Z630" s="124"/>
    </row>
    <row r="631" spans="26:26">
      <c r="Z631" s="124"/>
    </row>
    <row r="632" spans="26:26">
      <c r="Z632" s="124"/>
    </row>
    <row r="633" spans="26:26">
      <c r="Z633" s="124"/>
    </row>
    <row r="634" spans="26:26">
      <c r="Z634" s="124"/>
    </row>
    <row r="635" spans="26:26">
      <c r="Z635" s="124"/>
    </row>
    <row r="636" spans="26:26">
      <c r="Z636" s="124"/>
    </row>
    <row r="637" spans="26:26">
      <c r="Z637" s="124"/>
    </row>
    <row r="638" spans="26:26">
      <c r="Z638" s="124"/>
    </row>
    <row r="639" spans="26:26">
      <c r="Z639" s="124"/>
    </row>
    <row r="640" spans="26:26">
      <c r="Z640" s="124"/>
    </row>
    <row r="641" spans="26:26">
      <c r="Z641" s="124"/>
    </row>
    <row r="642" spans="26:26">
      <c r="Z642" s="124"/>
    </row>
    <row r="643" spans="26:26">
      <c r="Z643" s="124"/>
    </row>
    <row r="644" spans="26:26">
      <c r="Z644" s="124"/>
    </row>
    <row r="645" spans="26:26">
      <c r="Z645" s="124"/>
    </row>
    <row r="646" spans="26:26">
      <c r="Z646" s="124"/>
    </row>
    <row r="647" spans="26:26">
      <c r="Z647" s="124"/>
    </row>
    <row r="648" spans="26:26">
      <c r="Z648" s="124"/>
    </row>
    <row r="649" spans="26:26">
      <c r="Z649" s="124"/>
    </row>
    <row r="650" spans="26:26">
      <c r="Z650" s="124"/>
    </row>
    <row r="651" spans="26:26">
      <c r="Z651" s="124"/>
    </row>
    <row r="652" spans="26:26">
      <c r="Z652" s="124"/>
    </row>
    <row r="653" spans="26:26">
      <c r="Z653" s="124"/>
    </row>
    <row r="654" spans="26:26">
      <c r="Z654" s="124"/>
    </row>
    <row r="655" spans="26:26">
      <c r="Z655" s="124"/>
    </row>
    <row r="656" spans="26:26">
      <c r="Z656" s="124"/>
    </row>
    <row r="657" spans="26:26">
      <c r="Z657" s="124"/>
    </row>
    <row r="658" spans="26:26">
      <c r="Z658" s="124"/>
    </row>
    <row r="659" spans="26:26">
      <c r="Z659" s="124"/>
    </row>
    <row r="660" spans="26:26">
      <c r="Z660" s="124"/>
    </row>
    <row r="661" spans="26:26">
      <c r="Z661" s="124"/>
    </row>
    <row r="662" spans="26:26">
      <c r="Z662" s="124"/>
    </row>
    <row r="663" spans="26:26">
      <c r="Z663" s="124"/>
    </row>
    <row r="664" spans="26:26">
      <c r="Z664" s="124"/>
    </row>
    <row r="665" spans="26:26">
      <c r="Z665" s="124"/>
    </row>
    <row r="666" spans="26:26">
      <c r="Z666" s="124"/>
    </row>
    <row r="667" spans="26:26">
      <c r="Z667" s="124"/>
    </row>
    <row r="668" spans="26:26">
      <c r="Z668" s="124"/>
    </row>
    <row r="669" spans="26:26">
      <c r="Z669" s="124"/>
    </row>
    <row r="670" spans="26:26">
      <c r="Z670" s="124"/>
    </row>
    <row r="671" spans="26:26">
      <c r="Z671" s="124"/>
    </row>
    <row r="672" spans="26:26">
      <c r="Z672" s="124"/>
    </row>
    <row r="673" spans="26:26">
      <c r="Z673" s="124"/>
    </row>
    <row r="674" spans="26:26">
      <c r="Z674" s="124"/>
    </row>
    <row r="675" spans="26:26">
      <c r="Z675" s="124"/>
    </row>
    <row r="676" spans="26:26">
      <c r="Z676" s="124"/>
    </row>
    <row r="677" spans="26:26">
      <c r="Z677" s="124"/>
    </row>
    <row r="678" spans="26:26">
      <c r="Z678" s="124"/>
    </row>
    <row r="679" spans="26:26">
      <c r="Z679" s="124"/>
    </row>
    <row r="680" spans="26:26">
      <c r="Z680" s="124"/>
    </row>
    <row r="681" spans="26:26">
      <c r="Z681" s="124"/>
    </row>
    <row r="682" spans="26:26">
      <c r="Z682" s="124"/>
    </row>
    <row r="683" spans="26:26">
      <c r="Z683" s="124"/>
    </row>
    <row r="684" spans="26:26">
      <c r="Z684" s="124"/>
    </row>
    <row r="685" spans="26:26">
      <c r="Z685" s="124"/>
    </row>
    <row r="686" spans="26:26">
      <c r="Z686" s="124"/>
    </row>
    <row r="687" spans="26:26">
      <c r="Z687" s="124"/>
    </row>
    <row r="688" spans="26:26">
      <c r="Z688" s="124"/>
    </row>
    <row r="689" spans="26:26">
      <c r="Z689" s="124"/>
    </row>
    <row r="690" spans="26:26">
      <c r="Z690" s="124"/>
    </row>
    <row r="691" spans="26:26">
      <c r="Z691" s="124"/>
    </row>
    <row r="692" spans="26:26">
      <c r="Z692" s="124"/>
    </row>
    <row r="693" spans="26:26">
      <c r="Z693" s="124"/>
    </row>
    <row r="694" spans="26:26">
      <c r="Z694" s="124"/>
    </row>
    <row r="695" spans="26:26">
      <c r="Z695" s="124"/>
    </row>
    <row r="696" spans="26:26">
      <c r="Z696" s="124"/>
    </row>
    <row r="697" spans="26:26">
      <c r="Z697" s="124"/>
    </row>
    <row r="698" spans="26:26">
      <c r="Z698" s="124"/>
    </row>
    <row r="699" spans="26:26">
      <c r="Z699" s="124"/>
    </row>
    <row r="700" spans="26:26">
      <c r="Z700" s="124"/>
    </row>
    <row r="701" spans="26:26">
      <c r="Z701" s="124"/>
    </row>
    <row r="702" spans="26:26">
      <c r="Z702" s="124"/>
    </row>
    <row r="703" spans="26:26">
      <c r="Z703" s="124"/>
    </row>
    <row r="704" spans="26:26">
      <c r="Z704" s="124"/>
    </row>
    <row r="705" spans="26:26">
      <c r="Z705" s="124"/>
    </row>
    <row r="706" spans="26:26">
      <c r="Z706" s="124"/>
    </row>
    <row r="707" spans="26:26">
      <c r="Z707" s="124"/>
    </row>
    <row r="708" spans="26:26">
      <c r="Z708" s="124"/>
    </row>
    <row r="709" spans="26:26">
      <c r="Z709" s="124"/>
    </row>
    <row r="710" spans="26:26">
      <c r="Z710" s="124"/>
    </row>
    <row r="711" spans="26:26">
      <c r="Z711" s="124"/>
    </row>
    <row r="712" spans="26:26">
      <c r="Z712" s="124"/>
    </row>
    <row r="713" spans="26:26">
      <c r="Z713" s="124"/>
    </row>
    <row r="714" spans="26:26">
      <c r="Z714" s="124"/>
    </row>
    <row r="715" spans="26:26">
      <c r="Z715" s="124"/>
    </row>
    <row r="716" spans="26:26">
      <c r="Z716" s="124"/>
    </row>
    <row r="717" spans="26:26">
      <c r="Z717" s="124"/>
    </row>
    <row r="718" spans="26:26">
      <c r="Z718" s="124"/>
    </row>
    <row r="719" spans="26:26">
      <c r="Z719" s="124"/>
    </row>
    <row r="720" spans="26:26">
      <c r="Z720" s="124"/>
    </row>
    <row r="721" spans="26:26">
      <c r="Z721" s="124"/>
    </row>
    <row r="722" spans="26:26">
      <c r="Z722" s="124"/>
    </row>
    <row r="723" spans="26:26">
      <c r="Z723" s="124"/>
    </row>
    <row r="724" spans="26:26">
      <c r="Z724" s="124"/>
    </row>
    <row r="725" spans="26:26">
      <c r="Z725" s="124"/>
    </row>
    <row r="726" spans="26:26">
      <c r="Z726" s="124"/>
    </row>
    <row r="727" spans="26:26">
      <c r="Z727" s="124"/>
    </row>
    <row r="728" spans="26:26">
      <c r="Z728" s="124"/>
    </row>
    <row r="729" spans="26:26">
      <c r="Z729" s="124"/>
    </row>
    <row r="730" spans="26:26">
      <c r="Z730" s="124"/>
    </row>
    <row r="731" spans="26:26">
      <c r="Z731" s="124"/>
    </row>
    <row r="732" spans="26:26">
      <c r="Z732" s="124"/>
    </row>
    <row r="733" spans="26:26">
      <c r="Z733" s="124"/>
    </row>
    <row r="734" spans="26:26">
      <c r="Z734" s="124"/>
    </row>
    <row r="735" spans="26:26">
      <c r="Z735" s="124"/>
    </row>
    <row r="736" spans="26:26">
      <c r="Z736" s="124"/>
    </row>
    <row r="737" spans="26:26">
      <c r="Z737" s="124"/>
    </row>
    <row r="738" spans="26:26">
      <c r="Z738" s="124"/>
    </row>
    <row r="739" spans="26:26">
      <c r="Z739" s="124"/>
    </row>
    <row r="740" spans="26:26">
      <c r="Z740" s="124"/>
    </row>
    <row r="741" spans="26:26">
      <c r="Z741" s="124"/>
    </row>
    <row r="742" spans="26:26">
      <c r="Z742" s="124"/>
    </row>
    <row r="743" spans="26:26">
      <c r="Z743" s="124"/>
    </row>
    <row r="744" spans="26:26">
      <c r="Z744" s="124"/>
    </row>
  </sheetData>
  <mergeCells count="94">
    <mergeCell ref="K36:M36"/>
    <mergeCell ref="R25:U25"/>
    <mergeCell ref="R27:U27"/>
    <mergeCell ref="W1:X1"/>
    <mergeCell ref="G2:H2"/>
    <mergeCell ref="I2:J2"/>
    <mergeCell ref="K2:L2"/>
    <mergeCell ref="M2:N2"/>
    <mergeCell ref="S2:T2"/>
    <mergeCell ref="U2:V2"/>
    <mergeCell ref="W2:X2"/>
    <mergeCell ref="G1:H1"/>
    <mergeCell ref="I1:J1"/>
    <mergeCell ref="O2:P2"/>
    <mergeCell ref="Q2:R2"/>
    <mergeCell ref="R19:U19"/>
    <mergeCell ref="R42:U42"/>
    <mergeCell ref="R43:U43"/>
    <mergeCell ref="I39:V39"/>
    <mergeCell ref="S40:U40"/>
    <mergeCell ref="U1:V1"/>
    <mergeCell ref="K35:M35"/>
    <mergeCell ref="K40:N40"/>
    <mergeCell ref="I3:J3"/>
    <mergeCell ref="K3:L3"/>
    <mergeCell ref="M3:N3"/>
    <mergeCell ref="O3:P3"/>
    <mergeCell ref="I4:J4"/>
    <mergeCell ref="I31:V31"/>
    <mergeCell ref="Q3:R3"/>
    <mergeCell ref="T36:V36"/>
    <mergeCell ref="K37:M37"/>
    <mergeCell ref="N20:R20"/>
    <mergeCell ref="R13:U13"/>
    <mergeCell ref="K18:N18"/>
    <mergeCell ref="K15:N15"/>
    <mergeCell ref="Q1:R1"/>
    <mergeCell ref="S1:T1"/>
    <mergeCell ref="K1:L1"/>
    <mergeCell ref="M1:N1"/>
    <mergeCell ref="O1:P1"/>
    <mergeCell ref="A20:A66"/>
    <mergeCell ref="T57:U57"/>
    <mergeCell ref="I33:V33"/>
    <mergeCell ref="I23:V23"/>
    <mergeCell ref="R46:U46"/>
    <mergeCell ref="M48:V48"/>
    <mergeCell ref="R45:V45"/>
    <mergeCell ref="R28:U28"/>
    <mergeCell ref="R29:U29"/>
    <mergeCell ref="B24:C24"/>
    <mergeCell ref="B20:C20"/>
    <mergeCell ref="B21:C21"/>
    <mergeCell ref="B22:C22"/>
    <mergeCell ref="B23:C23"/>
    <mergeCell ref="R44:S44"/>
    <mergeCell ref="U44:V44"/>
    <mergeCell ref="A11:A19"/>
    <mergeCell ref="K16:N16"/>
    <mergeCell ref="R16:U16"/>
    <mergeCell ref="A7:S7"/>
    <mergeCell ref="R12:U12"/>
    <mergeCell ref="D9:D10"/>
    <mergeCell ref="E9:E10"/>
    <mergeCell ref="F9:Z9"/>
    <mergeCell ref="B9:C9"/>
    <mergeCell ref="B10:C10"/>
    <mergeCell ref="R11:U11"/>
    <mergeCell ref="R15:U15"/>
    <mergeCell ref="K17:N17"/>
    <mergeCell ref="R17:U17"/>
    <mergeCell ref="R18:U18"/>
    <mergeCell ref="K19:N19"/>
    <mergeCell ref="G3:H3"/>
    <mergeCell ref="G4:H4"/>
    <mergeCell ref="Q5:R5"/>
    <mergeCell ref="S5:T5"/>
    <mergeCell ref="W5:X5"/>
    <mergeCell ref="S4:T4"/>
    <mergeCell ref="U4:V4"/>
    <mergeCell ref="W4:X4"/>
    <mergeCell ref="S3:T3"/>
    <mergeCell ref="U3:V3"/>
    <mergeCell ref="W3:X3"/>
    <mergeCell ref="K4:L4"/>
    <mergeCell ref="M4:N4"/>
    <mergeCell ref="O4:P4"/>
    <mergeCell ref="Q4:R4"/>
    <mergeCell ref="U5:V5"/>
    <mergeCell ref="G5:H5"/>
    <mergeCell ref="I5:J5"/>
    <mergeCell ref="K5:L5"/>
    <mergeCell ref="M5:N5"/>
    <mergeCell ref="O5:P5"/>
  </mergeCells>
  <phoneticPr fontId="3"/>
  <dataValidations count="13">
    <dataValidation type="list" allowBlank="1" showInputMessage="1" showErrorMessage="1" sqref="R47 O56 Y11:Y66 M61:M62 R61:R62 H61 H59 M57 H56:H57 U53 R53 P24 M24 U49:U51 R49:R51 L66 U47 H66 L64 H64" xr:uid="{00000000-0002-0000-1300-000000000000}">
      <formula1>"■,□"</formula1>
    </dataValidation>
    <dataValidation type="list" allowBlank="1" showInputMessage="1" sqref="I23:V23" xr:uid="{00000000-0002-0000-1300-000001000000}">
      <formula1>$AD$23:$AH$23</formula1>
    </dataValidation>
    <dataValidation type="list" allowBlank="1" showInputMessage="1" sqref="R25:U25" xr:uid="{00000000-0002-0000-1300-000002000000}">
      <formula1>$AD$25:$AI$25</formula1>
    </dataValidation>
    <dataValidation type="list" allowBlank="1" showInputMessage="1" sqref="R27:U27" xr:uid="{00000000-0002-0000-1300-000003000000}">
      <formula1>$AD$27:$AF$27</formula1>
    </dataValidation>
    <dataValidation type="list" allowBlank="1" showInputMessage="1" sqref="R28:U28" xr:uid="{00000000-0002-0000-1300-000004000000}">
      <formula1>$AD$28:$AF$28</formula1>
    </dataValidation>
    <dataValidation type="list" allowBlank="1" showInputMessage="1" sqref="I33:V33" xr:uid="{00000000-0002-0000-1300-000005000000}">
      <formula1>$AD$33:$AJ$33</formula1>
    </dataValidation>
    <dataValidation type="list" allowBlank="1" showInputMessage="1" sqref="I31:V31" xr:uid="{00000000-0002-0000-1300-000006000000}">
      <formula1>$AD$31:$AG$31</formula1>
    </dataValidation>
    <dataValidation type="list" allowBlank="1" showInputMessage="1" sqref="D20" xr:uid="{00000000-0002-0000-1300-000007000000}">
      <formula1>"５,４,３,２,１"</formula1>
    </dataValidation>
    <dataValidation type="list" allowBlank="1" showInputMessage="1" sqref="M48:V48" xr:uid="{00000000-0002-0000-1300-000008000000}">
      <formula1>$AD$48:$AH$48</formula1>
    </dataValidation>
    <dataValidation type="list" allowBlank="1" showInputMessage="1" sqref="R46:U46" xr:uid="{00000000-0002-0000-1300-000009000000}">
      <formula1>$AD$46:$AF$46</formula1>
    </dataValidation>
    <dataValidation type="list" allowBlank="1" showInputMessage="1" showErrorMessage="1" sqref="E48" xr:uid="{00000000-0002-0000-1300-00000A000000}">
      <formula1>"■該当なし,□該当なし"</formula1>
    </dataValidation>
    <dataValidation type="list" allowBlank="1" showInputMessage="1" sqref="R29:U29" xr:uid="{00000000-0002-0000-1300-00000B000000}">
      <formula1>$AD$29:$AH$29</formula1>
    </dataValidation>
    <dataValidation type="list" allowBlank="1" showInputMessage="1" showErrorMessage="1" sqref="B25:B26" xr:uid="{00000000-0002-0000-1300-00000C000000}">
      <formula1>"□,■"</formula1>
    </dataValidation>
  </dataValidations>
  <pageMargins left="0.78740157480314965" right="0.19685039370078741" top="0.59055118110236227" bottom="0.43307086614173229" header="0.31496062992125984" footer="0.51181102362204722"/>
  <pageSetup paperSize="9" scale="84" orientation="portrait" verticalDpi="96"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BC838"/>
  <sheetViews>
    <sheetView view="pageBreakPreview" zoomScaleNormal="100" zoomScaleSheetLayoutView="70" workbookViewId="0">
      <selection activeCell="A7" sqref="A7:S7"/>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8.875" style="54" customWidth="1"/>
    <col min="30" max="35" width="9.125" style="55" hidden="1" customWidth="1"/>
    <col min="36" max="42" width="9.125" style="55" customWidth="1"/>
    <col min="43" max="16384" width="8.875" style="54"/>
  </cols>
  <sheetData>
    <row r="1" spans="1:28">
      <c r="F1" s="242" t="s">
        <v>318</v>
      </c>
      <c r="G1" s="1654"/>
      <c r="H1" s="1655"/>
      <c r="I1" s="1655"/>
      <c r="J1" s="1655"/>
      <c r="K1" s="1655"/>
      <c r="L1" s="1655"/>
      <c r="M1" s="1655"/>
      <c r="N1" s="1655"/>
      <c r="O1" s="1655"/>
      <c r="P1" s="1655"/>
      <c r="Q1" s="1655"/>
      <c r="R1" s="1655"/>
      <c r="S1" s="1655"/>
      <c r="T1" s="1655"/>
      <c r="U1" s="1655"/>
      <c r="V1" s="1655"/>
      <c r="W1" s="1655"/>
      <c r="X1" s="1656"/>
      <c r="Y1" s="252"/>
      <c r="Z1" s="252"/>
      <c r="AA1" s="266" t="s">
        <v>336</v>
      </c>
      <c r="AB1" s="269" t="s">
        <v>338</v>
      </c>
    </row>
    <row r="2" spans="1:28">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row>
    <row r="3" spans="1:28">
      <c r="F3" s="96"/>
      <c r="G3" s="1647"/>
      <c r="H3" s="1643"/>
      <c r="I3" s="1643"/>
      <c r="J3" s="1643"/>
      <c r="K3" s="1643"/>
      <c r="L3" s="1643"/>
      <c r="M3" s="1643"/>
      <c r="N3" s="1643"/>
      <c r="O3" s="1643"/>
      <c r="P3" s="1643"/>
      <c r="Q3" s="1643"/>
      <c r="R3" s="1643"/>
      <c r="S3" s="1643"/>
      <c r="T3" s="1643"/>
      <c r="U3" s="1643"/>
      <c r="V3" s="1643"/>
      <c r="W3" s="1643"/>
      <c r="X3" s="1652"/>
      <c r="Y3" s="252"/>
      <c r="Z3" s="252"/>
      <c r="AA3" s="253"/>
      <c r="AB3" s="251"/>
    </row>
    <row r="4" spans="1:28">
      <c r="F4" s="96"/>
      <c r="G4" s="1647"/>
      <c r="H4" s="1643"/>
      <c r="I4" s="1643"/>
      <c r="J4" s="1643"/>
      <c r="K4" s="1643"/>
      <c r="L4" s="1643"/>
      <c r="M4" s="1643"/>
      <c r="N4" s="1643"/>
      <c r="O4" s="1643"/>
      <c r="P4" s="1643"/>
      <c r="Q4" s="1643"/>
      <c r="R4" s="1643"/>
      <c r="S4" s="1643"/>
      <c r="T4" s="1643"/>
      <c r="U4" s="1643"/>
      <c r="V4" s="1643"/>
      <c r="W4" s="1643"/>
      <c r="X4" s="1652"/>
      <c r="Y4" s="252"/>
      <c r="Z4" s="252"/>
      <c r="AA4" s="253"/>
      <c r="AB4" s="251"/>
    </row>
    <row r="5" spans="1:28">
      <c r="F5" s="702"/>
      <c r="G5" s="1648"/>
      <c r="H5" s="1644"/>
      <c r="I5" s="1644"/>
      <c r="J5" s="1644"/>
      <c r="K5" s="1644"/>
      <c r="L5" s="1644"/>
      <c r="M5" s="1644"/>
      <c r="N5" s="1644"/>
      <c r="O5" s="1644"/>
      <c r="P5" s="1644"/>
      <c r="Q5" s="1644"/>
      <c r="R5" s="1644"/>
      <c r="S5" s="1644"/>
      <c r="T5" s="1644"/>
      <c r="U5" s="1644"/>
      <c r="V5" s="1644"/>
      <c r="W5" s="1644"/>
      <c r="X5" s="1653"/>
      <c r="Y5" s="251"/>
      <c r="Z5" s="251"/>
      <c r="AA5" s="251"/>
      <c r="AB5" s="251"/>
    </row>
    <row r="6" spans="1:28">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row>
    <row r="7" spans="1:28"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74"/>
      <c r="AA7" s="52"/>
      <c r="AB7" s="53" t="s">
        <v>588</v>
      </c>
    </row>
    <row r="8" spans="1:28"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row>
    <row r="9" spans="1:28" ht="12" customHeight="1">
      <c r="A9" s="138"/>
      <c r="B9" s="1601" t="s">
        <v>617</v>
      </c>
      <c r="C9" s="1519"/>
      <c r="D9" s="338" t="s">
        <v>618</v>
      </c>
      <c r="E9" s="58" t="s">
        <v>619</v>
      </c>
      <c r="F9" s="339" t="s">
        <v>620</v>
      </c>
      <c r="G9" s="56"/>
      <c r="H9" s="56"/>
      <c r="I9" s="56"/>
      <c r="J9" s="56"/>
      <c r="K9" s="56"/>
      <c r="L9" s="56"/>
      <c r="M9" s="56"/>
      <c r="N9" s="56"/>
      <c r="O9" s="56"/>
      <c r="P9" s="56"/>
      <c r="Q9" s="56"/>
      <c r="R9" s="56"/>
      <c r="S9" s="56"/>
      <c r="T9" s="56"/>
      <c r="U9" s="56"/>
      <c r="V9" s="56"/>
      <c r="W9" s="56"/>
      <c r="X9" s="56"/>
      <c r="Y9" s="56"/>
      <c r="Z9" s="139"/>
      <c r="AA9" s="59" t="s">
        <v>465</v>
      </c>
      <c r="AB9" s="60" t="s">
        <v>622</v>
      </c>
    </row>
    <row r="10" spans="1:28" ht="14.25" customHeight="1" thickBot="1">
      <c r="A10" s="140"/>
      <c r="B10" s="1602" t="s">
        <v>623</v>
      </c>
      <c r="C10" s="1603"/>
      <c r="D10" s="62"/>
      <c r="E10" s="62"/>
      <c r="F10" s="63" t="s">
        <v>624</v>
      </c>
      <c r="G10" s="64"/>
      <c r="H10" s="64"/>
      <c r="I10" s="64"/>
      <c r="J10" s="64"/>
      <c r="K10" s="64"/>
      <c r="L10" s="64"/>
      <c r="M10" s="64"/>
      <c r="N10" s="64" t="s">
        <v>625</v>
      </c>
      <c r="O10" s="64"/>
      <c r="P10" s="64"/>
      <c r="Q10" s="64"/>
      <c r="R10" s="64"/>
      <c r="S10" s="64"/>
      <c r="T10" s="64"/>
      <c r="U10" s="64"/>
      <c r="V10" s="64"/>
      <c r="W10" s="64"/>
      <c r="X10" s="64"/>
      <c r="Y10" s="141"/>
      <c r="Z10" s="142" t="s">
        <v>1451</v>
      </c>
      <c r="AA10" s="63" t="s">
        <v>626</v>
      </c>
      <c r="AB10" s="65" t="s">
        <v>627</v>
      </c>
    </row>
    <row r="11" spans="1:28" ht="13.5" customHeight="1">
      <c r="A11" s="1500" t="s">
        <v>653</v>
      </c>
      <c r="B11" s="1963" t="s">
        <v>654</v>
      </c>
      <c r="C11" s="1614"/>
      <c r="D11" s="689"/>
      <c r="E11" s="58" t="s">
        <v>957</v>
      </c>
      <c r="F11" s="58" t="s">
        <v>589</v>
      </c>
      <c r="G11" s="175" t="s">
        <v>434</v>
      </c>
      <c r="H11" s="144" t="s">
        <v>590</v>
      </c>
      <c r="I11" s="144"/>
      <c r="J11" s="144"/>
      <c r="K11" s="144"/>
      <c r="L11" s="144"/>
      <c r="M11" s="144"/>
      <c r="N11" s="144"/>
      <c r="O11" s="144"/>
      <c r="P11" s="144"/>
      <c r="Q11" s="144"/>
      <c r="R11" s="144"/>
      <c r="S11" s="144"/>
      <c r="T11" s="144"/>
      <c r="U11" s="144"/>
      <c r="V11" s="144"/>
      <c r="W11" s="144"/>
      <c r="X11" s="176"/>
      <c r="Y11" s="697" t="s">
        <v>303</v>
      </c>
      <c r="Z11" s="231" t="s">
        <v>1140</v>
      </c>
      <c r="AA11" s="227"/>
      <c r="AB11" s="60"/>
    </row>
    <row r="12" spans="1:28" ht="13.5" customHeight="1">
      <c r="A12" s="1501"/>
      <c r="B12" s="1964" t="s">
        <v>1795</v>
      </c>
      <c r="C12" s="1946"/>
      <c r="D12" s="66"/>
      <c r="E12" s="66"/>
      <c r="F12" s="66" t="s">
        <v>591</v>
      </c>
      <c r="G12" s="52"/>
      <c r="H12" s="52" t="s">
        <v>592</v>
      </c>
      <c r="I12" s="52"/>
      <c r="J12" s="52"/>
      <c r="K12" s="52"/>
      <c r="L12" s="52"/>
      <c r="M12" s="52"/>
      <c r="N12" s="52"/>
      <c r="O12" s="52"/>
      <c r="P12" s="52"/>
      <c r="Q12" s="52"/>
      <c r="R12" s="52" t="s">
        <v>5</v>
      </c>
      <c r="S12" s="1957"/>
      <c r="T12" s="1957"/>
      <c r="U12" s="1957"/>
      <c r="V12" s="52" t="s">
        <v>593</v>
      </c>
      <c r="W12" s="52"/>
      <c r="X12" s="52"/>
      <c r="Y12" s="698" t="s">
        <v>303</v>
      </c>
      <c r="Z12" s="232" t="s">
        <v>979</v>
      </c>
      <c r="AA12" s="213"/>
      <c r="AB12" s="68"/>
    </row>
    <row r="13" spans="1:28" ht="13.5" customHeight="1">
      <c r="A13" s="1501"/>
      <c r="B13" s="1964" t="s">
        <v>1529</v>
      </c>
      <c r="C13" s="1946"/>
      <c r="D13" s="66"/>
      <c r="E13" s="66"/>
      <c r="F13" s="66"/>
      <c r="G13" s="52"/>
      <c r="H13" s="52" t="s">
        <v>594</v>
      </c>
      <c r="I13" s="52"/>
      <c r="J13" s="52"/>
      <c r="K13" s="52"/>
      <c r="L13" s="52"/>
      <c r="M13" s="717" t="s">
        <v>1268</v>
      </c>
      <c r="N13" s="52" t="s">
        <v>595</v>
      </c>
      <c r="O13" s="52"/>
      <c r="P13" s="52"/>
      <c r="Q13" s="52"/>
      <c r="R13" s="52" t="s">
        <v>1639</v>
      </c>
      <c r="S13" s="1957"/>
      <c r="T13" s="1957"/>
      <c r="U13" s="1957"/>
      <c r="V13" s="52" t="s">
        <v>572</v>
      </c>
      <c r="W13" s="52"/>
      <c r="X13" s="52"/>
      <c r="Y13" s="698" t="s">
        <v>303</v>
      </c>
      <c r="Z13" s="232" t="s">
        <v>1249</v>
      </c>
      <c r="AA13" s="213"/>
      <c r="AB13" s="68"/>
    </row>
    <row r="14" spans="1:28" ht="13.5" customHeight="1">
      <c r="A14" s="1501"/>
      <c r="B14" s="1964" t="s">
        <v>1796</v>
      </c>
      <c r="C14" s="1946"/>
      <c r="D14" s="66"/>
      <c r="E14" s="66"/>
      <c r="F14" s="66"/>
      <c r="G14" s="52"/>
      <c r="H14" s="52"/>
      <c r="I14" s="52"/>
      <c r="J14" s="52"/>
      <c r="K14" s="52"/>
      <c r="L14" s="52"/>
      <c r="M14" s="717" t="s">
        <v>303</v>
      </c>
      <c r="N14" s="52" t="s">
        <v>596</v>
      </c>
      <c r="O14" s="52"/>
      <c r="P14" s="52"/>
      <c r="Q14" s="52"/>
      <c r="R14" s="52" t="s">
        <v>1498</v>
      </c>
      <c r="S14" s="1957"/>
      <c r="T14" s="1957"/>
      <c r="U14" s="1957"/>
      <c r="V14" s="52" t="s">
        <v>1591</v>
      </c>
      <c r="W14" s="52"/>
      <c r="X14" s="52"/>
      <c r="Y14" s="698" t="s">
        <v>303</v>
      </c>
      <c r="Z14" s="232" t="s">
        <v>903</v>
      </c>
      <c r="AA14" s="213"/>
      <c r="AB14" s="68"/>
    </row>
    <row r="15" spans="1:28" ht="13.5" customHeight="1">
      <c r="A15" s="1501"/>
      <c r="B15" s="95"/>
      <c r="C15" s="52"/>
      <c r="D15" s="66"/>
      <c r="E15" s="66"/>
      <c r="F15" s="66"/>
      <c r="G15" s="52"/>
      <c r="H15" s="52" t="s">
        <v>597</v>
      </c>
      <c r="I15" s="52"/>
      <c r="J15" s="52"/>
      <c r="K15" s="52"/>
      <c r="L15" s="52"/>
      <c r="M15" s="52"/>
      <c r="N15" s="79"/>
      <c r="O15" s="79"/>
      <c r="P15" s="79"/>
      <c r="Q15" s="79"/>
      <c r="R15" s="52" t="s">
        <v>598</v>
      </c>
      <c r="S15" s="1957"/>
      <c r="T15" s="1957"/>
      <c r="U15" s="1957"/>
      <c r="V15" s="52" t="s">
        <v>599</v>
      </c>
      <c r="W15" s="52"/>
      <c r="X15" s="52"/>
      <c r="Y15" s="698" t="s">
        <v>303</v>
      </c>
      <c r="Z15" s="232" t="s">
        <v>1675</v>
      </c>
      <c r="AA15" s="213"/>
      <c r="AB15" s="68"/>
    </row>
    <row r="16" spans="1:28" ht="13.5" customHeight="1">
      <c r="A16" s="1501"/>
      <c r="B16" s="752" t="s">
        <v>303</v>
      </c>
      <c r="C16" s="97" t="s">
        <v>1790</v>
      </c>
      <c r="D16" s="66"/>
      <c r="E16" s="66"/>
      <c r="F16" s="66"/>
      <c r="G16" s="135" t="s">
        <v>1497</v>
      </c>
      <c r="H16" s="76" t="s">
        <v>600</v>
      </c>
      <c r="I16" s="76"/>
      <c r="J16" s="76"/>
      <c r="K16" s="76"/>
      <c r="L16" s="76"/>
      <c r="M16" s="76"/>
      <c r="N16" s="76"/>
      <c r="O16" s="76"/>
      <c r="P16" s="76"/>
      <c r="Q16" s="52"/>
      <c r="R16" s="76"/>
      <c r="S16" s="76"/>
      <c r="T16" s="76"/>
      <c r="U16" s="76"/>
      <c r="V16" s="76"/>
      <c r="W16" s="76"/>
      <c r="X16" s="305"/>
      <c r="Y16" s="698" t="s">
        <v>303</v>
      </c>
      <c r="Z16" s="232"/>
      <c r="AA16" s="213"/>
      <c r="AB16" s="68"/>
    </row>
    <row r="17" spans="1:55" ht="13.5" customHeight="1">
      <c r="A17" s="1501"/>
      <c r="B17" s="752" t="s">
        <v>303</v>
      </c>
      <c r="C17" s="97" t="s">
        <v>1940</v>
      </c>
      <c r="D17" s="66"/>
      <c r="E17" s="66"/>
      <c r="F17" s="66"/>
      <c r="G17" s="78"/>
      <c r="H17" s="52" t="s">
        <v>601</v>
      </c>
      <c r="I17" s="52"/>
      <c r="J17" s="52"/>
      <c r="K17" s="52"/>
      <c r="L17" s="52"/>
      <c r="M17" s="52"/>
      <c r="N17" s="52"/>
      <c r="O17" s="52"/>
      <c r="P17" s="52"/>
      <c r="Q17" s="52"/>
      <c r="R17" s="52" t="s">
        <v>5</v>
      </c>
      <c r="S17" s="1957"/>
      <c r="T17" s="1957"/>
      <c r="U17" s="1957"/>
      <c r="V17" s="52" t="s">
        <v>593</v>
      </c>
      <c r="W17" s="52"/>
      <c r="X17" s="67"/>
      <c r="Y17" s="698" t="s">
        <v>303</v>
      </c>
      <c r="Z17" s="232"/>
      <c r="AA17" s="213"/>
      <c r="AB17" s="68"/>
    </row>
    <row r="18" spans="1:55" ht="13.5" customHeight="1">
      <c r="A18" s="1501"/>
      <c r="B18" s="95"/>
      <c r="C18" s="52"/>
      <c r="D18" s="66"/>
      <c r="E18" s="66"/>
      <c r="F18" s="66"/>
      <c r="G18" s="78"/>
      <c r="H18" s="52" t="s">
        <v>594</v>
      </c>
      <c r="I18" s="52"/>
      <c r="J18" s="52"/>
      <c r="K18" s="52"/>
      <c r="L18" s="52"/>
      <c r="M18" s="717" t="s">
        <v>1268</v>
      </c>
      <c r="N18" s="52" t="s">
        <v>602</v>
      </c>
      <c r="O18" s="52"/>
      <c r="P18" s="52"/>
      <c r="Q18" s="52"/>
      <c r="R18" s="52" t="s">
        <v>1639</v>
      </c>
      <c r="S18" s="1957"/>
      <c r="T18" s="1957"/>
      <c r="U18" s="1957"/>
      <c r="V18" s="52" t="s">
        <v>572</v>
      </c>
      <c r="W18" s="52"/>
      <c r="X18" s="67"/>
      <c r="Y18" s="698" t="s">
        <v>303</v>
      </c>
      <c r="Z18" s="232"/>
      <c r="AA18" s="213"/>
      <c r="AB18" s="68"/>
    </row>
    <row r="19" spans="1:55" ht="13.5" customHeight="1">
      <c r="A19" s="1501"/>
      <c r="B19" s="95"/>
      <c r="C19" s="52"/>
      <c r="D19" s="66"/>
      <c r="E19" s="66"/>
      <c r="F19" s="66"/>
      <c r="G19" s="52"/>
      <c r="H19" s="52"/>
      <c r="I19" s="52"/>
      <c r="J19" s="52"/>
      <c r="K19" s="52"/>
      <c r="L19" s="52"/>
      <c r="M19" s="717" t="s">
        <v>904</v>
      </c>
      <c r="N19" s="52" t="s">
        <v>596</v>
      </c>
      <c r="O19" s="52"/>
      <c r="P19" s="52"/>
      <c r="Q19" s="52"/>
      <c r="R19" s="52" t="s">
        <v>1498</v>
      </c>
      <c r="S19" s="1957"/>
      <c r="T19" s="1957"/>
      <c r="U19" s="1957"/>
      <c r="V19" s="52" t="s">
        <v>1591</v>
      </c>
      <c r="W19" s="52"/>
      <c r="X19" s="52"/>
      <c r="Y19" s="698" t="s">
        <v>303</v>
      </c>
      <c r="Z19" s="232"/>
      <c r="AA19" s="213"/>
      <c r="AB19" s="68"/>
    </row>
    <row r="20" spans="1:55" ht="13.5" customHeight="1">
      <c r="A20" s="1501"/>
      <c r="B20" s="95"/>
      <c r="C20" s="52"/>
      <c r="D20" s="66"/>
      <c r="E20" s="66"/>
      <c r="F20" s="66"/>
      <c r="G20" s="52"/>
      <c r="H20" s="52" t="s">
        <v>597</v>
      </c>
      <c r="I20" s="52"/>
      <c r="J20" s="52"/>
      <c r="K20" s="52"/>
      <c r="L20" s="52"/>
      <c r="M20" s="52"/>
      <c r="N20" s="79"/>
      <c r="O20" s="79"/>
      <c r="P20" s="79"/>
      <c r="Q20" s="79"/>
      <c r="R20" s="52" t="s">
        <v>598</v>
      </c>
      <c r="S20" s="1957"/>
      <c r="T20" s="1957"/>
      <c r="U20" s="1957"/>
      <c r="V20" s="52" t="s">
        <v>599</v>
      </c>
      <c r="W20" s="52"/>
      <c r="X20" s="52"/>
      <c r="Y20" s="698" t="s">
        <v>303</v>
      </c>
      <c r="Z20" s="232"/>
      <c r="AA20" s="213"/>
      <c r="AB20" s="68"/>
    </row>
    <row r="21" spans="1:55" ht="12.75" customHeight="1">
      <c r="A21" s="1501"/>
      <c r="B21" s="95"/>
      <c r="C21" s="52"/>
      <c r="D21" s="66"/>
      <c r="E21" s="66"/>
      <c r="F21" s="66"/>
      <c r="G21" s="135" t="s">
        <v>603</v>
      </c>
      <c r="H21" s="76" t="s">
        <v>604</v>
      </c>
      <c r="I21" s="76"/>
      <c r="J21" s="76"/>
      <c r="K21" s="76"/>
      <c r="L21" s="76"/>
      <c r="M21" s="76"/>
      <c r="N21" s="76"/>
      <c r="O21" s="76"/>
      <c r="P21" s="76"/>
      <c r="Q21" s="52"/>
      <c r="R21" s="76"/>
      <c r="S21" s="76"/>
      <c r="T21" s="76"/>
      <c r="U21" s="76"/>
      <c r="V21" s="76"/>
      <c r="W21" s="76"/>
      <c r="X21" s="305"/>
      <c r="Y21" s="698" t="s">
        <v>303</v>
      </c>
      <c r="Z21" s="232"/>
      <c r="AA21" s="213"/>
      <c r="AB21" s="68"/>
    </row>
    <row r="22" spans="1:55" ht="13.5" customHeight="1">
      <c r="A22" s="1501"/>
      <c r="B22" s="95"/>
      <c r="C22" s="52"/>
      <c r="D22" s="66"/>
      <c r="E22" s="66"/>
      <c r="F22" s="66"/>
      <c r="G22" s="52"/>
      <c r="H22" s="52" t="s">
        <v>601</v>
      </c>
      <c r="I22" s="52"/>
      <c r="J22" s="52"/>
      <c r="K22" s="52"/>
      <c r="L22" s="52"/>
      <c r="M22" s="52"/>
      <c r="N22" s="52"/>
      <c r="O22" s="52"/>
      <c r="P22" s="52"/>
      <c r="Q22" s="52"/>
      <c r="R22" s="52" t="s">
        <v>5</v>
      </c>
      <c r="S22" s="1957"/>
      <c r="T22" s="1957"/>
      <c r="U22" s="1957"/>
      <c r="V22" s="52" t="s">
        <v>593</v>
      </c>
      <c r="W22" s="52"/>
      <c r="X22" s="52"/>
      <c r="Y22" s="698" t="s">
        <v>303</v>
      </c>
      <c r="Z22" s="232"/>
      <c r="AA22" s="213"/>
      <c r="AB22" s="68"/>
    </row>
    <row r="23" spans="1:55" ht="13.5" customHeight="1">
      <c r="A23" s="1501"/>
      <c r="B23" s="95"/>
      <c r="C23" s="52"/>
      <c r="D23" s="66"/>
      <c r="E23" s="66"/>
      <c r="F23" s="66"/>
      <c r="G23" s="52"/>
      <c r="H23" s="52" t="s">
        <v>594</v>
      </c>
      <c r="I23" s="52"/>
      <c r="J23" s="52"/>
      <c r="K23" s="52"/>
      <c r="L23" s="52"/>
      <c r="M23" s="717" t="s">
        <v>1268</v>
      </c>
      <c r="N23" s="52" t="s">
        <v>602</v>
      </c>
      <c r="O23" s="52"/>
      <c r="P23" s="52"/>
      <c r="Q23" s="719"/>
      <c r="R23" s="52" t="s">
        <v>1639</v>
      </c>
      <c r="S23" s="1957"/>
      <c r="T23" s="1957"/>
      <c r="U23" s="1957"/>
      <c r="V23" s="52" t="s">
        <v>572</v>
      </c>
      <c r="W23" s="52"/>
      <c r="X23" s="52"/>
      <c r="Y23" s="698" t="s">
        <v>303</v>
      </c>
      <c r="Z23" s="232"/>
      <c r="AA23" s="213"/>
      <c r="AB23" s="68"/>
      <c r="AQ23" s="55"/>
      <c r="AR23" s="55"/>
      <c r="AS23" s="55"/>
      <c r="AT23" s="55"/>
      <c r="AU23" s="55"/>
      <c r="AV23" s="55"/>
      <c r="AW23" s="55"/>
      <c r="AX23" s="55"/>
      <c r="AY23" s="55"/>
      <c r="AZ23" s="55"/>
      <c r="BA23" s="55"/>
      <c r="BB23" s="55"/>
      <c r="BC23" s="55"/>
    </row>
    <row r="24" spans="1:55" ht="13.5" customHeight="1">
      <c r="A24" s="1501"/>
      <c r="B24" s="95"/>
      <c r="C24" s="52"/>
      <c r="D24" s="66"/>
      <c r="E24" s="66"/>
      <c r="F24" s="66"/>
      <c r="G24" s="52"/>
      <c r="H24" s="52"/>
      <c r="I24" s="52"/>
      <c r="J24" s="52"/>
      <c r="K24" s="52"/>
      <c r="L24" s="52"/>
      <c r="M24" s="717" t="s">
        <v>904</v>
      </c>
      <c r="N24" s="52" t="s">
        <v>596</v>
      </c>
      <c r="O24" s="52"/>
      <c r="P24" s="52"/>
      <c r="Q24" s="52"/>
      <c r="R24" s="52" t="s">
        <v>1498</v>
      </c>
      <c r="S24" s="1957"/>
      <c r="T24" s="1957"/>
      <c r="U24" s="1957"/>
      <c r="V24" s="52" t="s">
        <v>1591</v>
      </c>
      <c r="W24" s="52"/>
      <c r="X24" s="52"/>
      <c r="Y24" s="698" t="s">
        <v>303</v>
      </c>
      <c r="Z24" s="232"/>
      <c r="AA24" s="213"/>
      <c r="AB24" s="68"/>
    </row>
    <row r="25" spans="1:55" ht="13.5" customHeight="1">
      <c r="A25" s="1501"/>
      <c r="B25" s="95"/>
      <c r="C25" s="52"/>
      <c r="D25" s="66"/>
      <c r="E25" s="66"/>
      <c r="F25" s="66"/>
      <c r="G25" s="52"/>
      <c r="H25" s="52" t="s">
        <v>597</v>
      </c>
      <c r="I25" s="52"/>
      <c r="J25" s="52"/>
      <c r="K25" s="52"/>
      <c r="L25" s="52"/>
      <c r="M25" s="52"/>
      <c r="N25" s="79"/>
      <c r="O25" s="79"/>
      <c r="P25" s="79"/>
      <c r="Q25" s="79"/>
      <c r="R25" s="52" t="s">
        <v>598</v>
      </c>
      <c r="S25" s="1957"/>
      <c r="T25" s="1957"/>
      <c r="U25" s="1957"/>
      <c r="V25" s="52" t="s">
        <v>599</v>
      </c>
      <c r="W25" s="52"/>
      <c r="X25" s="52"/>
      <c r="Y25" s="698" t="s">
        <v>303</v>
      </c>
      <c r="Z25" s="232"/>
      <c r="AA25" s="213"/>
      <c r="AB25" s="68"/>
    </row>
    <row r="26" spans="1:55" ht="13.5" customHeight="1">
      <c r="A26" s="1501"/>
      <c r="B26" s="95"/>
      <c r="C26" s="52"/>
      <c r="D26" s="66"/>
      <c r="E26" s="66"/>
      <c r="F26" s="66"/>
      <c r="G26" s="135" t="s">
        <v>603</v>
      </c>
      <c r="H26" s="76" t="s">
        <v>605</v>
      </c>
      <c r="I26" s="76"/>
      <c r="J26" s="76"/>
      <c r="K26" s="76"/>
      <c r="L26" s="76"/>
      <c r="M26" s="76"/>
      <c r="N26" s="76"/>
      <c r="O26" s="76"/>
      <c r="P26" s="76"/>
      <c r="Q26" s="52"/>
      <c r="R26" s="76"/>
      <c r="S26" s="76"/>
      <c r="T26" s="76"/>
      <c r="U26" s="76"/>
      <c r="V26" s="76"/>
      <c r="W26" s="76"/>
      <c r="X26" s="305"/>
      <c r="Y26" s="698" t="s">
        <v>303</v>
      </c>
      <c r="Z26" s="232"/>
      <c r="AA26" s="213"/>
      <c r="AB26" s="68"/>
    </row>
    <row r="27" spans="1:55" ht="13.5" customHeight="1">
      <c r="A27" s="1501"/>
      <c r="B27" s="95"/>
      <c r="C27" s="52"/>
      <c r="D27" s="66"/>
      <c r="E27" s="66"/>
      <c r="F27" s="66"/>
      <c r="G27" s="78"/>
      <c r="H27" s="52" t="s">
        <v>592</v>
      </c>
      <c r="I27" s="52"/>
      <c r="J27" s="52"/>
      <c r="K27" s="52"/>
      <c r="L27" s="52"/>
      <c r="M27" s="52"/>
      <c r="N27" s="52"/>
      <c r="O27" s="52"/>
      <c r="P27" s="52"/>
      <c r="Q27" s="52"/>
      <c r="R27" s="52" t="s">
        <v>5</v>
      </c>
      <c r="S27" s="1957"/>
      <c r="T27" s="1957"/>
      <c r="U27" s="1957"/>
      <c r="V27" s="52" t="s">
        <v>593</v>
      </c>
      <c r="W27" s="52"/>
      <c r="X27" s="67"/>
      <c r="Y27" s="698" t="s">
        <v>303</v>
      </c>
      <c r="Z27" s="232"/>
      <c r="AA27" s="213"/>
      <c r="AB27" s="68"/>
    </row>
    <row r="28" spans="1:55" ht="13.5" customHeight="1">
      <c r="A28" s="1501"/>
      <c r="B28" s="95"/>
      <c r="C28" s="52"/>
      <c r="D28" s="66"/>
      <c r="E28" s="66"/>
      <c r="F28" s="66"/>
      <c r="G28" s="78"/>
      <c r="H28" s="52" t="s">
        <v>594</v>
      </c>
      <c r="I28" s="52"/>
      <c r="J28" s="52"/>
      <c r="K28" s="52"/>
      <c r="L28" s="52"/>
      <c r="M28" s="717" t="s">
        <v>1268</v>
      </c>
      <c r="N28" s="52" t="s">
        <v>595</v>
      </c>
      <c r="O28" s="52"/>
      <c r="P28" s="52"/>
      <c r="Q28" s="52"/>
      <c r="R28" s="52" t="s">
        <v>1639</v>
      </c>
      <c r="S28" s="1957"/>
      <c r="T28" s="1957"/>
      <c r="U28" s="1957"/>
      <c r="V28" s="52" t="s">
        <v>572</v>
      </c>
      <c r="W28" s="52"/>
      <c r="X28" s="67"/>
      <c r="Y28" s="698" t="s">
        <v>303</v>
      </c>
      <c r="Z28" s="232"/>
      <c r="AA28" s="213"/>
      <c r="AB28" s="68"/>
    </row>
    <row r="29" spans="1:55" ht="13.5" customHeight="1">
      <c r="A29" s="1501"/>
      <c r="B29" s="95"/>
      <c r="C29" s="52"/>
      <c r="D29" s="66"/>
      <c r="E29" s="66"/>
      <c r="F29" s="66"/>
      <c r="G29" s="78"/>
      <c r="H29" s="52"/>
      <c r="I29" s="52"/>
      <c r="J29" s="52"/>
      <c r="K29" s="52"/>
      <c r="L29" s="52"/>
      <c r="M29" s="717" t="s">
        <v>904</v>
      </c>
      <c r="N29" s="52" t="s">
        <v>596</v>
      </c>
      <c r="O29" s="52"/>
      <c r="P29" s="52"/>
      <c r="Q29" s="52"/>
      <c r="R29" s="52" t="s">
        <v>1498</v>
      </c>
      <c r="S29" s="1957"/>
      <c r="T29" s="1957"/>
      <c r="U29" s="1957"/>
      <c r="V29" s="52" t="s">
        <v>1591</v>
      </c>
      <c r="W29" s="52"/>
      <c r="X29" s="67"/>
      <c r="Y29" s="698" t="s">
        <v>303</v>
      </c>
      <c r="Z29" s="232"/>
      <c r="AA29" s="213"/>
      <c r="AB29" s="68"/>
    </row>
    <row r="30" spans="1:55" ht="13.5" customHeight="1">
      <c r="A30" s="1501"/>
      <c r="B30" s="95"/>
      <c r="C30" s="52"/>
      <c r="D30" s="66"/>
      <c r="E30" s="66"/>
      <c r="F30" s="66"/>
      <c r="G30" s="89"/>
      <c r="H30" s="79" t="s">
        <v>597</v>
      </c>
      <c r="I30" s="79"/>
      <c r="J30" s="79"/>
      <c r="K30" s="79"/>
      <c r="L30" s="79"/>
      <c r="M30" s="79"/>
      <c r="N30" s="79"/>
      <c r="O30" s="79"/>
      <c r="P30" s="79"/>
      <c r="Q30" s="79"/>
      <c r="R30" s="79" t="s">
        <v>598</v>
      </c>
      <c r="S30" s="1957"/>
      <c r="T30" s="1957"/>
      <c r="U30" s="1957"/>
      <c r="V30" s="79" t="s">
        <v>599</v>
      </c>
      <c r="W30" s="79"/>
      <c r="X30" s="306"/>
      <c r="Y30" s="698" t="s">
        <v>303</v>
      </c>
      <c r="Z30" s="232"/>
      <c r="AA30" s="213"/>
      <c r="AB30" s="68"/>
    </row>
    <row r="31" spans="1:55" ht="13.5" customHeight="1">
      <c r="A31" s="1501"/>
      <c r="B31" s="95"/>
      <c r="C31" s="52"/>
      <c r="D31" s="66"/>
      <c r="E31" s="66"/>
      <c r="F31" s="66"/>
      <c r="G31" s="135" t="s">
        <v>603</v>
      </c>
      <c r="H31" s="76" t="s">
        <v>606</v>
      </c>
      <c r="I31" s="76"/>
      <c r="J31" s="76"/>
      <c r="K31" s="76"/>
      <c r="L31" s="76"/>
      <c r="M31" s="76"/>
      <c r="N31" s="76"/>
      <c r="O31" s="76"/>
      <c r="P31" s="76"/>
      <c r="Q31" s="52"/>
      <c r="R31" s="76"/>
      <c r="S31" s="76"/>
      <c r="T31" s="76"/>
      <c r="U31" s="76"/>
      <c r="V31" s="76"/>
      <c r="W31" s="76"/>
      <c r="X31" s="305"/>
      <c r="Y31" s="698" t="s">
        <v>303</v>
      </c>
      <c r="Z31" s="232"/>
      <c r="AA31" s="213"/>
      <c r="AB31" s="68"/>
    </row>
    <row r="32" spans="1:55" ht="13.5" customHeight="1">
      <c r="A32" s="1501"/>
      <c r="B32" s="95"/>
      <c r="C32" s="52"/>
      <c r="D32" s="66"/>
      <c r="E32" s="66"/>
      <c r="F32" s="66"/>
      <c r="G32" s="78"/>
      <c r="H32" s="52" t="s">
        <v>601</v>
      </c>
      <c r="I32" s="52"/>
      <c r="J32" s="52"/>
      <c r="K32" s="52"/>
      <c r="L32" s="52"/>
      <c r="M32" s="52"/>
      <c r="N32" s="52"/>
      <c r="O32" s="52"/>
      <c r="P32" s="52"/>
      <c r="Q32" s="52"/>
      <c r="R32" s="52" t="s">
        <v>5</v>
      </c>
      <c r="S32" s="1957"/>
      <c r="T32" s="1957"/>
      <c r="U32" s="1957"/>
      <c r="V32" s="52" t="s">
        <v>593</v>
      </c>
      <c r="W32" s="52"/>
      <c r="X32" s="67"/>
      <c r="Y32" s="698" t="s">
        <v>303</v>
      </c>
      <c r="Z32" s="232"/>
      <c r="AA32" s="213"/>
      <c r="AB32" s="68"/>
    </row>
    <row r="33" spans="1:34" ht="13.5" customHeight="1">
      <c r="A33" s="1501"/>
      <c r="B33" s="95"/>
      <c r="C33" s="52"/>
      <c r="D33" s="66"/>
      <c r="E33" s="66"/>
      <c r="F33" s="66"/>
      <c r="G33" s="78"/>
      <c r="H33" s="52" t="s">
        <v>594</v>
      </c>
      <c r="I33" s="52"/>
      <c r="J33" s="52"/>
      <c r="K33" s="52"/>
      <c r="L33" s="52"/>
      <c r="M33" s="717" t="s">
        <v>1268</v>
      </c>
      <c r="N33" s="52" t="s">
        <v>595</v>
      </c>
      <c r="O33" s="52"/>
      <c r="P33" s="52"/>
      <c r="Q33" s="52"/>
      <c r="R33" s="52" t="s">
        <v>1639</v>
      </c>
      <c r="S33" s="1957"/>
      <c r="T33" s="1957"/>
      <c r="U33" s="1957"/>
      <c r="V33" s="52" t="s">
        <v>572</v>
      </c>
      <c r="W33" s="52"/>
      <c r="X33" s="67"/>
      <c r="Y33" s="698" t="s">
        <v>303</v>
      </c>
      <c r="Z33" s="232"/>
      <c r="AA33" s="213"/>
      <c r="AB33" s="68"/>
    </row>
    <row r="34" spans="1:34" ht="13.5" customHeight="1">
      <c r="A34" s="1501"/>
      <c r="B34" s="95"/>
      <c r="C34" s="52"/>
      <c r="D34" s="66"/>
      <c r="E34" s="66"/>
      <c r="F34" s="66"/>
      <c r="G34" s="78"/>
      <c r="H34" s="52"/>
      <c r="I34" s="52"/>
      <c r="J34" s="52"/>
      <c r="K34" s="52"/>
      <c r="L34" s="52"/>
      <c r="M34" s="717" t="s">
        <v>904</v>
      </c>
      <c r="N34" s="52" t="s">
        <v>607</v>
      </c>
      <c r="O34" s="52"/>
      <c r="P34" s="52"/>
      <c r="Q34" s="52"/>
      <c r="R34" s="52" t="s">
        <v>5</v>
      </c>
      <c r="S34" s="1957"/>
      <c r="T34" s="1957"/>
      <c r="U34" s="1957"/>
      <c r="V34" s="52" t="s">
        <v>593</v>
      </c>
      <c r="W34" s="52"/>
      <c r="X34" s="67"/>
      <c r="Y34" s="698" t="s">
        <v>303</v>
      </c>
      <c r="Z34" s="232"/>
      <c r="AA34" s="213"/>
      <c r="AB34" s="68"/>
    </row>
    <row r="35" spans="1:34" ht="13.5" customHeight="1">
      <c r="A35" s="1501"/>
      <c r="B35" s="95"/>
      <c r="C35" s="52"/>
      <c r="D35" s="66"/>
      <c r="E35" s="66"/>
      <c r="F35" s="66"/>
      <c r="G35" s="89"/>
      <c r="H35" s="79" t="s">
        <v>597</v>
      </c>
      <c r="I35" s="79"/>
      <c r="J35" s="79"/>
      <c r="K35" s="79"/>
      <c r="L35" s="79"/>
      <c r="M35" s="79"/>
      <c r="N35" s="79"/>
      <c r="O35" s="79"/>
      <c r="P35" s="79"/>
      <c r="Q35" s="79"/>
      <c r="R35" s="79" t="s">
        <v>598</v>
      </c>
      <c r="S35" s="1953"/>
      <c r="T35" s="1953"/>
      <c r="U35" s="1953"/>
      <c r="V35" s="79" t="s">
        <v>599</v>
      </c>
      <c r="W35" s="79"/>
      <c r="X35" s="306"/>
      <c r="Y35" s="698" t="s">
        <v>303</v>
      </c>
      <c r="Z35" s="232"/>
      <c r="AA35" s="213"/>
      <c r="AB35" s="68"/>
    </row>
    <row r="36" spans="1:34" ht="13.5" customHeight="1">
      <c r="A36" s="1501"/>
      <c r="B36" s="95"/>
      <c r="C36" s="52"/>
      <c r="D36" s="66"/>
      <c r="E36" s="75" t="s">
        <v>608</v>
      </c>
      <c r="F36" s="75" t="s">
        <v>609</v>
      </c>
      <c r="G36" s="52" t="s">
        <v>612</v>
      </c>
      <c r="H36" s="52" t="s">
        <v>728</v>
      </c>
      <c r="I36" s="52"/>
      <c r="J36" s="52"/>
      <c r="K36" s="52"/>
      <c r="L36" s="52"/>
      <c r="M36" s="52"/>
      <c r="N36" s="52"/>
      <c r="O36" s="52"/>
      <c r="P36" s="52"/>
      <c r="Q36" s="52" t="s">
        <v>685</v>
      </c>
      <c r="R36" s="1957"/>
      <c r="S36" s="1957"/>
      <c r="T36" s="1957"/>
      <c r="U36" s="1957"/>
      <c r="V36" s="52" t="s">
        <v>729</v>
      </c>
      <c r="W36" s="52"/>
      <c r="X36" s="52"/>
      <c r="Y36" s="699" t="s">
        <v>303</v>
      </c>
      <c r="Z36" s="233" t="s">
        <v>1140</v>
      </c>
      <c r="AA36" s="212"/>
      <c r="AB36" s="90"/>
    </row>
    <row r="37" spans="1:34" ht="14.25" customHeight="1" thickBot="1">
      <c r="A37" s="1501"/>
      <c r="B37" s="95"/>
      <c r="C37" s="52"/>
      <c r="D37" s="66"/>
      <c r="E37" s="66" t="s">
        <v>1570</v>
      </c>
      <c r="F37" s="66"/>
      <c r="G37" s="52"/>
      <c r="H37" s="52" t="s">
        <v>1406</v>
      </c>
      <c r="I37" s="52"/>
      <c r="J37" s="52"/>
      <c r="K37" s="52"/>
      <c r="L37" s="52"/>
      <c r="M37" s="52"/>
      <c r="N37" s="52"/>
      <c r="O37" s="52"/>
      <c r="P37" s="52"/>
      <c r="Q37" s="52" t="s">
        <v>1490</v>
      </c>
      <c r="R37" s="1955"/>
      <c r="S37" s="1955"/>
      <c r="T37" s="1955"/>
      <c r="U37" s="1955"/>
      <c r="V37" s="52" t="s">
        <v>1407</v>
      </c>
      <c r="W37" s="52"/>
      <c r="X37" s="52"/>
      <c r="Y37" s="698" t="s">
        <v>303</v>
      </c>
      <c r="Z37" s="232" t="s">
        <v>979</v>
      </c>
      <c r="AA37" s="213"/>
      <c r="AB37" s="68"/>
    </row>
    <row r="38" spans="1:34" ht="15" customHeight="1" thickTop="1" thickBot="1">
      <c r="A38" s="1501"/>
      <c r="B38" s="95"/>
      <c r="C38" s="52"/>
      <c r="D38" s="66"/>
      <c r="E38" s="66" t="s">
        <v>1408</v>
      </c>
      <c r="F38" s="75" t="s">
        <v>1409</v>
      </c>
      <c r="G38" s="135" t="s">
        <v>1283</v>
      </c>
      <c r="H38" s="76" t="s">
        <v>788</v>
      </c>
      <c r="I38" s="76"/>
      <c r="J38" s="76"/>
      <c r="K38" s="76"/>
      <c r="L38" s="76"/>
      <c r="M38" s="76"/>
      <c r="N38" s="76"/>
      <c r="O38" s="76"/>
      <c r="P38" s="76"/>
      <c r="Q38" s="76" t="s">
        <v>1410</v>
      </c>
      <c r="R38" s="1956"/>
      <c r="S38" s="1956"/>
      <c r="T38" s="1956"/>
      <c r="U38" s="1956"/>
      <c r="V38" s="76" t="s">
        <v>1411</v>
      </c>
      <c r="W38" s="76"/>
      <c r="X38" s="305"/>
      <c r="Y38" s="698" t="s">
        <v>303</v>
      </c>
      <c r="Z38" s="232" t="s">
        <v>1675</v>
      </c>
      <c r="AA38" s="213"/>
      <c r="AB38" s="68"/>
      <c r="AD38" s="84"/>
      <c r="AE38" s="85" t="s">
        <v>1665</v>
      </c>
      <c r="AF38" s="86" t="s">
        <v>1667</v>
      </c>
      <c r="AG38" s="87" t="s">
        <v>1668</v>
      </c>
    </row>
    <row r="39" spans="1:34" ht="15" customHeight="1" thickTop="1" thickBot="1">
      <c r="A39" s="1501"/>
      <c r="B39" s="95"/>
      <c r="C39" s="52"/>
      <c r="D39" s="66"/>
      <c r="E39" s="66"/>
      <c r="F39" s="66"/>
      <c r="G39" s="78" t="s">
        <v>24</v>
      </c>
      <c r="H39" s="52" t="s">
        <v>679</v>
      </c>
      <c r="I39" s="52"/>
      <c r="J39" s="52"/>
      <c r="K39" s="52"/>
      <c r="L39" s="52"/>
      <c r="M39" s="52"/>
      <c r="N39" s="52"/>
      <c r="O39" s="52"/>
      <c r="P39" s="52"/>
      <c r="Q39" s="52" t="s">
        <v>751</v>
      </c>
      <c r="R39" s="1955"/>
      <c r="S39" s="1955"/>
      <c r="T39" s="1955"/>
      <c r="U39" s="1955"/>
      <c r="V39" s="52" t="s">
        <v>1412</v>
      </c>
      <c r="W39" s="52"/>
      <c r="X39" s="52"/>
      <c r="Y39" s="698" t="s">
        <v>303</v>
      </c>
      <c r="Z39" s="232"/>
      <c r="AA39" s="213"/>
      <c r="AB39" s="68"/>
      <c r="AD39" s="84"/>
      <c r="AE39" s="85" t="s">
        <v>1665</v>
      </c>
      <c r="AF39" s="86" t="s">
        <v>1413</v>
      </c>
      <c r="AG39" s="86" t="s">
        <v>1414</v>
      </c>
      <c r="AH39" s="87" t="s">
        <v>1415</v>
      </c>
    </row>
    <row r="40" spans="1:34" ht="15" customHeight="1" thickTop="1" thickBot="1">
      <c r="A40" s="1501"/>
      <c r="B40" s="95"/>
      <c r="C40" s="52"/>
      <c r="D40" s="66"/>
      <c r="E40" s="66"/>
      <c r="F40" s="66"/>
      <c r="G40" s="78" t="s">
        <v>24</v>
      </c>
      <c r="H40" s="52" t="s">
        <v>1416</v>
      </c>
      <c r="I40" s="52"/>
      <c r="J40" s="52"/>
      <c r="K40" s="52"/>
      <c r="L40" s="52"/>
      <c r="M40" s="52"/>
      <c r="N40" s="52"/>
      <c r="O40" s="52"/>
      <c r="P40" s="52"/>
      <c r="Q40" s="52" t="s">
        <v>1490</v>
      </c>
      <c r="R40" s="1955"/>
      <c r="S40" s="1955"/>
      <c r="T40" s="1955"/>
      <c r="U40" s="1955"/>
      <c r="V40" s="52" t="s">
        <v>1407</v>
      </c>
      <c r="W40" s="52"/>
      <c r="X40" s="52"/>
      <c r="Y40" s="698" t="s">
        <v>303</v>
      </c>
      <c r="Z40" s="232"/>
      <c r="AA40" s="213"/>
      <c r="AB40" s="68"/>
      <c r="AD40" s="84"/>
      <c r="AE40" s="85" t="s">
        <v>1665</v>
      </c>
      <c r="AF40" s="86" t="s">
        <v>1667</v>
      </c>
      <c r="AG40" s="87" t="s">
        <v>1668</v>
      </c>
    </row>
    <row r="41" spans="1:34" ht="14.25" customHeight="1" thickTop="1">
      <c r="A41" s="1501"/>
      <c r="B41" s="95"/>
      <c r="C41" s="52"/>
      <c r="D41" s="66"/>
      <c r="E41" s="66"/>
      <c r="F41" s="66"/>
      <c r="G41" s="78"/>
      <c r="H41" s="717" t="s">
        <v>836</v>
      </c>
      <c r="I41" s="52" t="s">
        <v>1417</v>
      </c>
      <c r="J41" s="52"/>
      <c r="K41" s="52"/>
      <c r="L41" s="52"/>
      <c r="M41" s="52"/>
      <c r="N41" s="52"/>
      <c r="O41" s="52"/>
      <c r="P41" s="52"/>
      <c r="Q41" s="52"/>
      <c r="R41" s="52"/>
      <c r="S41" s="52"/>
      <c r="T41" s="52"/>
      <c r="U41" s="52"/>
      <c r="V41" s="52"/>
      <c r="W41" s="52"/>
      <c r="X41" s="52"/>
      <c r="Y41" s="698" t="s">
        <v>303</v>
      </c>
      <c r="Z41" s="232"/>
      <c r="AA41" s="213"/>
      <c r="AB41" s="68"/>
    </row>
    <row r="42" spans="1:34" ht="14.25" customHeight="1" thickBot="1">
      <c r="A42" s="1501"/>
      <c r="B42" s="95"/>
      <c r="C42" s="52"/>
      <c r="D42" s="66"/>
      <c r="E42" s="66"/>
      <c r="F42" s="66"/>
      <c r="G42" s="78"/>
      <c r="H42" s="717" t="s">
        <v>1418</v>
      </c>
      <c r="I42" s="52" t="s">
        <v>1419</v>
      </c>
      <c r="J42" s="52"/>
      <c r="K42" s="52"/>
      <c r="L42" s="52"/>
      <c r="M42" s="52"/>
      <c r="N42" s="52"/>
      <c r="O42" s="52"/>
      <c r="P42" s="52"/>
      <c r="Q42" s="52"/>
      <c r="R42" s="52"/>
      <c r="S42" s="52"/>
      <c r="T42" s="52"/>
      <c r="U42" s="52"/>
      <c r="V42" s="52"/>
      <c r="W42" s="52"/>
      <c r="X42" s="52"/>
      <c r="Y42" s="698" t="s">
        <v>303</v>
      </c>
      <c r="Z42" s="232"/>
      <c r="AA42" s="213"/>
      <c r="AB42" s="68"/>
    </row>
    <row r="43" spans="1:34" ht="15" customHeight="1" thickTop="1" thickBot="1">
      <c r="A43" s="1501"/>
      <c r="B43" s="95"/>
      <c r="C43" s="52"/>
      <c r="D43" s="66"/>
      <c r="E43" s="75" t="s">
        <v>1420</v>
      </c>
      <c r="F43" s="75" t="s">
        <v>1421</v>
      </c>
      <c r="G43" s="135" t="s">
        <v>1422</v>
      </c>
      <c r="H43" s="76" t="s">
        <v>1423</v>
      </c>
      <c r="I43" s="76"/>
      <c r="J43" s="76"/>
      <c r="K43" s="76"/>
      <c r="L43" s="76"/>
      <c r="M43" s="76"/>
      <c r="N43" s="76"/>
      <c r="O43" s="76"/>
      <c r="P43" s="76"/>
      <c r="Q43" s="76" t="s">
        <v>1424</v>
      </c>
      <c r="R43" s="1956"/>
      <c r="S43" s="1956"/>
      <c r="T43" s="1956"/>
      <c r="U43" s="1956"/>
      <c r="V43" s="76" t="s">
        <v>1425</v>
      </c>
      <c r="W43" s="76"/>
      <c r="X43" s="305"/>
      <c r="Y43" s="699" t="s">
        <v>303</v>
      </c>
      <c r="Z43" s="233" t="s">
        <v>1140</v>
      </c>
      <c r="AA43" s="212"/>
      <c r="AB43" s="90"/>
      <c r="AD43" s="84"/>
      <c r="AE43" s="85" t="s">
        <v>1426</v>
      </c>
      <c r="AF43" s="86" t="s">
        <v>1427</v>
      </c>
      <c r="AG43" s="86" t="s">
        <v>1428</v>
      </c>
      <c r="AH43" s="87" t="s">
        <v>1692</v>
      </c>
    </row>
    <row r="44" spans="1:34" ht="15" customHeight="1" thickTop="1" thickBot="1">
      <c r="A44" s="1501"/>
      <c r="B44" s="95"/>
      <c r="C44" s="52"/>
      <c r="D44" s="66"/>
      <c r="E44" s="66" t="s">
        <v>1693</v>
      </c>
      <c r="F44" s="66"/>
      <c r="G44" s="78" t="s">
        <v>1283</v>
      </c>
      <c r="H44" s="52" t="s">
        <v>1694</v>
      </c>
      <c r="I44" s="52"/>
      <c r="J44" s="52"/>
      <c r="K44" s="52"/>
      <c r="L44" s="52"/>
      <c r="M44" s="52"/>
      <c r="N44" s="52"/>
      <c r="O44" s="52"/>
      <c r="P44" s="52"/>
      <c r="Q44" s="52" t="s">
        <v>775</v>
      </c>
      <c r="R44" s="1955"/>
      <c r="S44" s="1955"/>
      <c r="T44" s="1955"/>
      <c r="U44" s="1955"/>
      <c r="V44" s="52" t="s">
        <v>1695</v>
      </c>
      <c r="W44" s="52"/>
      <c r="X44" s="52"/>
      <c r="Y44" s="698" t="s">
        <v>303</v>
      </c>
      <c r="Z44" s="232" t="s">
        <v>979</v>
      </c>
      <c r="AA44" s="213"/>
      <c r="AB44" s="68"/>
      <c r="AD44" s="84"/>
      <c r="AE44" s="85" t="s">
        <v>1696</v>
      </c>
      <c r="AF44" s="86" t="s">
        <v>1697</v>
      </c>
      <c r="AG44" s="86" t="s">
        <v>1698</v>
      </c>
      <c r="AH44" s="87" t="s">
        <v>1699</v>
      </c>
    </row>
    <row r="45" spans="1:34" ht="15" customHeight="1" thickTop="1" thickBot="1">
      <c r="A45" s="1501"/>
      <c r="B45" s="95"/>
      <c r="C45" s="52"/>
      <c r="D45" s="66"/>
      <c r="E45" s="66" t="s">
        <v>1700</v>
      </c>
      <c r="F45" s="75" t="s">
        <v>1701</v>
      </c>
      <c r="G45" s="135" t="s">
        <v>1422</v>
      </c>
      <c r="H45" s="76" t="s">
        <v>1423</v>
      </c>
      <c r="I45" s="76"/>
      <c r="J45" s="76"/>
      <c r="K45" s="76"/>
      <c r="L45" s="76"/>
      <c r="M45" s="76"/>
      <c r="N45" s="76"/>
      <c r="O45" s="76"/>
      <c r="P45" s="76"/>
      <c r="Q45" s="76" t="s">
        <v>1424</v>
      </c>
      <c r="R45" s="1956"/>
      <c r="S45" s="1956"/>
      <c r="T45" s="1956"/>
      <c r="U45" s="1956"/>
      <c r="V45" s="76" t="s">
        <v>1425</v>
      </c>
      <c r="W45" s="76"/>
      <c r="X45" s="305"/>
      <c r="Y45" s="698" t="s">
        <v>303</v>
      </c>
      <c r="Z45" s="232" t="s">
        <v>1675</v>
      </c>
      <c r="AA45" s="213"/>
      <c r="AB45" s="68"/>
      <c r="AD45" s="84"/>
      <c r="AE45" s="85" t="s">
        <v>1427</v>
      </c>
      <c r="AF45" s="86" t="s">
        <v>1399</v>
      </c>
      <c r="AG45" s="87" t="s">
        <v>635</v>
      </c>
    </row>
    <row r="46" spans="1:34" ht="14.25" customHeight="1" thickTop="1">
      <c r="A46" s="1501"/>
      <c r="B46" s="95"/>
      <c r="C46" s="52"/>
      <c r="D46" s="66"/>
      <c r="E46" s="66" t="s">
        <v>636</v>
      </c>
      <c r="F46" s="66"/>
      <c r="G46" s="78"/>
      <c r="H46" s="717" t="s">
        <v>961</v>
      </c>
      <c r="I46" s="52" t="s">
        <v>1417</v>
      </c>
      <c r="J46" s="52"/>
      <c r="K46" s="52"/>
      <c r="L46" s="52"/>
      <c r="M46" s="52"/>
      <c r="N46" s="52"/>
      <c r="O46" s="52"/>
      <c r="P46" s="52"/>
      <c r="Q46" s="52"/>
      <c r="R46" s="52"/>
      <c r="S46" s="52"/>
      <c r="T46" s="52"/>
      <c r="U46" s="52"/>
      <c r="V46" s="52"/>
      <c r="W46" s="52"/>
      <c r="X46" s="52"/>
      <c r="Y46" s="698" t="s">
        <v>303</v>
      </c>
      <c r="Z46" s="232" t="s">
        <v>637</v>
      </c>
      <c r="AA46" s="213"/>
      <c r="AB46" s="68"/>
    </row>
    <row r="47" spans="1:34" ht="14.25" customHeight="1" thickBot="1">
      <c r="A47" s="1501"/>
      <c r="B47" s="95"/>
      <c r="C47" s="52"/>
      <c r="D47" s="66"/>
      <c r="E47" s="66" t="s">
        <v>638</v>
      </c>
      <c r="F47" s="66"/>
      <c r="G47" s="78"/>
      <c r="H47" s="717" t="s">
        <v>1418</v>
      </c>
      <c r="I47" s="52" t="s">
        <v>1419</v>
      </c>
      <c r="J47" s="52"/>
      <c r="K47" s="52"/>
      <c r="L47" s="52"/>
      <c r="M47" s="52"/>
      <c r="N47" s="52"/>
      <c r="O47" s="52"/>
      <c r="P47" s="52"/>
      <c r="Q47" s="52"/>
      <c r="R47" s="52"/>
      <c r="S47" s="52"/>
      <c r="T47" s="52"/>
      <c r="U47" s="52"/>
      <c r="V47" s="52"/>
      <c r="W47" s="52"/>
      <c r="X47" s="52"/>
      <c r="Y47" s="698" t="s">
        <v>303</v>
      </c>
      <c r="Z47" s="232"/>
      <c r="AA47" s="213"/>
      <c r="AB47" s="68"/>
    </row>
    <row r="48" spans="1:34" ht="15" customHeight="1" thickTop="1" thickBot="1">
      <c r="A48" s="1501"/>
      <c r="B48" s="95"/>
      <c r="C48" s="52"/>
      <c r="D48" s="66"/>
      <c r="E48" s="66"/>
      <c r="F48" s="66"/>
      <c r="G48" s="135" t="s">
        <v>1497</v>
      </c>
      <c r="H48" s="76" t="s">
        <v>639</v>
      </c>
      <c r="I48" s="76"/>
      <c r="J48" s="76"/>
      <c r="K48" s="76"/>
      <c r="L48" s="76"/>
      <c r="M48" s="76"/>
      <c r="N48" s="76"/>
      <c r="O48" s="76"/>
      <c r="P48" s="76"/>
      <c r="Q48" s="76" t="s">
        <v>685</v>
      </c>
      <c r="R48" s="1956"/>
      <c r="S48" s="1956"/>
      <c r="T48" s="1956"/>
      <c r="U48" s="1956"/>
      <c r="V48" s="76" t="s">
        <v>729</v>
      </c>
      <c r="W48" s="76"/>
      <c r="X48" s="305"/>
      <c r="Y48" s="698" t="s">
        <v>303</v>
      </c>
      <c r="Z48" s="232"/>
      <c r="AA48" s="213"/>
      <c r="AB48" s="68"/>
      <c r="AD48" s="84"/>
      <c r="AE48" s="85" t="s">
        <v>1427</v>
      </c>
      <c r="AF48" s="86" t="s">
        <v>640</v>
      </c>
      <c r="AG48" s="155"/>
    </row>
    <row r="49" spans="1:33" ht="14.25" customHeight="1" thickTop="1">
      <c r="A49" s="1501"/>
      <c r="B49" s="95"/>
      <c r="C49" s="52"/>
      <c r="D49" s="66"/>
      <c r="E49" s="66"/>
      <c r="F49" s="52"/>
      <c r="G49" s="78"/>
      <c r="H49" s="717" t="s">
        <v>836</v>
      </c>
      <c r="I49" s="52" t="s">
        <v>1417</v>
      </c>
      <c r="J49" s="52"/>
      <c r="K49" s="52"/>
      <c r="L49" s="52"/>
      <c r="M49" s="52"/>
      <c r="N49" s="52"/>
      <c r="O49" s="52"/>
      <c r="P49" s="52"/>
      <c r="Q49" s="52"/>
      <c r="R49" s="52"/>
      <c r="S49" s="52"/>
      <c r="T49" s="52"/>
      <c r="U49" s="52"/>
      <c r="V49" s="52"/>
      <c r="W49" s="52"/>
      <c r="X49" s="52"/>
      <c r="Y49" s="698" t="s">
        <v>303</v>
      </c>
      <c r="Z49" s="232"/>
      <c r="AA49" s="213"/>
      <c r="AB49" s="68"/>
    </row>
    <row r="50" spans="1:33" ht="13.5" customHeight="1">
      <c r="A50" s="1501"/>
      <c r="B50" s="95"/>
      <c r="C50" s="52"/>
      <c r="D50" s="66"/>
      <c r="E50" s="66"/>
      <c r="F50" s="66"/>
      <c r="G50" s="89"/>
      <c r="H50" s="722" t="s">
        <v>1418</v>
      </c>
      <c r="I50" s="79" t="s">
        <v>1419</v>
      </c>
      <c r="J50" s="79"/>
      <c r="K50" s="79"/>
      <c r="L50" s="79"/>
      <c r="M50" s="79"/>
      <c r="N50" s="79"/>
      <c r="O50" s="79"/>
      <c r="P50" s="79"/>
      <c r="Q50" s="79"/>
      <c r="R50" s="79"/>
      <c r="S50" s="79"/>
      <c r="T50" s="79"/>
      <c r="U50" s="79"/>
      <c r="V50" s="79"/>
      <c r="W50" s="79"/>
      <c r="X50" s="79"/>
      <c r="Y50" s="698" t="s">
        <v>303</v>
      </c>
      <c r="Z50" s="232"/>
      <c r="AA50" s="213"/>
      <c r="AB50" s="68"/>
    </row>
    <row r="51" spans="1:33" ht="13.5" customHeight="1">
      <c r="A51" s="1501"/>
      <c r="B51" s="95"/>
      <c r="C51" s="52"/>
      <c r="D51" s="66"/>
      <c r="E51" s="66"/>
      <c r="F51" s="66"/>
      <c r="G51" s="78" t="s">
        <v>1497</v>
      </c>
      <c r="H51" s="76" t="s">
        <v>641</v>
      </c>
      <c r="I51" s="76"/>
      <c r="J51" s="52"/>
      <c r="K51" s="52"/>
      <c r="L51" s="52"/>
      <c r="M51" s="52"/>
      <c r="N51" s="52"/>
      <c r="O51" s="52"/>
      <c r="P51" s="52"/>
      <c r="Q51" s="76"/>
      <c r="R51" s="76"/>
      <c r="S51" s="76"/>
      <c r="T51" s="76"/>
      <c r="U51" s="76"/>
      <c r="V51" s="76"/>
      <c r="W51" s="76"/>
      <c r="X51" s="52"/>
      <c r="Y51" s="698" t="s">
        <v>303</v>
      </c>
      <c r="Z51" s="232"/>
      <c r="AA51" s="213"/>
      <c r="AB51" s="68"/>
    </row>
    <row r="52" spans="1:33" ht="13.5" customHeight="1">
      <c r="A52" s="1501"/>
      <c r="B52" s="95"/>
      <c r="C52" s="52"/>
      <c r="D52" s="66"/>
      <c r="E52" s="66"/>
      <c r="F52" s="66"/>
      <c r="G52" s="78"/>
      <c r="H52" s="80"/>
      <c r="I52" s="52"/>
      <c r="J52" s="52"/>
      <c r="K52" s="52"/>
      <c r="L52" s="52"/>
      <c r="M52" s="52"/>
      <c r="N52" s="52"/>
      <c r="O52" s="52"/>
      <c r="P52" s="52"/>
      <c r="Q52" s="52" t="s">
        <v>685</v>
      </c>
      <c r="R52" s="1955"/>
      <c r="S52" s="1955"/>
      <c r="T52" s="1955"/>
      <c r="U52" s="1955"/>
      <c r="V52" s="52" t="s">
        <v>729</v>
      </c>
      <c r="W52" s="52"/>
      <c r="X52" s="52"/>
      <c r="Y52" s="698" t="s">
        <v>303</v>
      </c>
      <c r="Z52" s="232"/>
      <c r="AA52" s="213"/>
      <c r="AB52" s="68"/>
    </row>
    <row r="53" spans="1:33" ht="13.5" customHeight="1">
      <c r="A53" s="1501"/>
      <c r="B53" s="95"/>
      <c r="C53" s="52"/>
      <c r="D53" s="66"/>
      <c r="E53" s="66"/>
      <c r="F53" s="66"/>
      <c r="G53" s="78"/>
      <c r="H53" s="717" t="s">
        <v>303</v>
      </c>
      <c r="I53" s="52" t="s">
        <v>587</v>
      </c>
      <c r="J53" s="52"/>
      <c r="K53" s="52"/>
      <c r="L53" s="52"/>
      <c r="M53" s="52"/>
      <c r="N53" s="52"/>
      <c r="O53" s="52"/>
      <c r="P53" s="52"/>
      <c r="Q53" s="52"/>
      <c r="R53" s="52"/>
      <c r="S53" s="52"/>
      <c r="T53" s="52"/>
      <c r="U53" s="52"/>
      <c r="V53" s="52"/>
      <c r="W53" s="52"/>
      <c r="X53" s="52"/>
      <c r="Y53" s="698" t="s">
        <v>303</v>
      </c>
      <c r="Z53" s="232"/>
      <c r="AA53" s="213"/>
      <c r="AB53" s="68"/>
    </row>
    <row r="54" spans="1:33" ht="13.5" customHeight="1">
      <c r="A54" s="1965"/>
      <c r="B54" s="945"/>
      <c r="C54" s="52"/>
      <c r="D54" s="66"/>
      <c r="E54" s="66"/>
      <c r="F54" s="66"/>
      <c r="G54" s="78"/>
      <c r="H54" s="722" t="s">
        <v>1678</v>
      </c>
      <c r="I54" s="79" t="s">
        <v>1419</v>
      </c>
      <c r="J54" s="52"/>
      <c r="K54" s="52"/>
      <c r="L54" s="52"/>
      <c r="M54" s="52"/>
      <c r="N54" s="52"/>
      <c r="O54" s="52"/>
      <c r="P54" s="52"/>
      <c r="Q54" s="52"/>
      <c r="R54" s="52"/>
      <c r="S54" s="52"/>
      <c r="T54" s="52"/>
      <c r="U54" s="52"/>
      <c r="V54" s="52"/>
      <c r="W54" s="52"/>
      <c r="X54" s="52"/>
      <c r="Y54" s="698" t="s">
        <v>303</v>
      </c>
      <c r="Z54" s="232"/>
      <c r="AA54" s="213"/>
      <c r="AB54" s="68"/>
    </row>
    <row r="55" spans="1:33" ht="13.5" customHeight="1">
      <c r="A55" s="1965"/>
      <c r="B55" s="945"/>
      <c r="C55" s="52"/>
      <c r="D55" s="66"/>
      <c r="E55" s="66"/>
      <c r="F55" s="66"/>
      <c r="G55" s="135" t="s">
        <v>1497</v>
      </c>
      <c r="H55" s="76" t="s">
        <v>642</v>
      </c>
      <c r="I55" s="76"/>
      <c r="J55" s="76"/>
      <c r="K55" s="76"/>
      <c r="L55" s="76"/>
      <c r="M55" s="76"/>
      <c r="N55" s="76"/>
      <c r="O55" s="76"/>
      <c r="P55" s="76"/>
      <c r="Q55" s="76"/>
      <c r="R55" s="76"/>
      <c r="S55" s="76"/>
      <c r="T55" s="76"/>
      <c r="U55" s="76"/>
      <c r="V55" s="76"/>
      <c r="W55" s="76"/>
      <c r="X55" s="305"/>
      <c r="Y55" s="698" t="s">
        <v>303</v>
      </c>
      <c r="Z55" s="232"/>
      <c r="AA55" s="213"/>
      <c r="AB55" s="68"/>
    </row>
    <row r="56" spans="1:33" ht="13.5" customHeight="1">
      <c r="A56" s="1501"/>
      <c r="B56" s="95"/>
      <c r="C56" s="52"/>
      <c r="D56" s="66"/>
      <c r="E56" s="66"/>
      <c r="F56" s="225"/>
      <c r="G56" s="78"/>
      <c r="H56" s="717" t="s">
        <v>303</v>
      </c>
      <c r="I56" s="52" t="s">
        <v>1702</v>
      </c>
      <c r="J56" s="52"/>
      <c r="K56" s="52"/>
      <c r="L56" s="52"/>
      <c r="M56" s="717" t="s">
        <v>904</v>
      </c>
      <c r="N56" s="52" t="s">
        <v>20</v>
      </c>
      <c r="O56" s="52"/>
      <c r="P56" s="52"/>
      <c r="Q56" s="52"/>
      <c r="R56" s="52"/>
      <c r="S56" s="52"/>
      <c r="T56" s="52"/>
      <c r="U56" s="52"/>
      <c r="V56" s="52"/>
      <c r="W56" s="52"/>
      <c r="X56" s="52"/>
      <c r="Y56" s="698" t="s">
        <v>303</v>
      </c>
      <c r="Z56" s="232"/>
      <c r="AA56" s="213"/>
      <c r="AB56" s="68"/>
    </row>
    <row r="57" spans="1:33" ht="14.25" customHeight="1" thickBot="1">
      <c r="A57" s="1501"/>
      <c r="B57" s="95"/>
      <c r="C57" s="52"/>
      <c r="D57" s="66"/>
      <c r="E57" s="66"/>
      <c r="F57" s="75" t="s">
        <v>1612</v>
      </c>
      <c r="G57" s="135" t="s">
        <v>434</v>
      </c>
      <c r="H57" s="76" t="s">
        <v>1309</v>
      </c>
      <c r="I57" s="76"/>
      <c r="J57" s="76"/>
      <c r="K57" s="76"/>
      <c r="L57" s="76"/>
      <c r="M57" s="76"/>
      <c r="N57" s="76"/>
      <c r="O57" s="76"/>
      <c r="P57" s="76"/>
      <c r="Q57" s="76" t="s">
        <v>1490</v>
      </c>
      <c r="R57" s="1960"/>
      <c r="S57" s="1960"/>
      <c r="T57" s="1960"/>
      <c r="U57" s="1960"/>
      <c r="V57" s="76" t="s">
        <v>1271</v>
      </c>
      <c r="W57" s="76"/>
      <c r="X57" s="305"/>
      <c r="Y57" s="698" t="s">
        <v>303</v>
      </c>
      <c r="Z57" s="232"/>
      <c r="AA57" s="213"/>
      <c r="AB57" s="68"/>
    </row>
    <row r="58" spans="1:33" ht="15" customHeight="1" thickTop="1" thickBot="1">
      <c r="A58" s="1502"/>
      <c r="B58" s="105"/>
      <c r="C58" s="64"/>
      <c r="D58" s="62"/>
      <c r="E58" s="62"/>
      <c r="F58" s="62"/>
      <c r="G58" s="127" t="s">
        <v>434</v>
      </c>
      <c r="H58" s="64" t="s">
        <v>1694</v>
      </c>
      <c r="I58" s="64"/>
      <c r="J58" s="64"/>
      <c r="K58" s="64"/>
      <c r="L58" s="64"/>
      <c r="M58" s="64"/>
      <c r="N58" s="64"/>
      <c r="O58" s="64"/>
      <c r="P58" s="64"/>
      <c r="Q58" s="64" t="s">
        <v>775</v>
      </c>
      <c r="R58" s="1966"/>
      <c r="S58" s="1966"/>
      <c r="T58" s="1966"/>
      <c r="U58" s="1966"/>
      <c r="V58" s="64" t="s">
        <v>1695</v>
      </c>
      <c r="W58" s="64"/>
      <c r="X58" s="61"/>
      <c r="Y58" s="701" t="s">
        <v>303</v>
      </c>
      <c r="Z58" s="238"/>
      <c r="AA58" s="215"/>
      <c r="AB58" s="65"/>
      <c r="AD58" s="84"/>
      <c r="AE58" s="85" t="s">
        <v>1133</v>
      </c>
      <c r="AF58" s="86" t="s">
        <v>1134</v>
      </c>
      <c r="AG58" s="87" t="s">
        <v>1310</v>
      </c>
    </row>
    <row r="59" spans="1:33">
      <c r="Z59" s="124"/>
    </row>
    <row r="60" spans="1:33">
      <c r="Z60" s="124"/>
    </row>
    <row r="61" spans="1:33">
      <c r="Z61" s="124"/>
    </row>
    <row r="62" spans="1:33">
      <c r="Z62" s="124"/>
    </row>
    <row r="63" spans="1:33">
      <c r="Z63" s="124"/>
    </row>
    <row r="64" spans="1:33">
      <c r="Z64" s="124"/>
    </row>
    <row r="65" spans="26:26">
      <c r="Z65" s="124"/>
    </row>
    <row r="66" spans="26:26">
      <c r="Z66" s="124"/>
    </row>
    <row r="67" spans="26:26">
      <c r="Z67" s="124"/>
    </row>
    <row r="68" spans="26:26">
      <c r="Z68" s="124"/>
    </row>
    <row r="69" spans="26:26">
      <c r="Z69" s="124"/>
    </row>
    <row r="70" spans="26:26">
      <c r="Z70" s="124"/>
    </row>
    <row r="71" spans="26:26">
      <c r="Z71" s="124"/>
    </row>
    <row r="72" spans="26:26">
      <c r="Z72" s="124"/>
    </row>
    <row r="73" spans="26:26">
      <c r="Z73" s="124"/>
    </row>
    <row r="74" spans="26:26">
      <c r="Z74" s="124"/>
    </row>
    <row r="75" spans="26:26">
      <c r="Z75" s="124"/>
    </row>
    <row r="76" spans="26:26">
      <c r="Z76" s="124"/>
    </row>
    <row r="77" spans="26:26">
      <c r="Z77" s="124"/>
    </row>
    <row r="78" spans="26:26">
      <c r="Z78" s="124"/>
    </row>
    <row r="79" spans="26:26">
      <c r="Z79" s="124"/>
    </row>
    <row r="80" spans="26:26">
      <c r="Z80" s="124"/>
    </row>
    <row r="81" spans="26:26">
      <c r="Z81" s="124"/>
    </row>
    <row r="82" spans="26:26">
      <c r="Z82" s="124"/>
    </row>
    <row r="83" spans="26:26">
      <c r="Z83" s="124"/>
    </row>
    <row r="84" spans="26:26">
      <c r="Z84" s="124"/>
    </row>
    <row r="85" spans="26:26">
      <c r="Z85" s="124"/>
    </row>
    <row r="86" spans="26:26">
      <c r="Z86" s="124"/>
    </row>
    <row r="87" spans="26:26">
      <c r="Z87" s="124"/>
    </row>
    <row r="88" spans="26:26">
      <c r="Z88" s="124"/>
    </row>
    <row r="89" spans="26:26">
      <c r="Z89" s="124"/>
    </row>
    <row r="90" spans="26:26">
      <c r="Z90" s="124"/>
    </row>
    <row r="91" spans="26:26">
      <c r="Z91" s="124"/>
    </row>
    <row r="92" spans="26:26">
      <c r="Z92" s="124"/>
    </row>
    <row r="93" spans="26:26">
      <c r="Z93" s="124"/>
    </row>
    <row r="94" spans="26:26">
      <c r="Z94" s="124"/>
    </row>
    <row r="95" spans="26:26">
      <c r="Z95" s="124"/>
    </row>
    <row r="96" spans="26:26">
      <c r="Z96" s="124"/>
    </row>
    <row r="97" spans="26:26">
      <c r="Z97" s="124"/>
    </row>
    <row r="98" spans="26:26">
      <c r="Z98" s="124"/>
    </row>
    <row r="99" spans="26:26">
      <c r="Z99" s="124"/>
    </row>
    <row r="100" spans="26:26">
      <c r="Z100" s="124"/>
    </row>
    <row r="101" spans="26:26">
      <c r="Z101" s="124"/>
    </row>
    <row r="102" spans="26:26">
      <c r="Z102" s="124"/>
    </row>
    <row r="103" spans="26:26">
      <c r="Z103" s="124"/>
    </row>
    <row r="104" spans="26:26">
      <c r="Z104" s="124"/>
    </row>
    <row r="105" spans="26:26">
      <c r="Z105" s="124"/>
    </row>
    <row r="106" spans="26:26">
      <c r="Z106" s="124"/>
    </row>
    <row r="107" spans="26:26">
      <c r="Z107" s="124"/>
    </row>
    <row r="108" spans="26:26">
      <c r="Z108" s="124"/>
    </row>
    <row r="109" spans="26:26">
      <c r="Z109" s="124"/>
    </row>
    <row r="110" spans="26:26">
      <c r="Z110" s="124"/>
    </row>
    <row r="111" spans="26:26">
      <c r="Z111" s="124"/>
    </row>
    <row r="112" spans="26:26">
      <c r="Z112" s="124"/>
    </row>
    <row r="113" spans="26:26">
      <c r="Z113" s="124"/>
    </row>
    <row r="114" spans="26:26">
      <c r="Z114" s="124"/>
    </row>
    <row r="115" spans="26:26">
      <c r="Z115" s="124"/>
    </row>
    <row r="116" spans="26:26">
      <c r="Z116" s="124"/>
    </row>
    <row r="117" spans="26:26">
      <c r="Z117" s="124"/>
    </row>
    <row r="118" spans="26:26">
      <c r="Z118" s="124"/>
    </row>
    <row r="119" spans="26:26">
      <c r="Z119" s="124"/>
    </row>
    <row r="120" spans="26:26">
      <c r="Z120" s="124"/>
    </row>
    <row r="121" spans="26:26">
      <c r="Z121" s="124"/>
    </row>
    <row r="122" spans="26:26">
      <c r="Z122" s="124"/>
    </row>
    <row r="123" spans="26:26">
      <c r="Z123" s="124"/>
    </row>
    <row r="124" spans="26:26">
      <c r="Z124" s="124"/>
    </row>
    <row r="125" spans="26:26">
      <c r="Z125" s="124"/>
    </row>
    <row r="126" spans="26:26">
      <c r="Z126" s="124"/>
    </row>
    <row r="127" spans="26:26">
      <c r="Z127" s="124"/>
    </row>
    <row r="128" spans="26:26">
      <c r="Z128" s="124"/>
    </row>
    <row r="129" spans="26:26">
      <c r="Z129" s="124"/>
    </row>
    <row r="130" spans="26:26">
      <c r="Z130" s="124"/>
    </row>
    <row r="131" spans="26:26">
      <c r="Z131" s="124"/>
    </row>
    <row r="132" spans="26:26">
      <c r="Z132" s="124"/>
    </row>
    <row r="133" spans="26:26">
      <c r="Z133" s="124"/>
    </row>
    <row r="134" spans="26:26">
      <c r="Z134" s="124"/>
    </row>
    <row r="135" spans="26:26">
      <c r="Z135" s="124"/>
    </row>
    <row r="136" spans="26:26">
      <c r="Z136" s="124"/>
    </row>
    <row r="137" spans="26:26">
      <c r="Z137" s="124"/>
    </row>
    <row r="138" spans="26:26">
      <c r="Z138" s="124"/>
    </row>
    <row r="139" spans="26:26">
      <c r="Z139" s="124"/>
    </row>
    <row r="140" spans="26:26">
      <c r="Z140" s="124"/>
    </row>
    <row r="141" spans="26:26">
      <c r="Z141" s="124"/>
    </row>
    <row r="142" spans="26:26">
      <c r="Z142" s="124"/>
    </row>
    <row r="143" spans="26:26">
      <c r="Z143" s="124"/>
    </row>
    <row r="144" spans="26:26">
      <c r="Z144" s="124"/>
    </row>
    <row r="145" spans="26:26">
      <c r="Z145" s="124"/>
    </row>
    <row r="146" spans="26:26">
      <c r="Z146" s="124"/>
    </row>
    <row r="147" spans="26:26">
      <c r="Z147" s="124"/>
    </row>
    <row r="148" spans="26:26">
      <c r="Z148" s="124"/>
    </row>
    <row r="149" spans="26:26">
      <c r="Z149" s="124"/>
    </row>
    <row r="150" spans="26:26">
      <c r="Z150" s="124"/>
    </row>
    <row r="151" spans="26:26">
      <c r="Z151" s="124"/>
    </row>
    <row r="152" spans="26:26">
      <c r="Z152" s="124"/>
    </row>
    <row r="153" spans="26:26">
      <c r="Z153" s="124"/>
    </row>
    <row r="154" spans="26:26">
      <c r="Z154" s="124"/>
    </row>
    <row r="155" spans="26:26">
      <c r="Z155" s="124"/>
    </row>
    <row r="156" spans="26:26">
      <c r="Z156" s="124"/>
    </row>
    <row r="157" spans="26:26">
      <c r="Z157" s="124"/>
    </row>
    <row r="158" spans="26:26">
      <c r="Z158" s="124"/>
    </row>
    <row r="159" spans="26:26">
      <c r="Z159" s="124"/>
    </row>
    <row r="160" spans="26:26">
      <c r="Z160" s="124"/>
    </row>
    <row r="161" spans="26:26">
      <c r="Z161" s="124"/>
    </row>
    <row r="162" spans="26:26">
      <c r="Z162" s="124"/>
    </row>
    <row r="163" spans="26:26">
      <c r="Z163" s="124"/>
    </row>
    <row r="164" spans="26:26">
      <c r="Z164" s="124"/>
    </row>
    <row r="165" spans="26:26">
      <c r="Z165" s="124"/>
    </row>
    <row r="166" spans="26:26">
      <c r="Z166" s="124"/>
    </row>
    <row r="167" spans="26:26">
      <c r="Z167" s="124"/>
    </row>
    <row r="168" spans="26:26">
      <c r="Z168" s="124"/>
    </row>
    <row r="169" spans="26:26">
      <c r="Z169" s="124"/>
    </row>
    <row r="170" spans="26:26">
      <c r="Z170" s="124"/>
    </row>
    <row r="171" spans="26:26">
      <c r="Z171" s="124"/>
    </row>
    <row r="172" spans="26:26">
      <c r="Z172" s="124"/>
    </row>
    <row r="173" spans="26:26">
      <c r="Z173" s="124"/>
    </row>
    <row r="174" spans="26:26">
      <c r="Z174" s="124"/>
    </row>
    <row r="175" spans="26:26">
      <c r="Z175" s="124"/>
    </row>
    <row r="176" spans="26:26">
      <c r="Z176" s="124"/>
    </row>
    <row r="177" spans="26:26">
      <c r="Z177" s="124"/>
    </row>
    <row r="178" spans="26:26">
      <c r="Z178" s="124"/>
    </row>
    <row r="179" spans="26:26">
      <c r="Z179" s="124"/>
    </row>
    <row r="180" spans="26:26">
      <c r="Z180" s="124"/>
    </row>
    <row r="181" spans="26:26">
      <c r="Z181" s="124"/>
    </row>
    <row r="182" spans="26:26">
      <c r="Z182" s="124"/>
    </row>
    <row r="183" spans="26:26">
      <c r="Z183" s="124"/>
    </row>
    <row r="184" spans="26:26">
      <c r="Z184" s="124"/>
    </row>
    <row r="185" spans="26:26">
      <c r="Z185" s="124"/>
    </row>
    <row r="186" spans="26:26">
      <c r="Z186" s="124"/>
    </row>
    <row r="187" spans="26:26">
      <c r="Z187" s="124"/>
    </row>
    <row r="188" spans="26:26">
      <c r="Z188" s="124"/>
    </row>
    <row r="189" spans="26:26">
      <c r="Z189" s="124"/>
    </row>
    <row r="190" spans="26:26">
      <c r="Z190" s="124"/>
    </row>
    <row r="191" spans="26:26">
      <c r="Z191" s="124"/>
    </row>
    <row r="192" spans="26:26">
      <c r="Z192" s="124"/>
    </row>
    <row r="193" spans="26:26">
      <c r="Z193" s="124"/>
    </row>
    <row r="194" spans="26:26">
      <c r="Z194" s="124"/>
    </row>
    <row r="195" spans="26:26">
      <c r="Z195" s="124"/>
    </row>
    <row r="196" spans="26:26">
      <c r="Z196" s="124"/>
    </row>
    <row r="197" spans="26:26">
      <c r="Z197" s="124"/>
    </row>
    <row r="198" spans="26:26">
      <c r="Z198" s="124"/>
    </row>
    <row r="199" spans="26:26">
      <c r="Z199" s="124"/>
    </row>
    <row r="200" spans="26:26">
      <c r="Z200" s="124"/>
    </row>
    <row r="201" spans="26:26">
      <c r="Z201" s="124"/>
    </row>
    <row r="202" spans="26:26">
      <c r="Z202" s="124"/>
    </row>
    <row r="203" spans="26:26">
      <c r="Z203" s="124"/>
    </row>
    <row r="204" spans="26:26">
      <c r="Z204" s="124"/>
    </row>
    <row r="205" spans="26:26">
      <c r="Z205" s="124"/>
    </row>
    <row r="206" spans="26:26">
      <c r="Z206" s="124"/>
    </row>
    <row r="207" spans="26:26">
      <c r="Z207" s="124"/>
    </row>
    <row r="208" spans="26:26">
      <c r="Z208" s="124"/>
    </row>
    <row r="209" spans="26:26">
      <c r="Z209" s="124"/>
    </row>
    <row r="210" spans="26:26">
      <c r="Z210" s="124"/>
    </row>
    <row r="211" spans="26:26">
      <c r="Z211" s="124"/>
    </row>
    <row r="212" spans="26:26">
      <c r="Z212" s="124"/>
    </row>
    <row r="213" spans="26:26">
      <c r="Z213" s="124"/>
    </row>
    <row r="214" spans="26:26">
      <c r="Z214" s="124"/>
    </row>
    <row r="215" spans="26:26">
      <c r="Z215" s="124"/>
    </row>
    <row r="216" spans="26:26">
      <c r="Z216" s="124"/>
    </row>
    <row r="217" spans="26:26">
      <c r="Z217" s="124"/>
    </row>
    <row r="218" spans="26:26">
      <c r="Z218" s="124"/>
    </row>
    <row r="219" spans="26:26">
      <c r="Z219" s="124"/>
    </row>
    <row r="220" spans="26:26">
      <c r="Z220" s="124"/>
    </row>
    <row r="221" spans="26:26">
      <c r="Z221" s="124"/>
    </row>
    <row r="222" spans="26:26">
      <c r="Z222" s="124"/>
    </row>
    <row r="223" spans="26:26">
      <c r="Z223" s="124"/>
    </row>
    <row r="224" spans="26:26">
      <c r="Z224" s="124"/>
    </row>
    <row r="225" spans="26:26">
      <c r="Z225" s="124"/>
    </row>
    <row r="226" spans="26:26">
      <c r="Z226" s="124"/>
    </row>
    <row r="227" spans="26:26">
      <c r="Z227" s="124"/>
    </row>
    <row r="228" spans="26:26">
      <c r="Z228" s="124"/>
    </row>
    <row r="229" spans="26:26">
      <c r="Z229" s="124"/>
    </row>
    <row r="230" spans="26:26">
      <c r="Z230" s="124"/>
    </row>
    <row r="231" spans="26:26">
      <c r="Z231" s="124"/>
    </row>
    <row r="232" spans="26:26">
      <c r="Z232" s="124"/>
    </row>
    <row r="233" spans="26:26">
      <c r="Z233" s="124"/>
    </row>
    <row r="234" spans="26:26">
      <c r="Z234" s="124"/>
    </row>
    <row r="235" spans="26:26">
      <c r="Z235" s="124"/>
    </row>
    <row r="236" spans="26:26">
      <c r="Z236" s="124"/>
    </row>
    <row r="237" spans="26:26">
      <c r="Z237" s="124"/>
    </row>
    <row r="238" spans="26:26">
      <c r="Z238" s="124"/>
    </row>
    <row r="239" spans="26:26">
      <c r="Z239" s="124"/>
    </row>
    <row r="240" spans="26:26">
      <c r="Z240" s="124"/>
    </row>
    <row r="241" spans="26:26">
      <c r="Z241" s="124"/>
    </row>
    <row r="242" spans="26:26">
      <c r="Z242" s="124"/>
    </row>
    <row r="243" spans="26:26">
      <c r="Z243" s="124"/>
    </row>
    <row r="244" spans="26:26">
      <c r="Z244" s="124"/>
    </row>
    <row r="245" spans="26:26">
      <c r="Z245" s="124"/>
    </row>
    <row r="246" spans="26:26">
      <c r="Z246" s="124"/>
    </row>
    <row r="247" spans="26:26">
      <c r="Z247" s="124"/>
    </row>
    <row r="248" spans="26:26">
      <c r="Z248" s="124"/>
    </row>
    <row r="249" spans="26:26">
      <c r="Z249" s="124"/>
    </row>
    <row r="250" spans="26:26">
      <c r="Z250" s="124"/>
    </row>
    <row r="251" spans="26:26">
      <c r="Z251" s="124"/>
    </row>
    <row r="252" spans="26:26">
      <c r="Z252" s="124"/>
    </row>
    <row r="253" spans="26:26">
      <c r="Z253" s="124"/>
    </row>
    <row r="254" spans="26:26">
      <c r="Z254" s="124"/>
    </row>
    <row r="255" spans="26:26">
      <c r="Z255" s="124"/>
    </row>
    <row r="256" spans="26:26">
      <c r="Z256" s="124"/>
    </row>
    <row r="257" spans="26:26">
      <c r="Z257" s="124"/>
    </row>
    <row r="258" spans="26:26">
      <c r="Z258" s="124"/>
    </row>
    <row r="259" spans="26:26">
      <c r="Z259" s="124"/>
    </row>
    <row r="260" spans="26:26">
      <c r="Z260" s="124"/>
    </row>
    <row r="261" spans="26:26">
      <c r="Z261" s="124"/>
    </row>
    <row r="262" spans="26:26">
      <c r="Z262" s="124"/>
    </row>
    <row r="263" spans="26:26">
      <c r="Z263" s="124"/>
    </row>
    <row r="264" spans="26:26">
      <c r="Z264" s="124"/>
    </row>
    <row r="265" spans="26:26">
      <c r="Z265" s="124"/>
    </row>
    <row r="266" spans="26:26">
      <c r="Z266" s="124"/>
    </row>
    <row r="267" spans="26:26">
      <c r="Z267" s="124"/>
    </row>
    <row r="268" spans="26:26">
      <c r="Z268" s="124"/>
    </row>
    <row r="269" spans="26:26">
      <c r="Z269" s="124"/>
    </row>
    <row r="270" spans="26:26">
      <c r="Z270" s="124"/>
    </row>
    <row r="271" spans="26:26">
      <c r="Z271" s="124"/>
    </row>
    <row r="272" spans="26:26">
      <c r="Z272" s="124"/>
    </row>
    <row r="273" spans="26:26">
      <c r="Z273" s="124"/>
    </row>
    <row r="274" spans="26:26">
      <c r="Z274" s="124"/>
    </row>
    <row r="275" spans="26:26">
      <c r="Z275" s="124"/>
    </row>
    <row r="276" spans="26:26">
      <c r="Z276" s="124"/>
    </row>
    <row r="277" spans="26:26">
      <c r="Z277" s="124"/>
    </row>
    <row r="278" spans="26:26">
      <c r="Z278" s="124"/>
    </row>
    <row r="279" spans="26:26">
      <c r="Z279" s="124"/>
    </row>
    <row r="280" spans="26:26">
      <c r="Z280" s="124"/>
    </row>
    <row r="281" spans="26:26">
      <c r="Z281" s="124"/>
    </row>
    <row r="282" spans="26:26">
      <c r="Z282" s="124"/>
    </row>
    <row r="283" spans="26:26">
      <c r="Z283" s="124"/>
    </row>
    <row r="284" spans="26:26">
      <c r="Z284" s="124"/>
    </row>
    <row r="285" spans="26:26">
      <c r="Z285" s="124"/>
    </row>
    <row r="286" spans="26:26">
      <c r="Z286" s="124"/>
    </row>
    <row r="287" spans="26:26">
      <c r="Z287" s="124"/>
    </row>
    <row r="288" spans="26:26">
      <c r="Z288" s="124"/>
    </row>
    <row r="289" spans="26:26">
      <c r="Z289" s="124"/>
    </row>
    <row r="290" spans="26:26">
      <c r="Z290" s="124"/>
    </row>
    <row r="291" spans="26:26">
      <c r="Z291" s="124"/>
    </row>
    <row r="292" spans="26:26">
      <c r="Z292" s="124"/>
    </row>
    <row r="293" spans="26:26">
      <c r="Z293" s="124"/>
    </row>
    <row r="294" spans="26:26">
      <c r="Z294" s="124"/>
    </row>
    <row r="295" spans="26:26">
      <c r="Z295" s="124"/>
    </row>
    <row r="296" spans="26:26">
      <c r="Z296" s="124"/>
    </row>
    <row r="297" spans="26:26">
      <c r="Z297" s="124"/>
    </row>
    <row r="298" spans="26:26">
      <c r="Z298" s="124"/>
    </row>
    <row r="299" spans="26:26">
      <c r="Z299" s="124"/>
    </row>
    <row r="300" spans="26:26">
      <c r="Z300" s="124"/>
    </row>
    <row r="301" spans="26:26">
      <c r="Z301" s="124"/>
    </row>
    <row r="302" spans="26:26">
      <c r="Z302" s="124"/>
    </row>
    <row r="303" spans="26:26">
      <c r="Z303" s="124"/>
    </row>
    <row r="304" spans="26:26">
      <c r="Z304" s="124"/>
    </row>
    <row r="305" spans="26:26">
      <c r="Z305" s="124"/>
    </row>
    <row r="306" spans="26:26">
      <c r="Z306" s="124"/>
    </row>
    <row r="307" spans="26:26">
      <c r="Z307" s="124"/>
    </row>
    <row r="308" spans="26:26">
      <c r="Z308" s="124"/>
    </row>
    <row r="309" spans="26:26">
      <c r="Z309" s="124"/>
    </row>
    <row r="310" spans="26:26">
      <c r="Z310" s="124"/>
    </row>
    <row r="311" spans="26:26">
      <c r="Z311" s="124"/>
    </row>
    <row r="312" spans="26:26">
      <c r="Z312" s="124"/>
    </row>
    <row r="313" spans="26:26">
      <c r="Z313" s="124"/>
    </row>
    <row r="314" spans="26:26">
      <c r="Z314" s="124"/>
    </row>
    <row r="315" spans="26:26">
      <c r="Z315" s="124"/>
    </row>
    <row r="316" spans="26:26">
      <c r="Z316" s="124"/>
    </row>
    <row r="317" spans="26:26">
      <c r="Z317" s="124"/>
    </row>
    <row r="318" spans="26:26">
      <c r="Z318" s="124"/>
    </row>
    <row r="319" spans="26:26">
      <c r="Z319" s="124"/>
    </row>
    <row r="320" spans="26:26">
      <c r="Z320" s="124"/>
    </row>
    <row r="321" spans="26:26">
      <c r="Z321" s="124"/>
    </row>
    <row r="322" spans="26:26">
      <c r="Z322" s="124"/>
    </row>
    <row r="323" spans="26:26">
      <c r="Z323" s="124"/>
    </row>
    <row r="324" spans="26:26">
      <c r="Z324" s="124"/>
    </row>
    <row r="325" spans="26:26">
      <c r="Z325" s="124"/>
    </row>
    <row r="326" spans="26:26">
      <c r="Z326" s="124"/>
    </row>
    <row r="327" spans="26:26">
      <c r="Z327" s="124"/>
    </row>
    <row r="328" spans="26:26">
      <c r="Z328" s="124"/>
    </row>
    <row r="329" spans="26:26">
      <c r="Z329" s="124"/>
    </row>
    <row r="330" spans="26:26">
      <c r="Z330" s="124"/>
    </row>
    <row r="331" spans="26:26">
      <c r="Z331" s="124"/>
    </row>
    <row r="332" spans="26:26">
      <c r="Z332" s="124"/>
    </row>
    <row r="333" spans="26:26">
      <c r="Z333" s="124"/>
    </row>
    <row r="334" spans="26:26">
      <c r="Z334" s="124"/>
    </row>
    <row r="335" spans="26:26">
      <c r="Z335" s="124"/>
    </row>
    <row r="336" spans="26:26">
      <c r="Z336" s="124"/>
    </row>
    <row r="337" spans="26:26">
      <c r="Z337" s="124"/>
    </row>
    <row r="338" spans="26:26">
      <c r="Z338" s="124"/>
    </row>
    <row r="339" spans="26:26">
      <c r="Z339" s="124"/>
    </row>
    <row r="340" spans="26:26">
      <c r="Z340" s="124"/>
    </row>
    <row r="341" spans="26:26">
      <c r="Z341" s="124"/>
    </row>
    <row r="342" spans="26:26">
      <c r="Z342" s="124"/>
    </row>
    <row r="343" spans="26:26">
      <c r="Z343" s="124"/>
    </row>
    <row r="344" spans="26:26">
      <c r="Z344" s="124"/>
    </row>
    <row r="345" spans="26:26">
      <c r="Z345" s="124"/>
    </row>
    <row r="346" spans="26:26">
      <c r="Z346" s="124"/>
    </row>
    <row r="347" spans="26:26">
      <c r="Z347" s="124"/>
    </row>
    <row r="348" spans="26:26">
      <c r="Z348" s="124"/>
    </row>
    <row r="349" spans="26:26">
      <c r="Z349" s="124"/>
    </row>
    <row r="350" spans="26:26">
      <c r="Z350" s="124"/>
    </row>
    <row r="351" spans="26:26">
      <c r="Z351" s="124"/>
    </row>
    <row r="352" spans="26:26">
      <c r="Z352" s="124"/>
    </row>
    <row r="353" spans="26:26">
      <c r="Z353" s="124"/>
    </row>
    <row r="354" spans="26:26">
      <c r="Z354" s="124"/>
    </row>
    <row r="355" spans="26:26">
      <c r="Z355" s="124"/>
    </row>
    <row r="356" spans="26:26">
      <c r="Z356" s="124"/>
    </row>
    <row r="357" spans="26:26">
      <c r="Z357" s="124"/>
    </row>
    <row r="358" spans="26:26">
      <c r="Z358" s="124"/>
    </row>
    <row r="359" spans="26:26">
      <c r="Z359" s="124"/>
    </row>
    <row r="360" spans="26:26">
      <c r="Z360" s="124"/>
    </row>
    <row r="361" spans="26:26">
      <c r="Z361" s="124"/>
    </row>
    <row r="362" spans="26:26">
      <c r="Z362" s="124"/>
    </row>
    <row r="363" spans="26:26">
      <c r="Z363" s="124"/>
    </row>
    <row r="364" spans="26:26">
      <c r="Z364" s="124"/>
    </row>
    <row r="365" spans="26:26">
      <c r="Z365" s="124"/>
    </row>
    <row r="366" spans="26:26">
      <c r="Z366" s="124"/>
    </row>
    <row r="367" spans="26:26">
      <c r="Z367" s="124"/>
    </row>
    <row r="368" spans="26:26">
      <c r="Z368" s="124"/>
    </row>
    <row r="369" spans="26:26">
      <c r="Z369" s="124"/>
    </row>
    <row r="370" spans="26:26">
      <c r="Z370" s="124"/>
    </row>
    <row r="371" spans="26:26">
      <c r="Z371" s="124"/>
    </row>
    <row r="372" spans="26:26">
      <c r="Z372" s="124"/>
    </row>
    <row r="373" spans="26:26">
      <c r="Z373" s="124"/>
    </row>
    <row r="374" spans="26:26">
      <c r="Z374" s="124"/>
    </row>
    <row r="375" spans="26:26">
      <c r="Z375" s="124"/>
    </row>
    <row r="376" spans="26:26">
      <c r="Z376" s="124"/>
    </row>
    <row r="377" spans="26:26">
      <c r="Z377" s="124"/>
    </row>
    <row r="378" spans="26:26">
      <c r="Z378" s="124"/>
    </row>
    <row r="379" spans="26:26">
      <c r="Z379" s="124"/>
    </row>
    <row r="380" spans="26:26">
      <c r="Z380" s="124"/>
    </row>
    <row r="381" spans="26:26">
      <c r="Z381" s="124"/>
    </row>
    <row r="382" spans="26:26">
      <c r="Z382" s="124"/>
    </row>
    <row r="383" spans="26:26">
      <c r="Z383" s="124"/>
    </row>
    <row r="384" spans="26:26">
      <c r="Z384" s="124"/>
    </row>
    <row r="385" spans="26:26">
      <c r="Z385" s="124"/>
    </row>
    <row r="386" spans="26:26">
      <c r="Z386" s="124"/>
    </row>
    <row r="387" spans="26:26">
      <c r="Z387" s="124"/>
    </row>
    <row r="388" spans="26:26">
      <c r="Z388" s="124"/>
    </row>
    <row r="389" spans="26:26">
      <c r="Z389" s="124"/>
    </row>
    <row r="390" spans="26:26">
      <c r="Z390" s="124"/>
    </row>
    <row r="391" spans="26:26">
      <c r="Z391" s="124"/>
    </row>
    <row r="392" spans="26:26">
      <c r="Z392" s="124"/>
    </row>
    <row r="393" spans="26:26">
      <c r="Z393" s="124"/>
    </row>
    <row r="394" spans="26:26">
      <c r="Z394" s="124"/>
    </row>
    <row r="395" spans="26:26">
      <c r="Z395" s="124"/>
    </row>
    <row r="396" spans="26:26">
      <c r="Z396" s="124"/>
    </row>
    <row r="397" spans="26:26">
      <c r="Z397" s="124"/>
    </row>
    <row r="398" spans="26:26">
      <c r="Z398" s="124"/>
    </row>
    <row r="399" spans="26:26">
      <c r="Z399" s="124"/>
    </row>
    <row r="400" spans="26:26">
      <c r="Z400" s="124"/>
    </row>
    <row r="401" spans="26:26">
      <c r="Z401" s="124"/>
    </row>
    <row r="402" spans="26:26">
      <c r="Z402" s="124"/>
    </row>
    <row r="403" spans="26:26">
      <c r="Z403" s="124"/>
    </row>
    <row r="404" spans="26:26">
      <c r="Z404" s="124"/>
    </row>
    <row r="405" spans="26:26">
      <c r="Z405" s="124"/>
    </row>
    <row r="406" spans="26:26">
      <c r="Z406" s="124"/>
    </row>
    <row r="407" spans="26:26">
      <c r="Z407" s="124"/>
    </row>
    <row r="408" spans="26:26">
      <c r="Z408" s="124"/>
    </row>
    <row r="409" spans="26:26">
      <c r="Z409" s="124"/>
    </row>
    <row r="410" spans="26:26">
      <c r="Z410" s="124"/>
    </row>
    <row r="411" spans="26:26">
      <c r="Z411" s="124"/>
    </row>
    <row r="412" spans="26:26">
      <c r="Z412" s="124"/>
    </row>
    <row r="413" spans="26:26">
      <c r="Z413" s="124"/>
    </row>
    <row r="414" spans="26:26">
      <c r="Z414" s="124"/>
    </row>
    <row r="415" spans="26:26">
      <c r="Z415" s="124"/>
    </row>
    <row r="416" spans="26:26">
      <c r="Z416" s="124"/>
    </row>
    <row r="417" spans="26:26">
      <c r="Z417" s="124"/>
    </row>
    <row r="418" spans="26:26">
      <c r="Z418" s="124"/>
    </row>
    <row r="419" spans="26:26">
      <c r="Z419" s="124"/>
    </row>
    <row r="420" spans="26:26">
      <c r="Z420" s="124"/>
    </row>
    <row r="421" spans="26:26">
      <c r="Z421" s="124"/>
    </row>
    <row r="422" spans="26:26">
      <c r="Z422" s="124"/>
    </row>
    <row r="423" spans="26:26">
      <c r="Z423" s="124"/>
    </row>
    <row r="424" spans="26:26">
      <c r="Z424" s="124"/>
    </row>
    <row r="425" spans="26:26">
      <c r="Z425" s="124"/>
    </row>
    <row r="426" spans="26:26">
      <c r="Z426" s="124"/>
    </row>
    <row r="427" spans="26:26">
      <c r="Z427" s="124"/>
    </row>
    <row r="428" spans="26:26">
      <c r="Z428" s="124"/>
    </row>
    <row r="429" spans="26:26">
      <c r="Z429" s="124"/>
    </row>
    <row r="430" spans="26:26">
      <c r="Z430" s="124"/>
    </row>
    <row r="431" spans="26:26">
      <c r="Z431" s="124"/>
    </row>
    <row r="432" spans="26:26">
      <c r="Z432" s="124"/>
    </row>
    <row r="433" spans="26:26">
      <c r="Z433" s="124"/>
    </row>
    <row r="434" spans="26:26">
      <c r="Z434" s="124"/>
    </row>
    <row r="435" spans="26:26">
      <c r="Z435" s="124"/>
    </row>
    <row r="436" spans="26:26">
      <c r="Z436" s="124"/>
    </row>
    <row r="437" spans="26:26">
      <c r="Z437" s="124"/>
    </row>
    <row r="438" spans="26:26">
      <c r="Z438" s="124"/>
    </row>
    <row r="439" spans="26:26">
      <c r="Z439" s="124"/>
    </row>
    <row r="440" spans="26:26">
      <c r="Z440" s="124"/>
    </row>
    <row r="441" spans="26:26">
      <c r="Z441" s="124"/>
    </row>
    <row r="442" spans="26:26">
      <c r="Z442" s="124"/>
    </row>
    <row r="443" spans="26:26">
      <c r="Z443" s="124"/>
    </row>
    <row r="444" spans="26:26">
      <c r="Z444" s="124"/>
    </row>
    <row r="445" spans="26:26">
      <c r="Z445" s="124"/>
    </row>
    <row r="446" spans="26:26">
      <c r="Z446" s="124"/>
    </row>
    <row r="447" spans="26:26">
      <c r="Z447" s="124"/>
    </row>
    <row r="448" spans="26:26">
      <c r="Z448" s="124"/>
    </row>
    <row r="449" spans="26:26">
      <c r="Z449" s="124"/>
    </row>
    <row r="450" spans="26:26">
      <c r="Z450" s="124"/>
    </row>
    <row r="451" spans="26:26">
      <c r="Z451" s="124"/>
    </row>
    <row r="452" spans="26:26">
      <c r="Z452" s="124"/>
    </row>
    <row r="453" spans="26:26">
      <c r="Z453" s="124"/>
    </row>
    <row r="454" spans="26:26">
      <c r="Z454" s="124"/>
    </row>
    <row r="455" spans="26:26">
      <c r="Z455" s="124"/>
    </row>
    <row r="456" spans="26:26">
      <c r="Z456" s="124"/>
    </row>
    <row r="457" spans="26:26">
      <c r="Z457" s="124"/>
    </row>
    <row r="458" spans="26:26">
      <c r="Z458" s="124"/>
    </row>
    <row r="459" spans="26:26">
      <c r="Z459" s="124"/>
    </row>
    <row r="460" spans="26:26">
      <c r="Z460" s="124"/>
    </row>
    <row r="461" spans="26:26">
      <c r="Z461" s="124"/>
    </row>
    <row r="462" spans="26:26">
      <c r="Z462" s="124"/>
    </row>
    <row r="463" spans="26:26">
      <c r="Z463" s="124"/>
    </row>
    <row r="464" spans="26:26">
      <c r="Z464" s="124"/>
    </row>
    <row r="465" spans="26:26">
      <c r="Z465" s="124"/>
    </row>
    <row r="466" spans="26:26">
      <c r="Z466" s="124"/>
    </row>
    <row r="467" spans="26:26">
      <c r="Z467" s="124"/>
    </row>
    <row r="468" spans="26:26">
      <c r="Z468" s="124"/>
    </row>
    <row r="469" spans="26:26">
      <c r="Z469" s="124"/>
    </row>
    <row r="470" spans="26:26">
      <c r="Z470" s="124"/>
    </row>
    <row r="471" spans="26:26">
      <c r="Z471" s="124"/>
    </row>
    <row r="472" spans="26:26">
      <c r="Z472" s="124"/>
    </row>
    <row r="473" spans="26:26">
      <c r="Z473" s="124"/>
    </row>
    <row r="474" spans="26:26">
      <c r="Z474" s="124"/>
    </row>
    <row r="475" spans="26:26">
      <c r="Z475" s="124"/>
    </row>
    <row r="476" spans="26:26">
      <c r="Z476" s="124"/>
    </row>
    <row r="477" spans="26:26">
      <c r="Z477" s="124"/>
    </row>
    <row r="478" spans="26:26">
      <c r="Z478" s="124"/>
    </row>
    <row r="479" spans="26:26">
      <c r="Z479" s="124"/>
    </row>
    <row r="480" spans="26:26">
      <c r="Z480" s="124"/>
    </row>
    <row r="481" spans="26:26">
      <c r="Z481" s="124"/>
    </row>
    <row r="482" spans="26:26">
      <c r="Z482" s="124"/>
    </row>
    <row r="483" spans="26:26">
      <c r="Z483" s="124"/>
    </row>
    <row r="484" spans="26:26">
      <c r="Z484" s="124"/>
    </row>
    <row r="485" spans="26:26">
      <c r="Z485" s="124"/>
    </row>
    <row r="486" spans="26:26">
      <c r="Z486" s="124"/>
    </row>
    <row r="487" spans="26:26">
      <c r="Z487" s="124"/>
    </row>
    <row r="488" spans="26:26">
      <c r="Z488" s="124"/>
    </row>
    <row r="489" spans="26:26">
      <c r="Z489" s="124"/>
    </row>
    <row r="490" spans="26:26">
      <c r="Z490" s="124"/>
    </row>
    <row r="491" spans="26:26">
      <c r="Z491" s="124"/>
    </row>
    <row r="492" spans="26:26">
      <c r="Z492" s="124"/>
    </row>
    <row r="493" spans="26:26">
      <c r="Z493" s="124"/>
    </row>
    <row r="494" spans="26:26">
      <c r="Z494" s="124"/>
    </row>
    <row r="495" spans="26:26">
      <c r="Z495" s="124"/>
    </row>
    <row r="496" spans="26:26">
      <c r="Z496" s="124"/>
    </row>
    <row r="497" spans="26:26">
      <c r="Z497" s="124"/>
    </row>
    <row r="498" spans="26:26">
      <c r="Z498" s="124"/>
    </row>
    <row r="499" spans="26:26">
      <c r="Z499" s="124"/>
    </row>
    <row r="500" spans="26:26">
      <c r="Z500" s="124"/>
    </row>
    <row r="501" spans="26:26">
      <c r="Z501" s="124"/>
    </row>
    <row r="502" spans="26:26">
      <c r="Z502" s="124"/>
    </row>
    <row r="503" spans="26:26">
      <c r="Z503" s="124"/>
    </row>
    <row r="504" spans="26:26">
      <c r="Z504" s="124"/>
    </row>
    <row r="505" spans="26:26">
      <c r="Z505" s="124"/>
    </row>
    <row r="506" spans="26:26">
      <c r="Z506" s="124"/>
    </row>
    <row r="507" spans="26:26">
      <c r="Z507" s="124"/>
    </row>
    <row r="508" spans="26:26">
      <c r="Z508" s="124"/>
    </row>
    <row r="509" spans="26:26">
      <c r="Z509" s="124"/>
    </row>
    <row r="510" spans="26:26">
      <c r="Z510" s="124"/>
    </row>
    <row r="511" spans="26:26">
      <c r="Z511" s="124"/>
    </row>
    <row r="512" spans="26:26">
      <c r="Z512" s="124"/>
    </row>
    <row r="513" spans="26:26">
      <c r="Z513" s="124"/>
    </row>
    <row r="514" spans="26:26">
      <c r="Z514" s="124"/>
    </row>
    <row r="515" spans="26:26">
      <c r="Z515" s="124"/>
    </row>
    <row r="516" spans="26:26">
      <c r="Z516" s="124"/>
    </row>
    <row r="517" spans="26:26">
      <c r="Z517" s="124"/>
    </row>
    <row r="518" spans="26:26">
      <c r="Z518" s="124"/>
    </row>
    <row r="519" spans="26:26">
      <c r="Z519" s="124"/>
    </row>
    <row r="520" spans="26:26">
      <c r="Z520" s="124"/>
    </row>
    <row r="521" spans="26:26">
      <c r="Z521" s="124"/>
    </row>
    <row r="522" spans="26:26">
      <c r="Z522" s="124"/>
    </row>
    <row r="523" spans="26:26">
      <c r="Z523" s="124"/>
    </row>
    <row r="524" spans="26:26">
      <c r="Z524" s="124"/>
    </row>
    <row r="525" spans="26:26">
      <c r="Z525" s="124"/>
    </row>
    <row r="526" spans="26:26">
      <c r="Z526" s="124"/>
    </row>
    <row r="527" spans="26:26">
      <c r="Z527" s="124"/>
    </row>
    <row r="528" spans="26:26">
      <c r="Z528" s="124"/>
    </row>
    <row r="529" spans="26:26">
      <c r="Z529" s="124"/>
    </row>
    <row r="530" spans="26:26">
      <c r="Z530" s="124"/>
    </row>
    <row r="531" spans="26:26">
      <c r="Z531" s="124"/>
    </row>
    <row r="532" spans="26:26">
      <c r="Z532" s="124"/>
    </row>
    <row r="533" spans="26:26">
      <c r="Z533" s="124"/>
    </row>
    <row r="534" spans="26:26">
      <c r="Z534" s="124"/>
    </row>
    <row r="535" spans="26:26">
      <c r="Z535" s="124"/>
    </row>
    <row r="536" spans="26:26">
      <c r="Z536" s="124"/>
    </row>
    <row r="537" spans="26:26">
      <c r="Z537" s="124"/>
    </row>
    <row r="538" spans="26:26">
      <c r="Z538" s="124"/>
    </row>
    <row r="539" spans="26:26">
      <c r="Z539" s="124"/>
    </row>
    <row r="540" spans="26:26">
      <c r="Z540" s="124"/>
    </row>
    <row r="541" spans="26:26">
      <c r="Z541" s="124"/>
    </row>
    <row r="542" spans="26:26">
      <c r="Z542" s="124"/>
    </row>
    <row r="543" spans="26:26">
      <c r="Z543" s="124"/>
    </row>
    <row r="544" spans="26:26">
      <c r="Z544" s="124"/>
    </row>
    <row r="545" spans="26:26">
      <c r="Z545" s="124"/>
    </row>
    <row r="546" spans="26:26">
      <c r="Z546" s="124"/>
    </row>
    <row r="547" spans="26:26">
      <c r="Z547" s="124"/>
    </row>
    <row r="548" spans="26:26">
      <c r="Z548" s="124"/>
    </row>
    <row r="549" spans="26:26">
      <c r="Z549" s="124"/>
    </row>
    <row r="550" spans="26:26">
      <c r="Z550" s="124"/>
    </row>
    <row r="551" spans="26:26">
      <c r="Z551" s="124"/>
    </row>
    <row r="552" spans="26:26">
      <c r="Z552" s="124"/>
    </row>
    <row r="553" spans="26:26">
      <c r="Z553" s="124"/>
    </row>
    <row r="554" spans="26:26">
      <c r="Z554" s="124"/>
    </row>
    <row r="555" spans="26:26">
      <c r="Z555" s="124"/>
    </row>
    <row r="556" spans="26:26">
      <c r="Z556" s="124"/>
    </row>
    <row r="557" spans="26:26">
      <c r="Z557" s="124"/>
    </row>
    <row r="558" spans="26:26">
      <c r="Z558" s="124"/>
    </row>
    <row r="559" spans="26:26">
      <c r="Z559" s="124"/>
    </row>
    <row r="560" spans="26:26">
      <c r="Z560" s="124"/>
    </row>
    <row r="561" spans="26:26">
      <c r="Z561" s="124"/>
    </row>
    <row r="562" spans="26:26">
      <c r="Z562" s="124"/>
    </row>
    <row r="563" spans="26:26">
      <c r="Z563" s="124"/>
    </row>
    <row r="564" spans="26:26">
      <c r="Z564" s="124"/>
    </row>
    <row r="565" spans="26:26">
      <c r="Z565" s="124"/>
    </row>
    <row r="566" spans="26:26">
      <c r="Z566" s="124"/>
    </row>
    <row r="567" spans="26:26">
      <c r="Z567" s="124"/>
    </row>
    <row r="568" spans="26:26">
      <c r="Z568" s="124"/>
    </row>
    <row r="569" spans="26:26">
      <c r="Z569" s="124"/>
    </row>
    <row r="570" spans="26:26">
      <c r="Z570" s="124"/>
    </row>
    <row r="571" spans="26:26">
      <c r="Z571" s="124"/>
    </row>
    <row r="572" spans="26:26">
      <c r="Z572" s="124"/>
    </row>
    <row r="573" spans="26:26">
      <c r="Z573" s="124"/>
    </row>
    <row r="574" spans="26:26">
      <c r="Z574" s="124"/>
    </row>
    <row r="575" spans="26:26">
      <c r="Z575" s="124"/>
    </row>
    <row r="576" spans="26:26">
      <c r="Z576" s="124"/>
    </row>
    <row r="577" spans="26:26">
      <c r="Z577" s="124"/>
    </row>
    <row r="578" spans="26:26">
      <c r="Z578" s="124"/>
    </row>
    <row r="579" spans="26:26">
      <c r="Z579" s="124"/>
    </row>
    <row r="580" spans="26:26">
      <c r="Z580" s="124"/>
    </row>
    <row r="581" spans="26:26">
      <c r="Z581" s="124"/>
    </row>
    <row r="582" spans="26:26">
      <c r="Z582" s="124"/>
    </row>
    <row r="583" spans="26:26">
      <c r="Z583" s="124"/>
    </row>
    <row r="584" spans="26:26">
      <c r="Z584" s="124"/>
    </row>
    <row r="585" spans="26:26">
      <c r="Z585" s="124"/>
    </row>
    <row r="586" spans="26:26">
      <c r="Z586" s="124"/>
    </row>
    <row r="587" spans="26:26">
      <c r="Z587" s="124"/>
    </row>
    <row r="588" spans="26:26">
      <c r="Z588" s="124"/>
    </row>
    <row r="589" spans="26:26">
      <c r="Z589" s="124"/>
    </row>
    <row r="590" spans="26:26">
      <c r="Z590" s="124"/>
    </row>
    <row r="591" spans="26:26">
      <c r="Z591" s="124"/>
    </row>
    <row r="592" spans="26:26">
      <c r="Z592" s="124"/>
    </row>
    <row r="593" spans="26:26">
      <c r="Z593" s="124"/>
    </row>
    <row r="594" spans="26:26">
      <c r="Z594" s="124"/>
    </row>
    <row r="595" spans="26:26">
      <c r="Z595" s="124"/>
    </row>
    <row r="596" spans="26:26">
      <c r="Z596" s="124"/>
    </row>
    <row r="597" spans="26:26">
      <c r="Z597" s="124"/>
    </row>
    <row r="598" spans="26:26">
      <c r="Z598" s="124"/>
    </row>
    <row r="599" spans="26:26">
      <c r="Z599" s="124"/>
    </row>
    <row r="600" spans="26:26">
      <c r="Z600" s="124"/>
    </row>
    <row r="601" spans="26:26">
      <c r="Z601" s="124"/>
    </row>
    <row r="602" spans="26:26">
      <c r="Z602" s="124"/>
    </row>
    <row r="603" spans="26:26">
      <c r="Z603" s="124"/>
    </row>
    <row r="604" spans="26:26">
      <c r="Z604" s="124"/>
    </row>
    <row r="605" spans="26:26">
      <c r="Z605" s="124"/>
    </row>
    <row r="606" spans="26:26">
      <c r="Z606" s="124"/>
    </row>
    <row r="607" spans="26:26">
      <c r="Z607" s="124"/>
    </row>
    <row r="608" spans="26:26">
      <c r="Z608" s="124"/>
    </row>
    <row r="609" spans="26:26">
      <c r="Z609" s="124"/>
    </row>
    <row r="610" spans="26:26">
      <c r="Z610" s="124"/>
    </row>
    <row r="611" spans="26:26">
      <c r="Z611" s="124"/>
    </row>
    <row r="612" spans="26:26">
      <c r="Z612" s="124"/>
    </row>
    <row r="613" spans="26:26">
      <c r="Z613" s="124"/>
    </row>
    <row r="614" spans="26:26">
      <c r="Z614" s="124"/>
    </row>
    <row r="615" spans="26:26">
      <c r="Z615" s="124"/>
    </row>
    <row r="616" spans="26:26">
      <c r="Z616" s="124"/>
    </row>
    <row r="617" spans="26:26">
      <c r="Z617" s="124"/>
    </row>
    <row r="618" spans="26:26">
      <c r="Z618" s="124"/>
    </row>
    <row r="619" spans="26:26">
      <c r="Z619" s="124"/>
    </row>
    <row r="620" spans="26:26">
      <c r="Z620" s="124"/>
    </row>
    <row r="621" spans="26:26">
      <c r="Z621" s="124"/>
    </row>
    <row r="622" spans="26:26">
      <c r="Z622" s="124"/>
    </row>
    <row r="623" spans="26:26">
      <c r="Z623" s="124"/>
    </row>
    <row r="624" spans="26:26">
      <c r="Z624" s="124"/>
    </row>
    <row r="625" spans="26:26">
      <c r="Z625" s="124"/>
    </row>
    <row r="626" spans="26:26">
      <c r="Z626" s="124"/>
    </row>
    <row r="627" spans="26:26">
      <c r="Z627" s="124"/>
    </row>
    <row r="628" spans="26:26">
      <c r="Z628" s="124"/>
    </row>
    <row r="629" spans="26:26">
      <c r="Z629" s="124"/>
    </row>
    <row r="630" spans="26:26">
      <c r="Z630" s="124"/>
    </row>
    <row r="631" spans="26:26">
      <c r="Z631" s="124"/>
    </row>
    <row r="632" spans="26:26">
      <c r="Z632" s="124"/>
    </row>
    <row r="633" spans="26:26">
      <c r="Z633" s="124"/>
    </row>
    <row r="634" spans="26:26">
      <c r="Z634" s="124"/>
    </row>
    <row r="635" spans="26:26">
      <c r="Z635" s="124"/>
    </row>
    <row r="636" spans="26:26">
      <c r="Z636" s="124"/>
    </row>
    <row r="637" spans="26:26">
      <c r="Z637" s="124"/>
    </row>
    <row r="638" spans="26:26">
      <c r="Z638" s="124"/>
    </row>
    <row r="639" spans="26:26">
      <c r="Z639" s="124"/>
    </row>
    <row r="640" spans="26:26">
      <c r="Z640" s="124"/>
    </row>
    <row r="641" spans="26:26">
      <c r="Z641" s="124"/>
    </row>
    <row r="642" spans="26:26">
      <c r="Z642" s="124"/>
    </row>
    <row r="643" spans="26:26">
      <c r="Z643" s="124"/>
    </row>
    <row r="644" spans="26:26">
      <c r="Z644" s="124"/>
    </row>
    <row r="645" spans="26:26">
      <c r="Z645" s="124"/>
    </row>
    <row r="646" spans="26:26">
      <c r="Z646" s="124"/>
    </row>
    <row r="647" spans="26:26">
      <c r="Z647" s="124"/>
    </row>
    <row r="648" spans="26:26">
      <c r="Z648" s="124"/>
    </row>
    <row r="649" spans="26:26">
      <c r="Z649" s="124"/>
    </row>
    <row r="650" spans="26:26">
      <c r="Z650" s="124"/>
    </row>
    <row r="651" spans="26:26">
      <c r="Z651" s="124"/>
    </row>
    <row r="652" spans="26:26">
      <c r="Z652" s="124"/>
    </row>
    <row r="653" spans="26:26">
      <c r="Z653" s="124"/>
    </row>
    <row r="654" spans="26:26">
      <c r="Z654" s="124"/>
    </row>
    <row r="655" spans="26:26">
      <c r="Z655" s="124"/>
    </row>
    <row r="656" spans="26:26">
      <c r="Z656" s="124"/>
    </row>
    <row r="657" spans="26:26">
      <c r="Z657" s="124"/>
    </row>
    <row r="658" spans="26:26">
      <c r="Z658" s="124"/>
    </row>
    <row r="659" spans="26:26">
      <c r="Z659" s="124"/>
    </row>
    <row r="660" spans="26:26">
      <c r="Z660" s="124"/>
    </row>
    <row r="661" spans="26:26">
      <c r="Z661" s="124"/>
    </row>
    <row r="662" spans="26:26">
      <c r="Z662" s="124"/>
    </row>
    <row r="663" spans="26:26">
      <c r="Z663" s="124"/>
    </row>
    <row r="664" spans="26:26">
      <c r="Z664" s="124"/>
    </row>
    <row r="665" spans="26:26">
      <c r="Z665" s="124"/>
    </row>
    <row r="666" spans="26:26">
      <c r="Z666" s="124"/>
    </row>
    <row r="667" spans="26:26">
      <c r="Z667" s="124"/>
    </row>
    <row r="668" spans="26:26">
      <c r="Z668" s="124"/>
    </row>
    <row r="669" spans="26:26">
      <c r="Z669" s="124"/>
    </row>
    <row r="670" spans="26:26">
      <c r="Z670" s="124"/>
    </row>
    <row r="671" spans="26:26">
      <c r="Z671" s="124"/>
    </row>
    <row r="672" spans="26:26">
      <c r="Z672" s="124"/>
    </row>
    <row r="673" spans="26:26">
      <c r="Z673" s="124"/>
    </row>
    <row r="674" spans="26:26">
      <c r="Z674" s="124"/>
    </row>
    <row r="675" spans="26:26">
      <c r="Z675" s="124"/>
    </row>
    <row r="676" spans="26:26">
      <c r="Z676" s="124"/>
    </row>
    <row r="677" spans="26:26">
      <c r="Z677" s="124"/>
    </row>
    <row r="678" spans="26:26">
      <c r="Z678" s="124"/>
    </row>
    <row r="679" spans="26:26">
      <c r="Z679" s="124"/>
    </row>
    <row r="680" spans="26:26">
      <c r="Z680" s="124"/>
    </row>
    <row r="681" spans="26:26">
      <c r="Z681" s="124"/>
    </row>
    <row r="682" spans="26:26">
      <c r="Z682" s="124"/>
    </row>
    <row r="683" spans="26:26">
      <c r="Z683" s="124"/>
    </row>
    <row r="684" spans="26:26">
      <c r="Z684" s="124"/>
    </row>
    <row r="685" spans="26:26">
      <c r="Z685" s="124"/>
    </row>
    <row r="686" spans="26:26">
      <c r="Z686" s="124"/>
    </row>
    <row r="687" spans="26:26">
      <c r="Z687" s="124"/>
    </row>
    <row r="688" spans="26:26">
      <c r="Z688" s="124"/>
    </row>
    <row r="689" spans="26:26">
      <c r="Z689" s="124"/>
    </row>
    <row r="690" spans="26:26">
      <c r="Z690" s="124"/>
    </row>
    <row r="691" spans="26:26">
      <c r="Z691" s="124"/>
    </row>
    <row r="692" spans="26:26">
      <c r="Z692" s="124"/>
    </row>
    <row r="693" spans="26:26">
      <c r="Z693" s="124"/>
    </row>
    <row r="694" spans="26:26">
      <c r="Z694" s="124"/>
    </row>
    <row r="695" spans="26:26">
      <c r="Z695" s="124"/>
    </row>
    <row r="696" spans="26:26">
      <c r="Z696" s="124"/>
    </row>
    <row r="697" spans="26:26">
      <c r="Z697" s="124"/>
    </row>
    <row r="698" spans="26:26">
      <c r="Z698" s="124"/>
    </row>
    <row r="699" spans="26:26">
      <c r="Z699" s="124"/>
    </row>
    <row r="700" spans="26:26">
      <c r="Z700" s="124"/>
    </row>
    <row r="701" spans="26:26">
      <c r="Z701" s="124"/>
    </row>
    <row r="702" spans="26:26">
      <c r="Z702" s="124"/>
    </row>
    <row r="703" spans="26:26">
      <c r="Z703" s="124"/>
    </row>
    <row r="704" spans="26:26">
      <c r="Z704" s="124"/>
    </row>
    <row r="705" spans="26:26">
      <c r="Z705" s="124"/>
    </row>
    <row r="706" spans="26:26">
      <c r="Z706" s="124"/>
    </row>
    <row r="707" spans="26:26">
      <c r="Z707" s="124"/>
    </row>
    <row r="708" spans="26:26">
      <c r="Z708" s="124"/>
    </row>
    <row r="709" spans="26:26">
      <c r="Z709" s="124"/>
    </row>
    <row r="710" spans="26:26">
      <c r="Z710" s="124"/>
    </row>
    <row r="711" spans="26:26">
      <c r="Z711" s="124"/>
    </row>
    <row r="712" spans="26:26">
      <c r="Z712" s="124"/>
    </row>
    <row r="713" spans="26:26">
      <c r="Z713" s="124"/>
    </row>
    <row r="714" spans="26:26">
      <c r="Z714" s="124"/>
    </row>
    <row r="715" spans="26:26">
      <c r="Z715" s="124"/>
    </row>
    <row r="716" spans="26:26">
      <c r="Z716" s="124"/>
    </row>
    <row r="717" spans="26:26">
      <c r="Z717" s="124"/>
    </row>
    <row r="718" spans="26:26">
      <c r="Z718" s="124"/>
    </row>
    <row r="719" spans="26:26">
      <c r="Z719" s="124"/>
    </row>
    <row r="720" spans="26:26">
      <c r="Z720" s="124"/>
    </row>
    <row r="721" spans="26:26">
      <c r="Z721" s="124"/>
    </row>
    <row r="722" spans="26:26">
      <c r="Z722" s="124"/>
    </row>
    <row r="723" spans="26:26">
      <c r="Z723" s="124"/>
    </row>
    <row r="724" spans="26:26">
      <c r="Z724" s="124"/>
    </row>
    <row r="725" spans="26:26">
      <c r="Z725" s="124"/>
    </row>
    <row r="726" spans="26:26">
      <c r="Z726" s="124"/>
    </row>
    <row r="727" spans="26:26">
      <c r="Z727" s="124"/>
    </row>
    <row r="728" spans="26:26">
      <c r="Z728" s="124"/>
    </row>
    <row r="729" spans="26:26">
      <c r="Z729" s="124"/>
    </row>
    <row r="730" spans="26:26">
      <c r="Z730" s="124"/>
    </row>
    <row r="731" spans="26:26">
      <c r="Z731" s="124"/>
    </row>
    <row r="732" spans="26:26">
      <c r="Z732" s="124"/>
    </row>
    <row r="733" spans="26:26">
      <c r="Z733" s="124"/>
    </row>
    <row r="734" spans="26:26">
      <c r="Z734" s="124"/>
    </row>
    <row r="735" spans="26:26">
      <c r="Z735" s="124"/>
    </row>
    <row r="736" spans="26:26">
      <c r="Z736" s="124"/>
    </row>
    <row r="737" spans="26:26">
      <c r="Z737" s="124"/>
    </row>
    <row r="738" spans="26:26">
      <c r="Z738" s="124"/>
    </row>
    <row r="739" spans="26:26">
      <c r="Z739" s="124"/>
    </row>
    <row r="740" spans="26:26">
      <c r="Z740" s="124"/>
    </row>
    <row r="741" spans="26:26">
      <c r="Z741" s="124"/>
    </row>
    <row r="742" spans="26:26">
      <c r="Z742" s="124"/>
    </row>
    <row r="743" spans="26:26">
      <c r="Z743" s="124"/>
    </row>
    <row r="744" spans="26:26">
      <c r="Z744" s="124"/>
    </row>
    <row r="745" spans="26:26">
      <c r="Z745" s="124"/>
    </row>
    <row r="746" spans="26:26">
      <c r="Z746" s="124"/>
    </row>
    <row r="747" spans="26:26">
      <c r="Z747" s="124"/>
    </row>
    <row r="748" spans="26:26">
      <c r="Z748" s="124"/>
    </row>
    <row r="749" spans="26:26">
      <c r="Z749" s="124"/>
    </row>
    <row r="750" spans="26:26">
      <c r="Z750" s="124"/>
    </row>
    <row r="751" spans="26:26">
      <c r="Z751" s="124"/>
    </row>
    <row r="752" spans="26:26">
      <c r="Z752" s="124"/>
    </row>
    <row r="753" spans="26:26">
      <c r="Z753" s="124"/>
    </row>
    <row r="754" spans="26:26">
      <c r="Z754" s="124"/>
    </row>
    <row r="755" spans="26:26">
      <c r="Z755" s="124"/>
    </row>
    <row r="756" spans="26:26">
      <c r="Z756" s="124"/>
    </row>
    <row r="757" spans="26:26">
      <c r="Z757" s="124"/>
    </row>
    <row r="758" spans="26:26">
      <c r="Z758" s="124"/>
    </row>
    <row r="759" spans="26:26">
      <c r="Z759" s="124"/>
    </row>
    <row r="760" spans="26:26">
      <c r="Z760" s="124"/>
    </row>
    <row r="761" spans="26:26">
      <c r="Z761" s="124"/>
    </row>
    <row r="762" spans="26:26">
      <c r="Z762" s="124"/>
    </row>
    <row r="763" spans="26:26">
      <c r="Z763" s="124"/>
    </row>
    <row r="764" spans="26:26">
      <c r="Z764" s="124"/>
    </row>
    <row r="765" spans="26:26">
      <c r="Z765" s="124"/>
    </row>
    <row r="766" spans="26:26">
      <c r="Z766" s="124"/>
    </row>
    <row r="767" spans="26:26">
      <c r="Z767" s="124"/>
    </row>
    <row r="768" spans="26:26">
      <c r="Z768" s="124"/>
    </row>
    <row r="769" spans="26:26">
      <c r="Z769" s="124"/>
    </row>
    <row r="770" spans="26:26">
      <c r="Z770" s="124"/>
    </row>
    <row r="771" spans="26:26">
      <c r="Z771" s="124"/>
    </row>
    <row r="772" spans="26:26">
      <c r="Z772" s="124"/>
    </row>
    <row r="773" spans="26:26">
      <c r="Z773" s="124"/>
    </row>
    <row r="774" spans="26:26">
      <c r="Z774" s="124"/>
    </row>
    <row r="775" spans="26:26">
      <c r="Z775" s="124"/>
    </row>
    <row r="776" spans="26:26">
      <c r="Z776" s="124"/>
    </row>
    <row r="777" spans="26:26">
      <c r="Z777" s="124"/>
    </row>
    <row r="778" spans="26:26">
      <c r="Z778" s="124"/>
    </row>
    <row r="779" spans="26:26">
      <c r="Z779" s="124"/>
    </row>
    <row r="780" spans="26:26">
      <c r="Z780" s="124"/>
    </row>
    <row r="781" spans="26:26">
      <c r="Z781" s="124"/>
    </row>
    <row r="782" spans="26:26">
      <c r="Z782" s="124"/>
    </row>
    <row r="783" spans="26:26">
      <c r="Z783" s="124"/>
    </row>
    <row r="784" spans="26:26">
      <c r="Z784" s="124"/>
    </row>
    <row r="785" spans="26:26">
      <c r="Z785" s="124"/>
    </row>
    <row r="786" spans="26:26">
      <c r="Z786" s="124"/>
    </row>
    <row r="787" spans="26:26">
      <c r="Z787" s="124"/>
    </row>
    <row r="788" spans="26:26">
      <c r="Z788" s="124"/>
    </row>
    <row r="789" spans="26:26">
      <c r="Z789" s="124"/>
    </row>
    <row r="790" spans="26:26">
      <c r="Z790" s="124"/>
    </row>
    <row r="791" spans="26:26">
      <c r="Z791" s="124"/>
    </row>
    <row r="792" spans="26:26">
      <c r="Z792" s="124"/>
    </row>
    <row r="793" spans="26:26">
      <c r="Z793" s="124"/>
    </row>
    <row r="794" spans="26:26">
      <c r="Z794" s="124"/>
    </row>
    <row r="795" spans="26:26">
      <c r="Z795" s="124"/>
    </row>
    <row r="796" spans="26:26">
      <c r="Z796" s="124"/>
    </row>
    <row r="797" spans="26:26">
      <c r="Z797" s="124"/>
    </row>
    <row r="798" spans="26:26">
      <c r="Z798" s="124"/>
    </row>
    <row r="799" spans="26:26">
      <c r="Z799" s="124"/>
    </row>
    <row r="800" spans="26:26">
      <c r="Z800" s="124"/>
    </row>
    <row r="801" spans="26:26">
      <c r="Z801" s="124"/>
    </row>
    <row r="802" spans="26:26">
      <c r="Z802" s="124"/>
    </row>
    <row r="803" spans="26:26">
      <c r="Z803" s="124"/>
    </row>
    <row r="804" spans="26:26">
      <c r="Z804" s="124"/>
    </row>
    <row r="805" spans="26:26">
      <c r="Z805" s="124"/>
    </row>
    <row r="806" spans="26:26">
      <c r="Z806" s="124"/>
    </row>
    <row r="807" spans="26:26">
      <c r="Z807" s="124"/>
    </row>
    <row r="808" spans="26:26">
      <c r="Z808" s="124"/>
    </row>
    <row r="809" spans="26:26">
      <c r="Z809" s="124"/>
    </row>
    <row r="810" spans="26:26">
      <c r="Z810" s="124"/>
    </row>
    <row r="811" spans="26:26">
      <c r="Z811" s="124"/>
    </row>
    <row r="812" spans="26:26">
      <c r="Z812" s="124"/>
    </row>
    <row r="813" spans="26:26">
      <c r="Z813" s="124"/>
    </row>
    <row r="814" spans="26:26">
      <c r="Z814" s="124"/>
    </row>
    <row r="815" spans="26:26">
      <c r="Z815" s="124"/>
    </row>
    <row r="816" spans="26:26">
      <c r="Z816" s="124"/>
    </row>
    <row r="817" spans="26:26">
      <c r="Z817" s="124"/>
    </row>
    <row r="818" spans="26:26">
      <c r="Z818" s="124"/>
    </row>
    <row r="819" spans="26:26">
      <c r="Z819" s="124"/>
    </row>
    <row r="820" spans="26:26">
      <c r="Z820" s="124"/>
    </row>
    <row r="821" spans="26:26">
      <c r="Z821" s="124"/>
    </row>
    <row r="822" spans="26:26">
      <c r="Z822" s="124"/>
    </row>
    <row r="823" spans="26:26">
      <c r="Z823" s="124"/>
    </row>
    <row r="824" spans="26:26">
      <c r="Z824" s="124"/>
    </row>
    <row r="825" spans="26:26">
      <c r="Z825" s="124"/>
    </row>
    <row r="826" spans="26:26">
      <c r="Z826" s="124"/>
    </row>
    <row r="827" spans="26:26">
      <c r="Z827" s="124"/>
    </row>
    <row r="828" spans="26:26">
      <c r="Z828" s="124"/>
    </row>
    <row r="829" spans="26:26">
      <c r="Z829" s="124"/>
    </row>
    <row r="830" spans="26:26">
      <c r="Z830" s="124"/>
    </row>
    <row r="831" spans="26:26">
      <c r="Z831" s="124"/>
    </row>
    <row r="832" spans="26:26">
      <c r="Z832" s="124"/>
    </row>
    <row r="833" spans="26:26">
      <c r="Z833" s="124"/>
    </row>
    <row r="834" spans="26:26">
      <c r="Z834" s="124"/>
    </row>
    <row r="835" spans="26:26">
      <c r="Z835" s="124"/>
    </row>
    <row r="836" spans="26:26">
      <c r="Z836" s="124"/>
    </row>
    <row r="837" spans="26:26">
      <c r="Z837" s="124"/>
    </row>
    <row r="838" spans="26:26">
      <c r="Z838" s="124"/>
    </row>
  </sheetData>
  <mergeCells count="85">
    <mergeCell ref="R45:U45"/>
    <mergeCell ref="R43:U43"/>
    <mergeCell ref="A7:S7"/>
    <mergeCell ref="A11:A58"/>
    <mergeCell ref="R58:U58"/>
    <mergeCell ref="R48:U48"/>
    <mergeCell ref="R57:U57"/>
    <mergeCell ref="R52:U52"/>
    <mergeCell ref="S32:U32"/>
    <mergeCell ref="S27:U27"/>
    <mergeCell ref="S24:U24"/>
    <mergeCell ref="R40:U40"/>
    <mergeCell ref="R44:U44"/>
    <mergeCell ref="S18:U18"/>
    <mergeCell ref="S19:U19"/>
    <mergeCell ref="S20:U20"/>
    <mergeCell ref="S22:U22"/>
    <mergeCell ref="S25:U25"/>
    <mergeCell ref="S28:U28"/>
    <mergeCell ref="R36:U36"/>
    <mergeCell ref="R39:U39"/>
    <mergeCell ref="R38:U38"/>
    <mergeCell ref="S33:U33"/>
    <mergeCell ref="S34:U34"/>
    <mergeCell ref="S35:U35"/>
    <mergeCell ref="R37:U37"/>
    <mergeCell ref="S29:U29"/>
    <mergeCell ref="S30:U30"/>
    <mergeCell ref="S17:U17"/>
    <mergeCell ref="S23:U23"/>
    <mergeCell ref="G2:H2"/>
    <mergeCell ref="I2:J2"/>
    <mergeCell ref="K2:L2"/>
    <mergeCell ref="M2:N2"/>
    <mergeCell ref="O2:P2"/>
    <mergeCell ref="G3:H3"/>
    <mergeCell ref="I3:J3"/>
    <mergeCell ref="K3:L3"/>
    <mergeCell ref="M3:N3"/>
    <mergeCell ref="S4:T4"/>
    <mergeCell ref="S13:U13"/>
    <mergeCell ref="S14:U14"/>
    <mergeCell ref="S15:U15"/>
    <mergeCell ref="S12:U12"/>
    <mergeCell ref="G1:H1"/>
    <mergeCell ref="I1:J1"/>
    <mergeCell ref="K1:L1"/>
    <mergeCell ref="M1:N1"/>
    <mergeCell ref="W1:X1"/>
    <mergeCell ref="O1:P1"/>
    <mergeCell ref="Q1:R1"/>
    <mergeCell ref="S1:T1"/>
    <mergeCell ref="U1:V1"/>
    <mergeCell ref="W3:X3"/>
    <mergeCell ref="I5:J5"/>
    <mergeCell ref="K5:L5"/>
    <mergeCell ref="W2:X2"/>
    <mergeCell ref="O3:P3"/>
    <mergeCell ref="Q3:R3"/>
    <mergeCell ref="S3:T3"/>
    <mergeCell ref="U3:V3"/>
    <mergeCell ref="Q2:R2"/>
    <mergeCell ref="S2:T2"/>
    <mergeCell ref="U2:V2"/>
    <mergeCell ref="B9:C9"/>
    <mergeCell ref="M5:N5"/>
    <mergeCell ref="U4:V4"/>
    <mergeCell ref="W4:X4"/>
    <mergeCell ref="W5:X5"/>
    <mergeCell ref="O5:P5"/>
    <mergeCell ref="Q5:R5"/>
    <mergeCell ref="S5:T5"/>
    <mergeCell ref="U5:V5"/>
    <mergeCell ref="G4:H4"/>
    <mergeCell ref="I4:J4"/>
    <mergeCell ref="K4:L4"/>
    <mergeCell ref="M4:N4"/>
    <mergeCell ref="O4:P4"/>
    <mergeCell ref="Q4:R4"/>
    <mergeCell ref="G5:H5"/>
    <mergeCell ref="B10:C10"/>
    <mergeCell ref="B11:C11"/>
    <mergeCell ref="B12:C12"/>
    <mergeCell ref="B13:C13"/>
    <mergeCell ref="B14:C14"/>
  </mergeCells>
  <phoneticPr fontId="3"/>
  <dataValidations count="13">
    <dataValidation type="list" allowBlank="1" showInputMessage="1" showErrorMessage="1" sqref="H41:H42 H46:H47 M23:M24 M33:M34 M28:M29 M56 H56 Y11:Y58 M18:M19 M13:M14 H49:H50 H53:H54" xr:uid="{00000000-0002-0000-1400-000000000000}">
      <formula1>"■,□"</formula1>
    </dataValidation>
    <dataValidation type="list" allowBlank="1" showInputMessage="1" sqref="R44:U44" xr:uid="{00000000-0002-0000-1400-000001000000}">
      <formula1>$AD$44:$AH$44</formula1>
    </dataValidation>
    <dataValidation type="list" allowBlank="1" showInputMessage="1" sqref="R38:U38" xr:uid="{00000000-0002-0000-1400-000002000000}">
      <formula1>$AD$38:$AG$38</formula1>
    </dataValidation>
    <dataValidation type="list" allowBlank="1" showInputMessage="1" sqref="R39:U39" xr:uid="{00000000-0002-0000-1400-000003000000}">
      <formula1>$AD$39:$AH$39</formula1>
    </dataValidation>
    <dataValidation type="list" allowBlank="1" showInputMessage="1" sqref="R40:U40" xr:uid="{00000000-0002-0000-1400-000004000000}">
      <formula1>$AD$40:$AG$40</formula1>
    </dataValidation>
    <dataValidation type="list" allowBlank="1" showInputMessage="1" sqref="R58:U58" xr:uid="{00000000-0002-0000-1400-000005000000}">
      <formula1>$AE$58:$AG$58</formula1>
    </dataValidation>
    <dataValidation type="list" allowBlank="1" showInputMessage="1" sqref="D11" xr:uid="{00000000-0002-0000-1400-000006000000}">
      <formula1>"５,４,３,２,１"</formula1>
    </dataValidation>
    <dataValidation type="list" allowBlank="1" showInputMessage="1" sqref="R45:U45" xr:uid="{00000000-0002-0000-1400-000007000000}">
      <formula1>$AD$45:$AG$45</formula1>
    </dataValidation>
    <dataValidation type="list" allowBlank="1" showInputMessage="1" sqref="R48:U48" xr:uid="{00000000-0002-0000-1400-000008000000}">
      <formula1>$AD$48:$AF$48</formula1>
    </dataValidation>
    <dataValidation type="list" allowBlank="1" showInputMessage="1" sqref="R43:U43" xr:uid="{00000000-0002-0000-1400-000009000000}">
      <formula1>$AD$43:$AH$43</formula1>
    </dataValidation>
    <dataValidation allowBlank="1" showInputMessage="1" sqref="R57:U57" xr:uid="{00000000-0002-0000-1400-00000A000000}"/>
    <dataValidation type="list" allowBlank="1" showInputMessage="1" sqref="R52:U52" xr:uid="{00000000-0002-0000-1400-00000B000000}">
      <formula1>"500以上"</formula1>
    </dataValidation>
    <dataValidation type="list" allowBlank="1" showInputMessage="1" showErrorMessage="1" sqref="B16:B17" xr:uid="{00000000-0002-0000-1400-00000C000000}">
      <formula1>"□,■"</formula1>
    </dataValidation>
  </dataValidations>
  <pageMargins left="0.78740157480314965" right="0.19685039370078741" top="0.59055118110236227" bottom="0.43307086614173229" header="0.31496062992125984" footer="0.51181102362204722"/>
  <pageSetup paperSize="9" scale="84" orientation="portrait" verticalDpi="96"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dimension ref="A1:BC325"/>
  <sheetViews>
    <sheetView view="pageBreakPreview" zoomScaleNormal="100" workbookViewId="0">
      <selection activeCell="B20" sqref="B20:C20"/>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8.875" style="54" customWidth="1"/>
    <col min="30" max="37" width="9.125" style="55" hidden="1" customWidth="1"/>
    <col min="38" max="42" width="9.125" style="55" customWidth="1"/>
    <col min="43" max="16384" width="8.875" style="54"/>
  </cols>
  <sheetData>
    <row r="1" spans="1:55">
      <c r="AA1" s="1967" t="s">
        <v>1311</v>
      </c>
      <c r="AB1" s="1967"/>
    </row>
    <row r="2" spans="1:55">
      <c r="AA2" s="1969" t="s">
        <v>686</v>
      </c>
      <c r="AB2" s="1968">
        <v>1</v>
      </c>
    </row>
    <row r="3" spans="1:55">
      <c r="AA3" s="1970"/>
      <c r="AB3" s="1968"/>
    </row>
    <row r="4" spans="1:55">
      <c r="AA4" s="1971"/>
      <c r="AB4" s="1968"/>
    </row>
    <row r="6" spans="1:55">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row>
    <row r="7" spans="1:55" ht="14.25">
      <c r="A7" s="1950" t="s">
        <v>2069</v>
      </c>
      <c r="B7" s="1950"/>
      <c r="C7" s="1950"/>
      <c r="D7" s="1950"/>
      <c r="E7" s="1950"/>
      <c r="F7" s="1950"/>
      <c r="G7" s="1950"/>
      <c r="H7" s="1950"/>
      <c r="I7" s="1950"/>
      <c r="J7" s="1950"/>
      <c r="K7" s="1950"/>
      <c r="L7" s="1950"/>
      <c r="M7" s="1950"/>
      <c r="N7" s="1950"/>
      <c r="O7" s="1950"/>
      <c r="P7" s="1950"/>
      <c r="Q7" s="1950"/>
      <c r="R7" s="1950"/>
      <c r="S7" s="1950"/>
      <c r="T7" s="52"/>
      <c r="U7" s="52"/>
      <c r="V7" s="52"/>
      <c r="W7" s="52"/>
      <c r="X7" s="52"/>
      <c r="Y7" s="52"/>
      <c r="Z7" s="74"/>
      <c r="AA7" s="52"/>
      <c r="AB7" s="53" t="s">
        <v>1312</v>
      </c>
    </row>
    <row r="8" spans="1:55"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row>
    <row r="9" spans="1:55" ht="13.5" customHeight="1">
      <c r="A9" s="138"/>
      <c r="B9" s="1601" t="s">
        <v>617</v>
      </c>
      <c r="C9" s="1519"/>
      <c r="D9" s="338" t="s">
        <v>618</v>
      </c>
      <c r="E9" s="58" t="s">
        <v>619</v>
      </c>
      <c r="F9" s="339" t="s">
        <v>620</v>
      </c>
      <c r="G9" s="56"/>
      <c r="H9" s="56"/>
      <c r="I9" s="56"/>
      <c r="J9" s="56"/>
      <c r="K9" s="56"/>
      <c r="L9" s="56"/>
      <c r="M9" s="56"/>
      <c r="N9" s="56"/>
      <c r="O9" s="56"/>
      <c r="P9" s="56"/>
      <c r="Q9" s="56"/>
      <c r="R9" s="56"/>
      <c r="S9" s="56"/>
      <c r="T9" s="56"/>
      <c r="U9" s="56"/>
      <c r="V9" s="56"/>
      <c r="W9" s="56"/>
      <c r="X9" s="56"/>
      <c r="Y9" s="56"/>
      <c r="Z9" s="139"/>
      <c r="AA9" s="59" t="s">
        <v>465</v>
      </c>
      <c r="AB9" s="60" t="s">
        <v>622</v>
      </c>
    </row>
    <row r="10" spans="1:55" ht="14.25" customHeight="1" thickBot="1">
      <c r="A10" s="140"/>
      <c r="B10" s="1602" t="s">
        <v>623</v>
      </c>
      <c r="C10" s="1603"/>
      <c r="D10" s="62"/>
      <c r="E10" s="62"/>
      <c r="F10" s="63" t="s">
        <v>624</v>
      </c>
      <c r="G10" s="64"/>
      <c r="H10" s="64"/>
      <c r="I10" s="64"/>
      <c r="J10" s="64"/>
      <c r="K10" s="64"/>
      <c r="L10" s="64"/>
      <c r="M10" s="64"/>
      <c r="N10" s="64" t="s">
        <v>625</v>
      </c>
      <c r="O10" s="64"/>
      <c r="P10" s="64"/>
      <c r="Q10" s="64"/>
      <c r="R10" s="64"/>
      <c r="S10" s="64"/>
      <c r="T10" s="64"/>
      <c r="U10" s="64"/>
      <c r="V10" s="64"/>
      <c r="W10" s="64"/>
      <c r="X10" s="64"/>
      <c r="Y10" s="141"/>
      <c r="Z10" s="142" t="s">
        <v>1451</v>
      </c>
      <c r="AA10" s="63" t="s">
        <v>626</v>
      </c>
      <c r="AB10" s="65" t="s">
        <v>627</v>
      </c>
    </row>
    <row r="11" spans="1:55" ht="13.5" customHeight="1">
      <c r="A11" s="1500" t="s">
        <v>653</v>
      </c>
      <c r="B11" s="1963" t="s">
        <v>1798</v>
      </c>
      <c r="C11" s="1614"/>
      <c r="D11" s="689"/>
      <c r="E11" s="58" t="s">
        <v>1234</v>
      </c>
      <c r="F11" s="58" t="s">
        <v>957</v>
      </c>
      <c r="G11" s="175"/>
      <c r="H11" s="724" t="s">
        <v>1313</v>
      </c>
      <c r="I11" s="144" t="s">
        <v>964</v>
      </c>
      <c r="J11" s="144"/>
      <c r="K11" s="144"/>
      <c r="L11" s="144"/>
      <c r="M11" s="724" t="s">
        <v>303</v>
      </c>
      <c r="N11" s="144" t="s">
        <v>966</v>
      </c>
      <c r="O11" s="144"/>
      <c r="P11" s="144"/>
      <c r="Q11" s="144"/>
      <c r="R11" s="724" t="s">
        <v>303</v>
      </c>
      <c r="S11" s="144" t="s">
        <v>1314</v>
      </c>
      <c r="T11" s="144"/>
      <c r="U11" s="144"/>
      <c r="V11" s="144"/>
      <c r="W11" s="144"/>
      <c r="X11" s="176"/>
      <c r="Y11" s="697" t="s">
        <v>303</v>
      </c>
      <c r="Z11" s="231" t="s">
        <v>1140</v>
      </c>
      <c r="AA11" s="227"/>
      <c r="AB11" s="60"/>
    </row>
    <row r="12" spans="1:55" ht="13.5" customHeight="1">
      <c r="A12" s="1501"/>
      <c r="B12" s="1964" t="s">
        <v>1795</v>
      </c>
      <c r="C12" s="1946"/>
      <c r="D12" s="72"/>
      <c r="E12" s="66"/>
      <c r="F12" s="66"/>
      <c r="G12" s="52" t="s">
        <v>832</v>
      </c>
      <c r="H12" s="80" t="s">
        <v>1315</v>
      </c>
      <c r="I12" s="52"/>
      <c r="J12" s="52"/>
      <c r="K12" s="52"/>
      <c r="L12" s="52"/>
      <c r="M12" s="80"/>
      <c r="N12" s="52"/>
      <c r="O12" s="52"/>
      <c r="P12" s="52"/>
      <c r="Q12" s="52" t="s">
        <v>1639</v>
      </c>
      <c r="R12" s="1957"/>
      <c r="S12" s="1957"/>
      <c r="T12" s="1957"/>
      <c r="U12" s="1957"/>
      <c r="V12" s="52" t="s">
        <v>572</v>
      </c>
      <c r="W12" s="52"/>
      <c r="X12" s="67"/>
      <c r="Y12" s="698" t="s">
        <v>303</v>
      </c>
      <c r="Z12" s="232" t="s">
        <v>979</v>
      </c>
      <c r="AA12" s="213"/>
      <c r="AB12" s="68"/>
    </row>
    <row r="13" spans="1:55" ht="13.5" customHeight="1">
      <c r="A13" s="1501"/>
      <c r="B13" s="1964" t="s">
        <v>1529</v>
      </c>
      <c r="C13" s="1946"/>
      <c r="D13" s="66"/>
      <c r="E13" s="66"/>
      <c r="F13" s="75" t="s">
        <v>1316</v>
      </c>
      <c r="G13" s="76" t="s">
        <v>1497</v>
      </c>
      <c r="H13" s="76" t="s">
        <v>592</v>
      </c>
      <c r="I13" s="76"/>
      <c r="J13" s="76"/>
      <c r="K13" s="76"/>
      <c r="L13" s="76"/>
      <c r="M13" s="76"/>
      <c r="N13" s="76"/>
      <c r="O13" s="76"/>
      <c r="P13" s="76"/>
      <c r="Q13" s="76" t="s">
        <v>5</v>
      </c>
      <c r="R13" s="1960"/>
      <c r="S13" s="1960"/>
      <c r="T13" s="1960"/>
      <c r="U13" s="1960"/>
      <c r="V13" s="76" t="s">
        <v>593</v>
      </c>
      <c r="W13" s="76"/>
      <c r="X13" s="305"/>
      <c r="Y13" s="698" t="s">
        <v>303</v>
      </c>
      <c r="Z13" s="232" t="s">
        <v>1249</v>
      </c>
      <c r="AA13" s="213"/>
      <c r="AB13" s="68"/>
    </row>
    <row r="14" spans="1:55" ht="13.5" customHeight="1">
      <c r="A14" s="1501"/>
      <c r="B14" s="1964" t="s">
        <v>1797</v>
      </c>
      <c r="C14" s="1946"/>
      <c r="D14" s="66"/>
      <c r="E14" s="66"/>
      <c r="F14" s="66" t="s">
        <v>1317</v>
      </c>
      <c r="G14" s="52"/>
      <c r="H14" s="52" t="s">
        <v>594</v>
      </c>
      <c r="I14" s="52"/>
      <c r="J14" s="52"/>
      <c r="K14" s="52"/>
      <c r="L14" s="52"/>
      <c r="M14" s="717" t="s">
        <v>1268</v>
      </c>
      <c r="N14" s="95" t="s">
        <v>595</v>
      </c>
      <c r="O14" s="52"/>
      <c r="P14" s="52"/>
      <c r="Q14" s="52" t="s">
        <v>1639</v>
      </c>
      <c r="R14" s="1957"/>
      <c r="S14" s="1957"/>
      <c r="T14" s="1957"/>
      <c r="U14" s="1957"/>
      <c r="V14" s="52" t="s">
        <v>572</v>
      </c>
      <c r="W14" s="52"/>
      <c r="X14" s="52"/>
      <c r="Y14" s="698" t="s">
        <v>303</v>
      </c>
      <c r="Z14" s="232" t="s">
        <v>903</v>
      </c>
      <c r="AA14" s="213"/>
      <c r="AB14" s="68"/>
      <c r="AQ14" s="55"/>
      <c r="AR14" s="55"/>
      <c r="AS14" s="55"/>
      <c r="AT14" s="55"/>
      <c r="AU14" s="55"/>
      <c r="AV14" s="55"/>
      <c r="AW14" s="55"/>
      <c r="AX14" s="55"/>
      <c r="AY14" s="55"/>
      <c r="AZ14" s="55"/>
      <c r="BA14" s="55"/>
      <c r="BB14" s="55"/>
      <c r="BC14" s="55"/>
    </row>
    <row r="15" spans="1:55" ht="13.5" customHeight="1">
      <c r="A15" s="1501"/>
      <c r="B15" s="344"/>
      <c r="C15" s="52"/>
      <c r="D15" s="66"/>
      <c r="E15" s="66"/>
      <c r="F15" s="66" t="s">
        <v>957</v>
      </c>
      <c r="G15" s="52"/>
      <c r="H15" s="52"/>
      <c r="I15" s="52"/>
      <c r="J15" s="52"/>
      <c r="K15" s="52"/>
      <c r="L15" s="52"/>
      <c r="M15" s="717" t="s">
        <v>303</v>
      </c>
      <c r="N15" s="52" t="s">
        <v>596</v>
      </c>
      <c r="O15" s="52"/>
      <c r="P15" s="52"/>
      <c r="Q15" s="52" t="s">
        <v>1498</v>
      </c>
      <c r="R15" s="1957"/>
      <c r="S15" s="1957"/>
      <c r="T15" s="1957"/>
      <c r="U15" s="1957"/>
      <c r="V15" s="52" t="s">
        <v>1591</v>
      </c>
      <c r="W15" s="52"/>
      <c r="X15" s="52"/>
      <c r="Y15" s="698" t="s">
        <v>303</v>
      </c>
      <c r="Z15" s="232" t="s">
        <v>1675</v>
      </c>
      <c r="AA15" s="213"/>
      <c r="AB15" s="68"/>
    </row>
    <row r="16" spans="1:55" ht="13.5" customHeight="1">
      <c r="A16" s="1501"/>
      <c r="B16" s="752" t="s">
        <v>303</v>
      </c>
      <c r="C16" s="97" t="s">
        <v>1790</v>
      </c>
      <c r="D16" s="66"/>
      <c r="E16" s="66"/>
      <c r="F16" s="66"/>
      <c r="G16" s="52"/>
      <c r="H16" s="52" t="s">
        <v>597</v>
      </c>
      <c r="I16" s="52"/>
      <c r="J16" s="52"/>
      <c r="K16" s="52"/>
      <c r="L16" s="52"/>
      <c r="M16" s="52"/>
      <c r="N16" s="79"/>
      <c r="O16" s="79"/>
      <c r="P16" s="79"/>
      <c r="Q16" s="52" t="s">
        <v>598</v>
      </c>
      <c r="R16" s="1957"/>
      <c r="S16" s="1957"/>
      <c r="T16" s="1957"/>
      <c r="U16" s="1957"/>
      <c r="V16" s="52" t="s">
        <v>599</v>
      </c>
      <c r="W16" s="52"/>
      <c r="X16" s="52"/>
      <c r="Y16" s="698" t="s">
        <v>303</v>
      </c>
      <c r="Z16" s="232"/>
      <c r="AA16" s="213"/>
      <c r="AB16" s="68"/>
    </row>
    <row r="17" spans="1:28" ht="13.5" customHeight="1">
      <c r="A17" s="1501"/>
      <c r="B17" s="752" t="s">
        <v>303</v>
      </c>
      <c r="C17" s="97" t="s">
        <v>1940</v>
      </c>
      <c r="D17" s="66"/>
      <c r="E17" s="66"/>
      <c r="F17" s="75" t="s">
        <v>1318</v>
      </c>
      <c r="G17" s="135"/>
      <c r="H17" s="718" t="s">
        <v>303</v>
      </c>
      <c r="I17" s="76" t="s">
        <v>487</v>
      </c>
      <c r="J17" s="76"/>
      <c r="K17" s="76"/>
      <c r="L17" s="76"/>
      <c r="M17" s="76"/>
      <c r="N17" s="76"/>
      <c r="O17" s="76"/>
      <c r="P17" s="76"/>
      <c r="Q17" s="76"/>
      <c r="R17" s="76"/>
      <c r="S17" s="76"/>
      <c r="T17" s="76"/>
      <c r="U17" s="76"/>
      <c r="V17" s="76"/>
      <c r="W17" s="76"/>
      <c r="X17" s="305"/>
      <c r="Y17" s="698" t="s">
        <v>303</v>
      </c>
      <c r="Z17" s="232"/>
      <c r="AA17" s="213"/>
      <c r="AB17" s="68"/>
    </row>
    <row r="18" spans="1:28" ht="13.5" customHeight="1">
      <c r="A18" s="1501"/>
      <c r="B18" s="344"/>
      <c r="C18" s="52"/>
      <c r="D18" s="66"/>
      <c r="E18" s="66"/>
      <c r="F18" s="66"/>
      <c r="G18" s="171" t="s">
        <v>563</v>
      </c>
      <c r="H18" s="172" t="s">
        <v>488</v>
      </c>
      <c r="I18" s="172"/>
      <c r="J18" s="172"/>
      <c r="K18" s="725" t="s">
        <v>303</v>
      </c>
      <c r="L18" s="172" t="s">
        <v>489</v>
      </c>
      <c r="M18" s="172"/>
      <c r="N18" s="725" t="s">
        <v>1313</v>
      </c>
      <c r="O18" s="172" t="s">
        <v>490</v>
      </c>
      <c r="P18" s="172"/>
      <c r="Q18" s="172" t="s">
        <v>491</v>
      </c>
      <c r="R18" s="1973"/>
      <c r="S18" s="1973"/>
      <c r="T18" s="1973"/>
      <c r="U18" s="1973"/>
      <c r="V18" s="172" t="s">
        <v>492</v>
      </c>
      <c r="W18" s="172"/>
      <c r="X18" s="173"/>
      <c r="Y18" s="698" t="s">
        <v>303</v>
      </c>
      <c r="Z18" s="232"/>
      <c r="AA18" s="213"/>
      <c r="AB18" s="68"/>
    </row>
    <row r="19" spans="1:28" ht="13.5" customHeight="1">
      <c r="A19" s="1501"/>
      <c r="B19" s="344"/>
      <c r="C19" s="52"/>
      <c r="D19" s="66"/>
      <c r="E19" s="66"/>
      <c r="F19" s="66"/>
      <c r="G19" s="78"/>
      <c r="H19" s="52" t="s">
        <v>493</v>
      </c>
      <c r="I19" s="52"/>
      <c r="J19" s="52"/>
      <c r="K19" s="52"/>
      <c r="L19" s="52"/>
      <c r="M19" s="52"/>
      <c r="N19" s="52"/>
      <c r="O19" s="52"/>
      <c r="P19" s="52"/>
      <c r="Q19" s="52"/>
      <c r="R19" s="52"/>
      <c r="S19" s="52"/>
      <c r="T19" s="52"/>
      <c r="U19" s="52"/>
      <c r="V19" s="52"/>
      <c r="W19" s="52"/>
      <c r="X19" s="52"/>
      <c r="Y19" s="698" t="s">
        <v>303</v>
      </c>
      <c r="Z19" s="232"/>
      <c r="AA19" s="213"/>
      <c r="AB19" s="68"/>
    </row>
    <row r="20" spans="1:28" ht="13.5" customHeight="1">
      <c r="A20" s="1501"/>
      <c r="B20" s="752" t="s">
        <v>303</v>
      </c>
      <c r="C20" s="97" t="s">
        <v>675</v>
      </c>
      <c r="D20" s="66"/>
      <c r="E20" s="66"/>
      <c r="F20" s="66"/>
      <c r="G20" s="78"/>
      <c r="H20" s="52" t="s">
        <v>494</v>
      </c>
      <c r="I20" s="52"/>
      <c r="J20" s="52"/>
      <c r="K20" s="52"/>
      <c r="L20" s="52"/>
      <c r="M20" s="717" t="s">
        <v>495</v>
      </c>
      <c r="N20" s="340" t="s">
        <v>496</v>
      </c>
      <c r="O20" s="52"/>
      <c r="P20" s="52"/>
      <c r="Q20" s="52"/>
      <c r="R20" s="52"/>
      <c r="S20" s="52"/>
      <c r="T20" s="52"/>
      <c r="U20" s="52"/>
      <c r="V20" s="52"/>
      <c r="W20" s="52"/>
      <c r="X20" s="67"/>
      <c r="Y20" s="698" t="s">
        <v>303</v>
      </c>
      <c r="Z20" s="232"/>
      <c r="AA20" s="213"/>
      <c r="AB20" s="68"/>
    </row>
    <row r="21" spans="1:28" ht="13.5" customHeight="1">
      <c r="A21" s="1501"/>
      <c r="B21" s="344"/>
      <c r="C21" s="52"/>
      <c r="D21" s="66"/>
      <c r="E21" s="66"/>
      <c r="F21" s="66"/>
      <c r="G21" s="78"/>
      <c r="H21" s="52"/>
      <c r="I21" s="52"/>
      <c r="J21" s="52"/>
      <c r="K21" s="52"/>
      <c r="L21" s="52"/>
      <c r="M21" s="717" t="s">
        <v>1454</v>
      </c>
      <c r="N21" s="57" t="s">
        <v>497</v>
      </c>
      <c r="O21" s="52"/>
      <c r="P21" s="52"/>
      <c r="Q21" s="52"/>
      <c r="R21" s="52"/>
      <c r="S21" s="52"/>
      <c r="T21" s="52"/>
      <c r="U21" s="52"/>
      <c r="V21" s="52"/>
      <c r="W21" s="52"/>
      <c r="X21" s="67"/>
      <c r="Y21" s="698" t="s">
        <v>303</v>
      </c>
      <c r="Z21" s="232"/>
      <c r="AA21" s="213"/>
      <c r="AB21" s="68"/>
    </row>
    <row r="22" spans="1:28" ht="13.5" customHeight="1">
      <c r="A22" s="1501"/>
      <c r="B22" s="344"/>
      <c r="C22" s="52"/>
      <c r="D22" s="66"/>
      <c r="E22" s="66"/>
      <c r="F22" s="66"/>
      <c r="G22" s="78"/>
      <c r="H22" s="52"/>
      <c r="I22" s="52"/>
      <c r="J22" s="52"/>
      <c r="K22" s="52"/>
      <c r="L22" s="52"/>
      <c r="M22" s="717" t="s">
        <v>1313</v>
      </c>
      <c r="N22" s="57" t="s">
        <v>498</v>
      </c>
      <c r="O22" s="52"/>
      <c r="P22" s="52"/>
      <c r="Q22" s="52"/>
      <c r="R22" s="52"/>
      <c r="S22" s="52"/>
      <c r="T22" s="52"/>
      <c r="U22" s="52"/>
      <c r="V22" s="52"/>
      <c r="W22" s="52"/>
      <c r="X22" s="67"/>
      <c r="Y22" s="698" t="s">
        <v>303</v>
      </c>
      <c r="Z22" s="232"/>
      <c r="AA22" s="213"/>
      <c r="AB22" s="68"/>
    </row>
    <row r="23" spans="1:28" ht="13.5" customHeight="1">
      <c r="A23" s="1501"/>
      <c r="B23" s="344"/>
      <c r="C23" s="52"/>
      <c r="D23" s="66"/>
      <c r="E23" s="66"/>
      <c r="F23" s="66"/>
      <c r="G23" s="171" t="s">
        <v>499</v>
      </c>
      <c r="H23" s="172" t="s">
        <v>500</v>
      </c>
      <c r="I23" s="172"/>
      <c r="J23" s="172"/>
      <c r="K23" s="172"/>
      <c r="L23" s="172"/>
      <c r="M23" s="172"/>
      <c r="N23" s="172"/>
      <c r="O23" s="172"/>
      <c r="P23" s="172"/>
      <c r="Q23" s="172"/>
      <c r="R23" s="172"/>
      <c r="S23" s="172"/>
      <c r="T23" s="172"/>
      <c r="U23" s="172"/>
      <c r="V23" s="172"/>
      <c r="W23" s="172"/>
      <c r="X23" s="173"/>
      <c r="Y23" s="698" t="s">
        <v>303</v>
      </c>
      <c r="Z23" s="232"/>
      <c r="AA23" s="213"/>
      <c r="AB23" s="68"/>
    </row>
    <row r="24" spans="1:28" ht="13.5" customHeight="1">
      <c r="A24" s="1501"/>
      <c r="B24" s="344"/>
      <c r="C24" s="52"/>
      <c r="D24" s="66"/>
      <c r="E24" s="66"/>
      <c r="F24" s="66"/>
      <c r="G24" s="78"/>
      <c r="H24" s="95" t="s">
        <v>957</v>
      </c>
      <c r="I24" s="52"/>
      <c r="J24" s="52" t="s">
        <v>491</v>
      </c>
      <c r="K24" s="717" t="s">
        <v>1313</v>
      </c>
      <c r="L24" s="52" t="s">
        <v>964</v>
      </c>
      <c r="M24" s="52"/>
      <c r="N24" s="52"/>
      <c r="O24" s="52"/>
      <c r="P24" s="717" t="s">
        <v>965</v>
      </c>
      <c r="Q24" s="52" t="s">
        <v>966</v>
      </c>
      <c r="R24" s="52"/>
      <c r="S24" s="52"/>
      <c r="T24" s="52"/>
      <c r="U24" s="717" t="s">
        <v>896</v>
      </c>
      <c r="V24" s="52" t="s">
        <v>501</v>
      </c>
      <c r="W24" s="52"/>
      <c r="X24" s="52"/>
      <c r="Y24" s="698" t="s">
        <v>303</v>
      </c>
      <c r="Z24" s="232"/>
      <c r="AA24" s="213"/>
      <c r="AB24" s="68"/>
    </row>
    <row r="25" spans="1:28" ht="13.5" customHeight="1">
      <c r="A25" s="1501"/>
      <c r="B25" s="344"/>
      <c r="C25" s="52"/>
      <c r="D25" s="66"/>
      <c r="E25" s="66"/>
      <c r="F25" s="66"/>
      <c r="G25" s="78"/>
      <c r="H25" s="52" t="s">
        <v>502</v>
      </c>
      <c r="I25" s="52"/>
      <c r="J25" s="52"/>
      <c r="K25" s="52"/>
      <c r="L25" s="52"/>
      <c r="M25" s="52"/>
      <c r="N25" s="52"/>
      <c r="O25" s="52"/>
      <c r="P25" s="52"/>
      <c r="Q25" s="52" t="s">
        <v>503</v>
      </c>
      <c r="R25" s="1957"/>
      <c r="S25" s="1957"/>
      <c r="T25" s="1957"/>
      <c r="U25" s="1957"/>
      <c r="V25" s="52" t="s">
        <v>504</v>
      </c>
      <c r="W25" s="52"/>
      <c r="X25" s="67"/>
      <c r="Y25" s="698" t="s">
        <v>303</v>
      </c>
      <c r="Z25" s="232"/>
      <c r="AA25" s="213"/>
      <c r="AB25" s="68"/>
    </row>
    <row r="26" spans="1:28" ht="13.5" customHeight="1">
      <c r="A26" s="1501"/>
      <c r="B26" s="344"/>
      <c r="C26" s="52"/>
      <c r="D26" s="66"/>
      <c r="E26" s="66"/>
      <c r="F26" s="66"/>
      <c r="G26" s="78"/>
      <c r="H26" s="52" t="s">
        <v>505</v>
      </c>
      <c r="I26" s="52"/>
      <c r="J26" s="52"/>
      <c r="K26" s="52"/>
      <c r="L26" s="52"/>
      <c r="M26" s="52"/>
      <c r="N26" s="52"/>
      <c r="O26" s="52"/>
      <c r="P26" s="52"/>
      <c r="Q26" s="52" t="s">
        <v>1641</v>
      </c>
      <c r="R26" s="1957"/>
      <c r="S26" s="1957"/>
      <c r="T26" s="1957"/>
      <c r="U26" s="1957"/>
      <c r="V26" s="52" t="s">
        <v>506</v>
      </c>
      <c r="W26" s="52"/>
      <c r="X26" s="67"/>
      <c r="Y26" s="698" t="s">
        <v>303</v>
      </c>
      <c r="Z26" s="232"/>
      <c r="AA26" s="213"/>
      <c r="AB26" s="68"/>
    </row>
    <row r="27" spans="1:28" ht="13.5" customHeight="1">
      <c r="A27" s="1501"/>
      <c r="B27" s="344"/>
      <c r="C27" s="52"/>
      <c r="D27" s="66"/>
      <c r="E27" s="66"/>
      <c r="F27" s="66"/>
      <c r="G27" s="171" t="s">
        <v>893</v>
      </c>
      <c r="H27" s="172" t="s">
        <v>794</v>
      </c>
      <c r="I27" s="172"/>
      <c r="J27" s="172"/>
      <c r="K27" s="172"/>
      <c r="L27" s="172"/>
      <c r="M27" s="172"/>
      <c r="N27" s="172"/>
      <c r="O27" s="172"/>
      <c r="P27" s="172"/>
      <c r="Q27" s="172"/>
      <c r="R27" s="174"/>
      <c r="S27" s="174"/>
      <c r="T27" s="174"/>
      <c r="U27" s="174"/>
      <c r="V27" s="172"/>
      <c r="W27" s="172"/>
      <c r="X27" s="173"/>
      <c r="Y27" s="698" t="s">
        <v>303</v>
      </c>
      <c r="Z27" s="232"/>
      <c r="AA27" s="213"/>
      <c r="AB27" s="68"/>
    </row>
    <row r="28" spans="1:28" ht="13.5" customHeight="1">
      <c r="A28" s="1501"/>
      <c r="B28" s="344"/>
      <c r="C28" s="52"/>
      <c r="D28" s="66"/>
      <c r="E28" s="66"/>
      <c r="F28" s="66"/>
      <c r="G28" s="78"/>
      <c r="H28" s="52" t="s">
        <v>505</v>
      </c>
      <c r="I28" s="52"/>
      <c r="J28" s="52"/>
      <c r="K28" s="52"/>
      <c r="L28" s="52"/>
      <c r="M28" s="52"/>
      <c r="N28" s="52"/>
      <c r="O28" s="52"/>
      <c r="P28" s="52"/>
      <c r="Q28" s="52" t="s">
        <v>1641</v>
      </c>
      <c r="R28" s="1957"/>
      <c r="S28" s="1957"/>
      <c r="T28" s="1957"/>
      <c r="U28" s="1957"/>
      <c r="V28" s="52" t="s">
        <v>506</v>
      </c>
      <c r="W28" s="52"/>
      <c r="X28" s="52"/>
      <c r="Y28" s="698" t="s">
        <v>303</v>
      </c>
      <c r="Z28" s="232"/>
      <c r="AA28" s="213"/>
      <c r="AB28" s="68"/>
    </row>
    <row r="29" spans="1:28" ht="13.5" customHeight="1">
      <c r="A29" s="1501"/>
      <c r="B29" s="344"/>
      <c r="C29" s="52"/>
      <c r="D29" s="66"/>
      <c r="E29" s="66"/>
      <c r="F29" s="66"/>
      <c r="G29" s="78"/>
      <c r="H29" s="52" t="s">
        <v>795</v>
      </c>
      <c r="I29" s="52"/>
      <c r="J29" s="52"/>
      <c r="K29" s="52"/>
      <c r="L29" s="52"/>
      <c r="M29" s="52"/>
      <c r="N29" s="52"/>
      <c r="O29" s="52"/>
      <c r="P29" s="52"/>
      <c r="Q29" s="52" t="s">
        <v>1641</v>
      </c>
      <c r="R29" s="1957"/>
      <c r="S29" s="1957"/>
      <c r="T29" s="1957"/>
      <c r="U29" s="1957"/>
      <c r="V29" s="52" t="s">
        <v>506</v>
      </c>
      <c r="W29" s="52"/>
      <c r="X29" s="52"/>
      <c r="Y29" s="698" t="s">
        <v>303</v>
      </c>
      <c r="Z29" s="232"/>
      <c r="AA29" s="265"/>
      <c r="AB29" s="68"/>
    </row>
    <row r="30" spans="1:28" ht="13.5" customHeight="1">
      <c r="A30" s="1501"/>
      <c r="B30" s="344"/>
      <c r="C30" s="52"/>
      <c r="D30" s="66"/>
      <c r="E30" s="66"/>
      <c r="F30" s="66"/>
      <c r="G30" s="78"/>
      <c r="H30" s="52" t="s">
        <v>1590</v>
      </c>
      <c r="I30" s="52"/>
      <c r="J30" s="52"/>
      <c r="K30" s="52"/>
      <c r="L30" s="52"/>
      <c r="M30" s="52"/>
      <c r="N30" s="52"/>
      <c r="O30" s="52"/>
      <c r="P30" s="52"/>
      <c r="Q30" s="52" t="s">
        <v>1498</v>
      </c>
      <c r="R30" s="1957"/>
      <c r="S30" s="1957"/>
      <c r="T30" s="1957"/>
      <c r="U30" s="1957"/>
      <c r="V30" s="52" t="s">
        <v>1591</v>
      </c>
      <c r="W30" s="52"/>
      <c r="X30" s="52"/>
      <c r="Y30" s="698" t="s">
        <v>303</v>
      </c>
      <c r="Z30" s="232"/>
      <c r="AA30" s="213"/>
      <c r="AB30" s="68"/>
    </row>
    <row r="31" spans="1:28" ht="13.5" customHeight="1">
      <c r="A31" s="1501"/>
      <c r="B31" s="344"/>
      <c r="C31" s="52"/>
      <c r="D31" s="66"/>
      <c r="E31" s="66"/>
      <c r="F31" s="66"/>
      <c r="G31" s="78"/>
      <c r="H31" s="52" t="s">
        <v>1592</v>
      </c>
      <c r="I31" s="52"/>
      <c r="J31" s="52"/>
      <c r="K31" s="52"/>
      <c r="L31" s="52"/>
      <c r="M31" s="52"/>
      <c r="N31" s="52"/>
      <c r="O31" s="52"/>
      <c r="P31" s="52"/>
      <c r="Q31" s="52" t="s">
        <v>491</v>
      </c>
      <c r="R31" s="1957"/>
      <c r="S31" s="1957"/>
      <c r="T31" s="52" t="s">
        <v>796</v>
      </c>
      <c r="U31" s="1957"/>
      <c r="V31" s="1957"/>
      <c r="W31" s="52" t="s">
        <v>797</v>
      </c>
      <c r="X31" s="52"/>
      <c r="Y31" s="698" t="s">
        <v>303</v>
      </c>
      <c r="Z31" s="232"/>
      <c r="AA31" s="213"/>
      <c r="AB31" s="68"/>
    </row>
    <row r="32" spans="1:28" ht="14.25" customHeight="1" thickBot="1">
      <c r="A32" s="1501"/>
      <c r="B32" s="344"/>
      <c r="C32" s="52"/>
      <c r="D32" s="66"/>
      <c r="E32" s="66"/>
      <c r="F32" s="66"/>
      <c r="G32" s="78"/>
      <c r="H32" s="52" t="s">
        <v>798</v>
      </c>
      <c r="I32" s="52"/>
      <c r="J32" s="52"/>
      <c r="K32" s="52"/>
      <c r="L32" s="52"/>
      <c r="M32" s="52"/>
      <c r="N32" s="52"/>
      <c r="O32" s="52"/>
      <c r="P32" s="52"/>
      <c r="Q32" s="52" t="s">
        <v>491</v>
      </c>
      <c r="R32" s="1957"/>
      <c r="S32" s="1957"/>
      <c r="T32" s="1957"/>
      <c r="U32" s="1957"/>
      <c r="V32" s="1957"/>
      <c r="W32" s="52" t="s">
        <v>797</v>
      </c>
      <c r="X32" s="67"/>
      <c r="Y32" s="698" t="s">
        <v>303</v>
      </c>
      <c r="Z32" s="232"/>
      <c r="AA32" s="213"/>
      <c r="AB32" s="68"/>
    </row>
    <row r="33" spans="1:33" ht="15" customHeight="1" thickTop="1" thickBot="1">
      <c r="A33" s="1501"/>
      <c r="B33" s="344"/>
      <c r="C33" s="52"/>
      <c r="D33" s="66"/>
      <c r="E33" s="66"/>
      <c r="F33" s="66"/>
      <c r="G33" s="78"/>
      <c r="H33" s="52" t="s">
        <v>1596</v>
      </c>
      <c r="I33" s="52"/>
      <c r="J33" s="52"/>
      <c r="K33" s="52"/>
      <c r="L33" s="52"/>
      <c r="M33" s="52"/>
      <c r="N33" s="52"/>
      <c r="O33" s="52"/>
      <c r="P33" s="52"/>
      <c r="Q33" s="52" t="s">
        <v>1639</v>
      </c>
      <c r="R33" s="1955"/>
      <c r="S33" s="1955"/>
      <c r="T33" s="1955"/>
      <c r="U33" s="1955"/>
      <c r="V33" s="52" t="s">
        <v>572</v>
      </c>
      <c r="W33" s="52"/>
      <c r="X33" s="67"/>
      <c r="Y33" s="698" t="s">
        <v>303</v>
      </c>
      <c r="Z33" s="232"/>
      <c r="AA33" s="213"/>
      <c r="AB33" s="68"/>
      <c r="AD33" s="84"/>
      <c r="AE33" s="85" t="s">
        <v>1597</v>
      </c>
      <c r="AF33" s="87" t="s">
        <v>1598</v>
      </c>
      <c r="AG33" s="155"/>
    </row>
    <row r="34" spans="1:33" ht="14.25" customHeight="1" thickTop="1">
      <c r="A34" s="1501"/>
      <c r="B34" s="344"/>
      <c r="C34" s="52"/>
      <c r="D34" s="66"/>
      <c r="E34" s="66"/>
      <c r="F34" s="66"/>
      <c r="G34" s="78"/>
      <c r="H34" s="52" t="s">
        <v>1599</v>
      </c>
      <c r="I34" s="52"/>
      <c r="J34" s="52"/>
      <c r="K34" s="52"/>
      <c r="L34" s="52"/>
      <c r="M34" s="52"/>
      <c r="N34" s="52"/>
      <c r="O34" s="52"/>
      <c r="P34" s="52"/>
      <c r="Q34" s="52"/>
      <c r="R34" s="717" t="s">
        <v>836</v>
      </c>
      <c r="S34" s="52" t="s">
        <v>847</v>
      </c>
      <c r="T34" s="52"/>
      <c r="U34" s="717" t="s">
        <v>836</v>
      </c>
      <c r="V34" s="52" t="s">
        <v>1202</v>
      </c>
      <c r="W34" s="52"/>
      <c r="X34" s="52"/>
      <c r="Y34" s="698" t="s">
        <v>303</v>
      </c>
      <c r="Z34" s="232"/>
      <c r="AA34" s="213"/>
      <c r="AB34" s="68"/>
    </row>
    <row r="35" spans="1:33" ht="13.5" customHeight="1">
      <c r="A35" s="1501"/>
      <c r="B35" s="344"/>
      <c r="C35" s="52"/>
      <c r="D35" s="66"/>
      <c r="E35" s="66"/>
      <c r="F35" s="66"/>
      <c r="G35" s="52"/>
      <c r="H35" s="52" t="s">
        <v>946</v>
      </c>
      <c r="I35" s="52"/>
      <c r="J35" s="52"/>
      <c r="K35" s="52"/>
      <c r="L35" s="52"/>
      <c r="M35" s="52"/>
      <c r="N35" s="52"/>
      <c r="O35" s="52"/>
      <c r="P35" s="52"/>
      <c r="Q35" s="52"/>
      <c r="R35" s="717" t="s">
        <v>947</v>
      </c>
      <c r="S35" s="52" t="s">
        <v>555</v>
      </c>
      <c r="T35" s="52"/>
      <c r="U35" s="717" t="s">
        <v>947</v>
      </c>
      <c r="V35" s="52" t="s">
        <v>556</v>
      </c>
      <c r="W35" s="52"/>
      <c r="X35" s="52"/>
      <c r="Y35" s="698" t="s">
        <v>303</v>
      </c>
      <c r="Z35" s="232"/>
      <c r="AA35" s="213"/>
      <c r="AB35" s="68"/>
    </row>
    <row r="36" spans="1:33" ht="13.5" customHeight="1">
      <c r="A36" s="1501"/>
      <c r="B36" s="344"/>
      <c r="C36" s="52"/>
      <c r="D36" s="66"/>
      <c r="E36" s="66"/>
      <c r="F36" s="66"/>
      <c r="G36" s="52"/>
      <c r="H36" s="52" t="s">
        <v>948</v>
      </c>
      <c r="I36" s="52"/>
      <c r="J36" s="52"/>
      <c r="K36" s="52"/>
      <c r="L36" s="52"/>
      <c r="M36" s="52"/>
      <c r="N36" s="52"/>
      <c r="O36" s="52"/>
      <c r="P36" s="52"/>
      <c r="Q36" s="52"/>
      <c r="R36" s="717" t="s">
        <v>1678</v>
      </c>
      <c r="S36" s="52" t="s">
        <v>949</v>
      </c>
      <c r="T36" s="52"/>
      <c r="U36" s="717" t="s">
        <v>1678</v>
      </c>
      <c r="V36" s="719" t="s">
        <v>950</v>
      </c>
      <c r="W36" s="52"/>
      <c r="X36" s="52"/>
      <c r="Y36" s="698" t="s">
        <v>303</v>
      </c>
      <c r="Z36" s="232"/>
      <c r="AA36" s="213"/>
      <c r="AB36" s="68"/>
    </row>
    <row r="37" spans="1:33" ht="13.5" customHeight="1">
      <c r="A37" s="1501"/>
      <c r="B37" s="344"/>
      <c r="C37" s="52"/>
      <c r="D37" s="66"/>
      <c r="E37" s="66"/>
      <c r="F37" s="66"/>
      <c r="G37" s="78"/>
      <c r="H37" s="52" t="s">
        <v>952</v>
      </c>
      <c r="I37" s="52"/>
      <c r="J37" s="52"/>
      <c r="K37" s="52"/>
      <c r="L37" s="52"/>
      <c r="M37" s="52"/>
      <c r="N37" s="52"/>
      <c r="O37" s="52"/>
      <c r="P37" s="52"/>
      <c r="Q37" s="52"/>
      <c r="R37" s="717" t="s">
        <v>527</v>
      </c>
      <c r="S37" s="52" t="s">
        <v>953</v>
      </c>
      <c r="T37" s="52"/>
      <c r="U37" s="717" t="s">
        <v>527</v>
      </c>
      <c r="V37" s="52" t="s">
        <v>954</v>
      </c>
      <c r="W37" s="52"/>
      <c r="X37" s="67"/>
      <c r="Y37" s="698" t="s">
        <v>303</v>
      </c>
      <c r="Z37" s="232"/>
      <c r="AA37" s="213"/>
      <c r="AB37" s="68"/>
    </row>
    <row r="38" spans="1:33" ht="13.5" customHeight="1">
      <c r="A38" s="1501"/>
      <c r="B38" s="344"/>
      <c r="C38" s="52"/>
      <c r="D38" s="66"/>
      <c r="E38" s="66"/>
      <c r="F38" s="66"/>
      <c r="G38" s="78"/>
      <c r="H38" s="52" t="s">
        <v>956</v>
      </c>
      <c r="I38" s="52"/>
      <c r="J38" s="52"/>
      <c r="K38" s="52"/>
      <c r="L38" s="52"/>
      <c r="M38" s="52"/>
      <c r="N38" s="52"/>
      <c r="O38" s="52"/>
      <c r="P38" s="52"/>
      <c r="Q38" s="52"/>
      <c r="R38" s="717" t="s">
        <v>904</v>
      </c>
      <c r="S38" s="52" t="s">
        <v>1203</v>
      </c>
      <c r="T38" s="52"/>
      <c r="U38" s="717" t="s">
        <v>904</v>
      </c>
      <c r="V38" s="52" t="s">
        <v>1486</v>
      </c>
      <c r="W38" s="52"/>
      <c r="X38" s="67"/>
      <c r="Y38" s="698" t="s">
        <v>303</v>
      </c>
      <c r="Z38" s="232"/>
      <c r="AA38" s="213"/>
      <c r="AB38" s="68"/>
    </row>
    <row r="39" spans="1:33" ht="13.5" customHeight="1">
      <c r="A39" s="1501"/>
      <c r="B39" s="344"/>
      <c r="C39" s="52"/>
      <c r="D39" s="66"/>
      <c r="E39" s="66"/>
      <c r="F39" s="66"/>
      <c r="G39" s="78"/>
      <c r="H39" s="95" t="s">
        <v>957</v>
      </c>
      <c r="I39" s="52"/>
      <c r="J39" s="52" t="s">
        <v>491</v>
      </c>
      <c r="K39" s="717" t="s">
        <v>1313</v>
      </c>
      <c r="L39" s="52" t="s">
        <v>964</v>
      </c>
      <c r="M39" s="52"/>
      <c r="N39" s="52"/>
      <c r="O39" s="52"/>
      <c r="P39" s="717" t="s">
        <v>965</v>
      </c>
      <c r="Q39" s="52" t="s">
        <v>966</v>
      </c>
      <c r="R39" s="52"/>
      <c r="S39" s="52"/>
      <c r="T39" s="52"/>
      <c r="U39" s="717" t="s">
        <v>896</v>
      </c>
      <c r="V39" s="52" t="s">
        <v>501</v>
      </c>
      <c r="W39" s="52"/>
      <c r="X39" s="52"/>
      <c r="Y39" s="698" t="s">
        <v>303</v>
      </c>
      <c r="Z39" s="232"/>
      <c r="AA39" s="213"/>
      <c r="AB39" s="68"/>
    </row>
    <row r="40" spans="1:33" ht="13.5" customHeight="1">
      <c r="A40" s="1501"/>
      <c r="B40" s="344"/>
      <c r="C40" s="52"/>
      <c r="D40" s="66"/>
      <c r="E40" s="66"/>
      <c r="F40" s="66"/>
      <c r="G40" s="52"/>
      <c r="H40" s="95" t="s">
        <v>799</v>
      </c>
      <c r="I40" s="52"/>
      <c r="J40" s="52"/>
      <c r="K40" s="52"/>
      <c r="L40" s="52"/>
      <c r="M40" s="52"/>
      <c r="N40" s="52"/>
      <c r="O40" s="52"/>
      <c r="P40" s="52"/>
      <c r="Q40" s="52" t="s">
        <v>1555</v>
      </c>
      <c r="R40" s="1957"/>
      <c r="S40" s="1957"/>
      <c r="T40" s="1957"/>
      <c r="U40" s="1957"/>
      <c r="V40" s="52" t="s">
        <v>800</v>
      </c>
      <c r="W40" s="52"/>
      <c r="X40" s="67"/>
      <c r="Y40" s="698" t="s">
        <v>303</v>
      </c>
      <c r="Z40" s="232"/>
      <c r="AA40" s="213"/>
      <c r="AB40" s="68"/>
    </row>
    <row r="41" spans="1:33" ht="13.5" customHeight="1">
      <c r="A41" s="1501"/>
      <c r="B41" s="344"/>
      <c r="C41" s="52"/>
      <c r="D41" s="66"/>
      <c r="E41" s="66"/>
      <c r="F41" s="75" t="s">
        <v>801</v>
      </c>
      <c r="G41" s="135"/>
      <c r="H41" s="76" t="s">
        <v>505</v>
      </c>
      <c r="I41" s="76"/>
      <c r="J41" s="76"/>
      <c r="K41" s="76"/>
      <c r="L41" s="76"/>
      <c r="M41" s="76"/>
      <c r="N41" s="76"/>
      <c r="O41" s="76"/>
      <c r="P41" s="76"/>
      <c r="Q41" s="76" t="s">
        <v>1641</v>
      </c>
      <c r="R41" s="1960"/>
      <c r="S41" s="1960"/>
      <c r="T41" s="1960"/>
      <c r="U41" s="1960"/>
      <c r="V41" s="76" t="s">
        <v>506</v>
      </c>
      <c r="W41" s="76"/>
      <c r="X41" s="305"/>
      <c r="Y41" s="698" t="s">
        <v>303</v>
      </c>
      <c r="Z41" s="232"/>
      <c r="AA41" s="213"/>
      <c r="AB41" s="68"/>
    </row>
    <row r="42" spans="1:33" ht="13.5" customHeight="1">
      <c r="A42" s="1501"/>
      <c r="B42" s="344"/>
      <c r="C42" s="52"/>
      <c r="D42" s="66"/>
      <c r="E42" s="306"/>
      <c r="F42" s="225" t="s">
        <v>802</v>
      </c>
      <c r="G42" s="79"/>
      <c r="H42" s="79"/>
      <c r="I42" s="79"/>
      <c r="J42" s="79"/>
      <c r="K42" s="79"/>
      <c r="L42" s="79"/>
      <c r="M42" s="79"/>
      <c r="N42" s="79"/>
      <c r="O42" s="79"/>
      <c r="P42" s="79"/>
      <c r="Q42" s="79"/>
      <c r="R42" s="79"/>
      <c r="S42" s="79"/>
      <c r="T42" s="79"/>
      <c r="U42" s="79"/>
      <c r="V42" s="79"/>
      <c r="W42" s="79"/>
      <c r="X42" s="79"/>
      <c r="Y42" s="700" t="s">
        <v>303</v>
      </c>
      <c r="Z42" s="236"/>
      <c r="AA42" s="214"/>
      <c r="AB42" s="73"/>
    </row>
    <row r="43" spans="1:33" ht="13.5" customHeight="1">
      <c r="A43" s="1501"/>
      <c r="B43" s="95"/>
      <c r="C43" s="52"/>
      <c r="D43" s="66"/>
      <c r="E43" s="305" t="s">
        <v>1235</v>
      </c>
      <c r="F43" s="75" t="s">
        <v>1588</v>
      </c>
      <c r="G43" s="135" t="s">
        <v>1495</v>
      </c>
      <c r="H43" s="76" t="s">
        <v>1589</v>
      </c>
      <c r="I43" s="76"/>
      <c r="J43" s="76"/>
      <c r="K43" s="76"/>
      <c r="L43" s="76"/>
      <c r="M43" s="76"/>
      <c r="N43" s="76"/>
      <c r="O43" s="76"/>
      <c r="P43" s="76"/>
      <c r="Q43" s="76" t="s">
        <v>1639</v>
      </c>
      <c r="R43" s="1972"/>
      <c r="S43" s="1972"/>
      <c r="T43" s="1972"/>
      <c r="U43" s="1972"/>
      <c r="V43" s="76" t="s">
        <v>572</v>
      </c>
      <c r="W43" s="76"/>
      <c r="X43" s="305"/>
      <c r="Y43" s="699" t="s">
        <v>303</v>
      </c>
      <c r="Z43" s="233" t="s">
        <v>1364</v>
      </c>
      <c r="AA43" s="212"/>
      <c r="AB43" s="90"/>
    </row>
    <row r="44" spans="1:33" ht="13.5" customHeight="1">
      <c r="A44" s="1501"/>
      <c r="B44" s="95"/>
      <c r="C44" s="52"/>
      <c r="D44" s="66"/>
      <c r="E44" s="67"/>
      <c r="F44" s="66"/>
      <c r="G44" s="78" t="s">
        <v>1495</v>
      </c>
      <c r="H44" s="52" t="s">
        <v>1590</v>
      </c>
      <c r="I44" s="52"/>
      <c r="J44" s="52"/>
      <c r="K44" s="52"/>
      <c r="L44" s="52"/>
      <c r="M44" s="52"/>
      <c r="N44" s="52"/>
      <c r="O44" s="52"/>
      <c r="P44" s="52"/>
      <c r="Q44" s="52" t="s">
        <v>1498</v>
      </c>
      <c r="R44" s="1957"/>
      <c r="S44" s="1957"/>
      <c r="T44" s="1957"/>
      <c r="U44" s="1957"/>
      <c r="V44" s="52" t="s">
        <v>1591</v>
      </c>
      <c r="W44" s="52"/>
      <c r="X44" s="52"/>
      <c r="Y44" s="698" t="s">
        <v>303</v>
      </c>
      <c r="Z44" s="232" t="s">
        <v>1481</v>
      </c>
      <c r="AA44" s="213"/>
      <c r="AB44" s="68"/>
    </row>
    <row r="45" spans="1:33" ht="13.5" customHeight="1">
      <c r="A45" s="1501"/>
      <c r="B45" s="95"/>
      <c r="C45" s="52"/>
      <c r="D45" s="66"/>
      <c r="E45" s="67"/>
      <c r="F45" s="66"/>
      <c r="G45" s="78" t="s">
        <v>1496</v>
      </c>
      <c r="H45" s="52" t="s">
        <v>1592</v>
      </c>
      <c r="I45" s="52"/>
      <c r="J45" s="52"/>
      <c r="K45" s="52"/>
      <c r="L45" s="52"/>
      <c r="M45" s="52"/>
      <c r="N45" s="52"/>
      <c r="O45" s="52"/>
      <c r="P45" s="52"/>
      <c r="Q45" s="52" t="s">
        <v>491</v>
      </c>
      <c r="R45" s="1957"/>
      <c r="S45" s="1957"/>
      <c r="T45" s="52" t="s">
        <v>796</v>
      </c>
      <c r="U45" s="1957"/>
      <c r="V45" s="1957"/>
      <c r="W45" s="52" t="s">
        <v>797</v>
      </c>
      <c r="X45" s="52"/>
      <c r="Y45" s="698" t="s">
        <v>303</v>
      </c>
      <c r="Z45" s="232" t="s">
        <v>903</v>
      </c>
      <c r="AA45" s="213"/>
      <c r="AB45" s="68"/>
    </row>
    <row r="46" spans="1:33" ht="14.25" customHeight="1" thickBot="1">
      <c r="A46" s="1501"/>
      <c r="B46" s="95"/>
      <c r="C46" s="52"/>
      <c r="D46" s="66"/>
      <c r="E46" s="67"/>
      <c r="F46" s="225"/>
      <c r="G46" s="78" t="s">
        <v>1495</v>
      </c>
      <c r="H46" s="52" t="s">
        <v>1594</v>
      </c>
      <c r="I46" s="79"/>
      <c r="J46" s="79"/>
      <c r="K46" s="79"/>
      <c r="L46" s="79"/>
      <c r="M46" s="79"/>
      <c r="N46" s="79"/>
      <c r="O46" s="79"/>
      <c r="P46" s="79"/>
      <c r="Q46" s="79" t="s">
        <v>1639</v>
      </c>
      <c r="R46" s="1953"/>
      <c r="S46" s="1953"/>
      <c r="T46" s="1953"/>
      <c r="U46" s="1953"/>
      <c r="V46" s="1953"/>
      <c r="W46" s="79" t="s">
        <v>1640</v>
      </c>
      <c r="X46" s="306"/>
      <c r="Y46" s="698" t="s">
        <v>303</v>
      </c>
      <c r="Z46" s="232" t="s">
        <v>803</v>
      </c>
      <c r="AA46" s="213"/>
      <c r="AB46" s="68"/>
    </row>
    <row r="47" spans="1:33" ht="15" customHeight="1" thickTop="1" thickBot="1">
      <c r="A47" s="1501"/>
      <c r="B47" s="95"/>
      <c r="C47" s="52"/>
      <c r="D47" s="66"/>
      <c r="E47" s="67"/>
      <c r="F47" s="75" t="s">
        <v>1595</v>
      </c>
      <c r="G47" s="135" t="s">
        <v>499</v>
      </c>
      <c r="H47" s="76" t="s">
        <v>1596</v>
      </c>
      <c r="I47" s="52"/>
      <c r="J47" s="52"/>
      <c r="K47" s="52"/>
      <c r="L47" s="52"/>
      <c r="M47" s="52"/>
      <c r="N47" s="52"/>
      <c r="O47" s="52"/>
      <c r="P47" s="52"/>
      <c r="Q47" s="52" t="s">
        <v>1639</v>
      </c>
      <c r="R47" s="1955"/>
      <c r="S47" s="1955"/>
      <c r="T47" s="1955"/>
      <c r="U47" s="1955"/>
      <c r="V47" s="52" t="s">
        <v>572</v>
      </c>
      <c r="W47" s="52"/>
      <c r="X47" s="52"/>
      <c r="Y47" s="698" t="s">
        <v>303</v>
      </c>
      <c r="Z47" s="232"/>
      <c r="AA47" s="213"/>
      <c r="AB47" s="68"/>
      <c r="AD47" s="84"/>
      <c r="AE47" s="85" t="s">
        <v>1597</v>
      </c>
      <c r="AF47" s="87" t="s">
        <v>1598</v>
      </c>
    </row>
    <row r="48" spans="1:33" ht="15" customHeight="1" thickTop="1" thickBot="1">
      <c r="A48" s="1501"/>
      <c r="B48" s="95"/>
      <c r="C48" s="52"/>
      <c r="D48" s="66"/>
      <c r="E48" s="67"/>
      <c r="F48" s="66"/>
      <c r="G48" s="78" t="s">
        <v>499</v>
      </c>
      <c r="H48" s="52" t="s">
        <v>1599</v>
      </c>
      <c r="I48" s="52"/>
      <c r="J48" s="52"/>
      <c r="K48" s="52"/>
      <c r="L48" s="52"/>
      <c r="M48" s="52"/>
      <c r="N48" s="52"/>
      <c r="O48" s="52"/>
      <c r="P48" s="52"/>
      <c r="Q48" s="52"/>
      <c r="R48" s="717" t="s">
        <v>836</v>
      </c>
      <c r="S48" s="52" t="s">
        <v>847</v>
      </c>
      <c r="T48" s="52"/>
      <c r="U48" s="717" t="s">
        <v>303</v>
      </c>
      <c r="V48" s="52" t="s">
        <v>1202</v>
      </c>
      <c r="W48" s="52"/>
      <c r="X48" s="52"/>
      <c r="Y48" s="698" t="s">
        <v>303</v>
      </c>
      <c r="Z48" s="232"/>
      <c r="AA48" s="213"/>
      <c r="AB48" s="68"/>
    </row>
    <row r="49" spans="1:34" ht="15" customHeight="1" thickTop="1" thickBot="1">
      <c r="A49" s="1501"/>
      <c r="B49" s="95"/>
      <c r="C49" s="52"/>
      <c r="D49" s="66"/>
      <c r="E49" s="67"/>
      <c r="F49" s="75" t="s">
        <v>1600</v>
      </c>
      <c r="G49" s="76" t="s">
        <v>1495</v>
      </c>
      <c r="H49" s="76" t="s">
        <v>1601</v>
      </c>
      <c r="I49" s="76"/>
      <c r="J49" s="76"/>
      <c r="K49" s="76"/>
      <c r="L49" s="76" t="s">
        <v>1490</v>
      </c>
      <c r="M49" s="1956"/>
      <c r="N49" s="1956"/>
      <c r="O49" s="1956"/>
      <c r="P49" s="1956"/>
      <c r="Q49" s="1956"/>
      <c r="R49" s="1956"/>
      <c r="S49" s="1956"/>
      <c r="T49" s="1956"/>
      <c r="U49" s="1956"/>
      <c r="V49" s="1956"/>
      <c r="W49" s="76" t="s">
        <v>1271</v>
      </c>
      <c r="X49" s="305"/>
      <c r="Y49" s="698" t="s">
        <v>303</v>
      </c>
      <c r="Z49" s="232"/>
      <c r="AA49" s="213"/>
      <c r="AB49" s="68"/>
      <c r="AD49" s="84"/>
      <c r="AE49" s="85" t="s">
        <v>1579</v>
      </c>
      <c r="AF49" s="86" t="s">
        <v>1580</v>
      </c>
      <c r="AG49" s="86" t="s">
        <v>1581</v>
      </c>
      <c r="AH49" s="87" t="s">
        <v>1582</v>
      </c>
    </row>
    <row r="50" spans="1:34" ht="14.25" customHeight="1" thickTop="1">
      <c r="A50" s="1501"/>
      <c r="B50" s="95"/>
      <c r="C50" s="52"/>
      <c r="D50" s="66"/>
      <c r="E50" s="67"/>
      <c r="F50" s="66"/>
      <c r="G50" s="52" t="s">
        <v>1495</v>
      </c>
      <c r="H50" s="52" t="s">
        <v>946</v>
      </c>
      <c r="I50" s="52"/>
      <c r="J50" s="52"/>
      <c r="K50" s="52"/>
      <c r="L50" s="52"/>
      <c r="M50" s="52"/>
      <c r="N50" s="52"/>
      <c r="O50" s="52"/>
      <c r="P50" s="52"/>
      <c r="Q50" s="52"/>
      <c r="R50" s="717" t="s">
        <v>303</v>
      </c>
      <c r="S50" s="52" t="s">
        <v>555</v>
      </c>
      <c r="T50" s="52"/>
      <c r="U50" s="717" t="s">
        <v>947</v>
      </c>
      <c r="V50" s="52" t="s">
        <v>556</v>
      </c>
      <c r="W50" s="52"/>
      <c r="X50" s="52"/>
      <c r="Y50" s="698" t="s">
        <v>303</v>
      </c>
      <c r="Z50" s="232"/>
      <c r="AA50" s="213"/>
      <c r="AB50" s="68"/>
    </row>
    <row r="51" spans="1:34" ht="13.5" customHeight="1">
      <c r="A51" s="1501"/>
      <c r="B51" s="95"/>
      <c r="C51" s="52"/>
      <c r="D51" s="66"/>
      <c r="E51" s="67"/>
      <c r="F51" s="66"/>
      <c r="G51" s="52" t="s">
        <v>612</v>
      </c>
      <c r="H51" s="52" t="s">
        <v>948</v>
      </c>
      <c r="I51" s="52"/>
      <c r="J51" s="52"/>
      <c r="K51" s="52"/>
      <c r="L51" s="52"/>
      <c r="M51" s="52"/>
      <c r="N51" s="52"/>
      <c r="O51" s="52"/>
      <c r="P51" s="52"/>
      <c r="Q51" s="52"/>
      <c r="R51" s="717" t="s">
        <v>303</v>
      </c>
      <c r="S51" s="52" t="s">
        <v>949</v>
      </c>
      <c r="T51" s="52"/>
      <c r="U51" s="717" t="s">
        <v>1678</v>
      </c>
      <c r="V51" s="52" t="s">
        <v>950</v>
      </c>
      <c r="W51" s="52"/>
      <c r="X51" s="52"/>
      <c r="Y51" s="698" t="s">
        <v>303</v>
      </c>
      <c r="Z51" s="232"/>
      <c r="AA51" s="213"/>
      <c r="AB51" s="68"/>
    </row>
    <row r="52" spans="1:34" ht="13.5" customHeight="1">
      <c r="A52" s="1501"/>
      <c r="B52" s="95"/>
      <c r="C52" s="52"/>
      <c r="D52" s="66"/>
      <c r="E52" s="67"/>
      <c r="F52" s="75" t="s">
        <v>951</v>
      </c>
      <c r="G52" s="135" t="s">
        <v>24</v>
      </c>
      <c r="H52" s="76" t="s">
        <v>952</v>
      </c>
      <c r="I52" s="76"/>
      <c r="J52" s="76"/>
      <c r="K52" s="76"/>
      <c r="L52" s="76"/>
      <c r="M52" s="76"/>
      <c r="N52" s="76"/>
      <c r="O52" s="76"/>
      <c r="P52" s="76"/>
      <c r="Q52" s="76"/>
      <c r="R52" s="718" t="s">
        <v>303</v>
      </c>
      <c r="S52" s="76" t="s">
        <v>953</v>
      </c>
      <c r="T52" s="76"/>
      <c r="U52" s="718" t="s">
        <v>303</v>
      </c>
      <c r="V52" s="76" t="s">
        <v>954</v>
      </c>
      <c r="W52" s="76"/>
      <c r="X52" s="305"/>
      <c r="Y52" s="698" t="s">
        <v>303</v>
      </c>
      <c r="Z52" s="232"/>
      <c r="AA52" s="213"/>
      <c r="AB52" s="68"/>
    </row>
    <row r="53" spans="1:34" ht="13.5" customHeight="1">
      <c r="A53" s="1501"/>
      <c r="B53" s="95"/>
      <c r="C53" s="52"/>
      <c r="D53" s="66"/>
      <c r="E53" s="67"/>
      <c r="F53" s="341" t="s">
        <v>804</v>
      </c>
      <c r="G53" s="52"/>
      <c r="H53" s="52"/>
      <c r="I53" s="52"/>
      <c r="J53" s="52"/>
      <c r="K53" s="52"/>
      <c r="L53" s="52"/>
      <c r="M53" s="52"/>
      <c r="N53" s="52"/>
      <c r="O53" s="52"/>
      <c r="P53" s="52"/>
      <c r="Q53" s="52"/>
      <c r="R53" s="52"/>
      <c r="S53" s="52"/>
      <c r="T53" s="52"/>
      <c r="U53" s="52"/>
      <c r="V53" s="52"/>
      <c r="W53" s="52"/>
      <c r="X53" s="52"/>
      <c r="Y53" s="698" t="s">
        <v>303</v>
      </c>
      <c r="Z53" s="232"/>
      <c r="AA53" s="213"/>
      <c r="AB53" s="68"/>
    </row>
    <row r="54" spans="1:34" ht="13.5" customHeight="1">
      <c r="A54" s="1965"/>
      <c r="B54" s="945"/>
      <c r="C54" s="52"/>
      <c r="D54" s="66"/>
      <c r="E54" s="67"/>
      <c r="F54" s="75" t="s">
        <v>955</v>
      </c>
      <c r="G54" s="76" t="s">
        <v>1496</v>
      </c>
      <c r="H54" s="76" t="s">
        <v>956</v>
      </c>
      <c r="I54" s="76"/>
      <c r="J54" s="76"/>
      <c r="K54" s="76"/>
      <c r="L54" s="76"/>
      <c r="M54" s="76"/>
      <c r="N54" s="76"/>
      <c r="O54" s="76"/>
      <c r="P54" s="76"/>
      <c r="Q54" s="76"/>
      <c r="R54" s="718" t="s">
        <v>303</v>
      </c>
      <c r="S54" s="76" t="s">
        <v>1203</v>
      </c>
      <c r="T54" s="76"/>
      <c r="U54" s="718" t="s">
        <v>904</v>
      </c>
      <c r="V54" s="76" t="s">
        <v>1486</v>
      </c>
      <c r="W54" s="76"/>
      <c r="X54" s="305"/>
      <c r="Y54" s="698" t="s">
        <v>303</v>
      </c>
      <c r="Z54" s="232"/>
      <c r="AA54" s="213"/>
      <c r="AB54" s="68"/>
    </row>
    <row r="55" spans="1:34" ht="13.5" customHeight="1">
      <c r="A55" s="1965"/>
      <c r="B55" s="945"/>
      <c r="C55" s="52"/>
      <c r="D55" s="66"/>
      <c r="E55" s="67"/>
      <c r="F55" s="341" t="s">
        <v>804</v>
      </c>
      <c r="G55" s="89"/>
      <c r="H55" s="79"/>
      <c r="I55" s="79"/>
      <c r="J55" s="79"/>
      <c r="K55" s="79"/>
      <c r="L55" s="79"/>
      <c r="M55" s="79"/>
      <c r="N55" s="79"/>
      <c r="O55" s="79"/>
      <c r="P55" s="79"/>
      <c r="Q55" s="79"/>
      <c r="R55" s="79"/>
      <c r="S55" s="79"/>
      <c r="T55" s="79"/>
      <c r="U55" s="79"/>
      <c r="V55" s="79"/>
      <c r="W55" s="79"/>
      <c r="X55" s="306"/>
      <c r="Y55" s="698" t="s">
        <v>303</v>
      </c>
      <c r="Z55" s="232"/>
      <c r="AA55" s="213"/>
      <c r="AB55" s="68"/>
    </row>
    <row r="56" spans="1:34" ht="13.5" customHeight="1">
      <c r="A56" s="1501"/>
      <c r="B56" s="95"/>
      <c r="C56" s="52"/>
      <c r="D56" s="66"/>
      <c r="E56" s="52"/>
      <c r="F56" s="66" t="s">
        <v>957</v>
      </c>
      <c r="G56" s="78"/>
      <c r="H56" s="717" t="s">
        <v>303</v>
      </c>
      <c r="I56" s="52" t="s">
        <v>964</v>
      </c>
      <c r="J56" s="52"/>
      <c r="K56" s="52"/>
      <c r="L56" s="52"/>
      <c r="M56" s="717" t="s">
        <v>303</v>
      </c>
      <c r="N56" s="52" t="s">
        <v>966</v>
      </c>
      <c r="O56" s="52"/>
      <c r="P56" s="52"/>
      <c r="Q56" s="52"/>
      <c r="R56" s="717" t="s">
        <v>896</v>
      </c>
      <c r="S56" s="52" t="s">
        <v>1314</v>
      </c>
      <c r="T56" s="52"/>
      <c r="U56" s="52"/>
      <c r="V56" s="52"/>
      <c r="W56" s="52"/>
      <c r="X56" s="67"/>
      <c r="Y56" s="698" t="s">
        <v>303</v>
      </c>
      <c r="Z56" s="232"/>
      <c r="AA56" s="213"/>
      <c r="AB56" s="68"/>
    </row>
    <row r="57" spans="1:34" ht="13.5" customHeight="1">
      <c r="A57" s="1501"/>
      <c r="B57" s="95"/>
      <c r="C57" s="52"/>
      <c r="D57" s="66"/>
      <c r="E57" s="52"/>
      <c r="F57" s="66"/>
      <c r="G57" s="52" t="s">
        <v>580</v>
      </c>
      <c r="H57" s="80" t="s">
        <v>805</v>
      </c>
      <c r="I57" s="52"/>
      <c r="J57" s="52"/>
      <c r="K57" s="52"/>
      <c r="L57" s="52"/>
      <c r="M57" s="80"/>
      <c r="N57" s="52"/>
      <c r="O57" s="52"/>
      <c r="P57" s="52"/>
      <c r="Q57" s="52" t="s">
        <v>5</v>
      </c>
      <c r="R57" s="1957"/>
      <c r="S57" s="1957"/>
      <c r="T57" s="1957"/>
      <c r="U57" s="1957"/>
      <c r="V57" s="52" t="s">
        <v>593</v>
      </c>
      <c r="W57" s="52"/>
      <c r="X57" s="67"/>
      <c r="Y57" s="698" t="s">
        <v>303</v>
      </c>
      <c r="Z57" s="232"/>
      <c r="AA57" s="213"/>
      <c r="AB57" s="68"/>
    </row>
    <row r="58" spans="1:34" ht="13.5" customHeight="1">
      <c r="A58" s="1501"/>
      <c r="B58" s="95"/>
      <c r="C58" s="52"/>
      <c r="D58" s="66"/>
      <c r="E58" s="52"/>
      <c r="F58" s="75" t="s">
        <v>589</v>
      </c>
      <c r="G58" s="135"/>
      <c r="H58" s="76" t="s">
        <v>592</v>
      </c>
      <c r="I58" s="76"/>
      <c r="J58" s="76"/>
      <c r="K58" s="76"/>
      <c r="L58" s="76"/>
      <c r="M58" s="76"/>
      <c r="N58" s="110"/>
      <c r="O58" s="76"/>
      <c r="P58" s="76"/>
      <c r="Q58" s="76" t="s">
        <v>5</v>
      </c>
      <c r="R58" s="1960"/>
      <c r="S58" s="1960"/>
      <c r="T58" s="1960"/>
      <c r="U58" s="1960"/>
      <c r="V58" s="76" t="s">
        <v>593</v>
      </c>
      <c r="W58" s="76"/>
      <c r="X58" s="305"/>
      <c r="Y58" s="698" t="s">
        <v>303</v>
      </c>
      <c r="Z58" s="232"/>
      <c r="AA58" s="213"/>
      <c r="AB58" s="68"/>
    </row>
    <row r="59" spans="1:34" ht="13.5" customHeight="1">
      <c r="A59" s="1501"/>
      <c r="B59" s="95"/>
      <c r="C59" s="52"/>
      <c r="D59" s="66"/>
      <c r="E59" s="52"/>
      <c r="F59" s="66" t="s">
        <v>591</v>
      </c>
      <c r="G59" s="52"/>
      <c r="H59" s="52" t="s">
        <v>594</v>
      </c>
      <c r="I59" s="52"/>
      <c r="J59" s="52"/>
      <c r="K59" s="52"/>
      <c r="L59" s="52"/>
      <c r="M59" s="717" t="s">
        <v>1268</v>
      </c>
      <c r="N59" s="95" t="s">
        <v>595</v>
      </c>
      <c r="O59" s="52"/>
      <c r="P59" s="52"/>
      <c r="Q59" s="52" t="s">
        <v>1639</v>
      </c>
      <c r="R59" s="1957"/>
      <c r="S59" s="1957"/>
      <c r="T59" s="1957"/>
      <c r="U59" s="1957"/>
      <c r="V59" s="52" t="s">
        <v>572</v>
      </c>
      <c r="W59" s="52"/>
      <c r="X59" s="52"/>
      <c r="Y59" s="698" t="s">
        <v>303</v>
      </c>
      <c r="Z59" s="232"/>
      <c r="AA59" s="213"/>
      <c r="AB59" s="68"/>
    </row>
    <row r="60" spans="1:34" ht="13.5" customHeight="1">
      <c r="A60" s="1501"/>
      <c r="B60" s="95"/>
      <c r="C60" s="52"/>
      <c r="D60" s="66"/>
      <c r="E60" s="52"/>
      <c r="F60" s="66"/>
      <c r="G60" s="52"/>
      <c r="H60" s="52"/>
      <c r="I60" s="52"/>
      <c r="J60" s="52"/>
      <c r="K60" s="52"/>
      <c r="L60" s="52"/>
      <c r="M60" s="717" t="s">
        <v>904</v>
      </c>
      <c r="N60" s="52" t="s">
        <v>596</v>
      </c>
      <c r="O60" s="52"/>
      <c r="P60" s="52"/>
      <c r="Q60" s="52" t="s">
        <v>1498</v>
      </c>
      <c r="R60" s="1957"/>
      <c r="S60" s="1957"/>
      <c r="T60" s="1957"/>
      <c r="U60" s="1957"/>
      <c r="V60" s="52" t="s">
        <v>1591</v>
      </c>
      <c r="W60" s="52"/>
      <c r="X60" s="52"/>
      <c r="Y60" s="698" t="s">
        <v>303</v>
      </c>
      <c r="Z60" s="232"/>
      <c r="AA60" s="213"/>
      <c r="AB60" s="68"/>
    </row>
    <row r="61" spans="1:34" ht="13.5" customHeight="1">
      <c r="A61" s="1501"/>
      <c r="B61" s="95"/>
      <c r="C61" s="52"/>
      <c r="D61" s="66"/>
      <c r="E61" s="52"/>
      <c r="F61" s="66"/>
      <c r="G61" s="52"/>
      <c r="H61" s="52" t="s">
        <v>597</v>
      </c>
      <c r="I61" s="52"/>
      <c r="J61" s="52"/>
      <c r="K61" s="52"/>
      <c r="L61" s="52"/>
      <c r="M61" s="52"/>
      <c r="N61" s="52"/>
      <c r="O61" s="52"/>
      <c r="P61" s="52"/>
      <c r="Q61" s="52" t="s">
        <v>598</v>
      </c>
      <c r="R61" s="1953"/>
      <c r="S61" s="1953"/>
      <c r="T61" s="1953"/>
      <c r="U61" s="1953"/>
      <c r="V61" s="52" t="s">
        <v>599</v>
      </c>
      <c r="W61" s="52"/>
      <c r="X61" s="52"/>
      <c r="Y61" s="698" t="s">
        <v>303</v>
      </c>
      <c r="Z61" s="232"/>
      <c r="AA61" s="213"/>
      <c r="AB61" s="68"/>
    </row>
    <row r="62" spans="1:34" ht="13.5" customHeight="1">
      <c r="A62" s="1501"/>
      <c r="B62" s="95"/>
      <c r="C62" s="52"/>
      <c r="D62" s="66"/>
      <c r="E62" s="52"/>
      <c r="F62" s="292" t="s">
        <v>1711</v>
      </c>
      <c r="G62" s="135"/>
      <c r="H62" s="76" t="s">
        <v>505</v>
      </c>
      <c r="I62" s="76"/>
      <c r="J62" s="76"/>
      <c r="K62" s="76"/>
      <c r="L62" s="76"/>
      <c r="M62" s="76"/>
      <c r="N62" s="76"/>
      <c r="O62" s="76"/>
      <c r="P62" s="76"/>
      <c r="Q62" s="76" t="s">
        <v>1641</v>
      </c>
      <c r="R62" s="1960"/>
      <c r="S62" s="1960"/>
      <c r="T62" s="1960"/>
      <c r="U62" s="1960"/>
      <c r="V62" s="76" t="s">
        <v>506</v>
      </c>
      <c r="W62" s="76"/>
      <c r="X62" s="305"/>
      <c r="Y62" s="698" t="s">
        <v>303</v>
      </c>
      <c r="Z62" s="232"/>
      <c r="AA62" s="213"/>
      <c r="AB62" s="68"/>
    </row>
    <row r="63" spans="1:34" ht="13.5" customHeight="1">
      <c r="A63" s="1501"/>
      <c r="B63" s="95"/>
      <c r="C63" s="52"/>
      <c r="D63" s="66"/>
      <c r="E63" s="52"/>
      <c r="F63" s="287" t="s">
        <v>1712</v>
      </c>
      <c r="G63" s="52"/>
      <c r="H63" s="52"/>
      <c r="I63" s="52"/>
      <c r="J63" s="52"/>
      <c r="K63" s="52"/>
      <c r="L63" s="52"/>
      <c r="M63" s="52"/>
      <c r="N63" s="52"/>
      <c r="O63" s="52"/>
      <c r="P63" s="52"/>
      <c r="Q63" s="52"/>
      <c r="R63" s="52"/>
      <c r="S63" s="52"/>
      <c r="T63" s="52"/>
      <c r="U63" s="52"/>
      <c r="V63" s="52"/>
      <c r="W63" s="52"/>
      <c r="X63" s="67"/>
      <c r="Y63" s="698" t="s">
        <v>303</v>
      </c>
      <c r="Z63" s="232"/>
      <c r="AA63" s="213"/>
      <c r="AB63" s="68"/>
    </row>
    <row r="64" spans="1:34" ht="13.5" customHeight="1">
      <c r="A64" s="1501"/>
      <c r="B64" s="95"/>
      <c r="C64" s="52"/>
      <c r="D64" s="66"/>
      <c r="E64" s="52"/>
      <c r="F64" s="287" t="s">
        <v>1713</v>
      </c>
      <c r="G64" s="52"/>
      <c r="H64" s="52"/>
      <c r="I64" s="52"/>
      <c r="J64" s="52"/>
      <c r="K64" s="52"/>
      <c r="L64" s="52"/>
      <c r="M64" s="52"/>
      <c r="N64" s="52"/>
      <c r="O64" s="52"/>
      <c r="P64" s="52"/>
      <c r="Q64" s="52"/>
      <c r="R64" s="52"/>
      <c r="S64" s="52"/>
      <c r="T64" s="52"/>
      <c r="U64" s="52"/>
      <c r="V64" s="52"/>
      <c r="W64" s="52"/>
      <c r="X64" s="67"/>
      <c r="Y64" s="698" t="s">
        <v>303</v>
      </c>
      <c r="Z64" s="232"/>
      <c r="AA64" s="213"/>
      <c r="AB64" s="68"/>
    </row>
    <row r="65" spans="1:28" ht="14.25" customHeight="1" thickBot="1">
      <c r="A65" s="1502"/>
      <c r="B65" s="105"/>
      <c r="C65" s="64"/>
      <c r="D65" s="62"/>
      <c r="E65" s="64"/>
      <c r="F65" s="342" t="s">
        <v>1714</v>
      </c>
      <c r="G65" s="64"/>
      <c r="H65" s="64"/>
      <c r="I65" s="64"/>
      <c r="J65" s="64"/>
      <c r="K65" s="64"/>
      <c r="L65" s="64"/>
      <c r="M65" s="64"/>
      <c r="N65" s="64"/>
      <c r="O65" s="64"/>
      <c r="P65" s="64"/>
      <c r="Q65" s="64"/>
      <c r="R65" s="64"/>
      <c r="S65" s="64"/>
      <c r="T65" s="64"/>
      <c r="U65" s="64"/>
      <c r="V65" s="64"/>
      <c r="W65" s="64"/>
      <c r="X65" s="64"/>
      <c r="Y65" s="701" t="s">
        <v>303</v>
      </c>
      <c r="Z65" s="238"/>
      <c r="AA65" s="215"/>
      <c r="AB65" s="65"/>
    </row>
    <row r="66" spans="1:28">
      <c r="Z66" s="124"/>
    </row>
    <row r="67" spans="1:28">
      <c r="Z67" s="124"/>
    </row>
    <row r="68" spans="1:28">
      <c r="Z68" s="124"/>
    </row>
    <row r="69" spans="1:28">
      <c r="Z69" s="124"/>
    </row>
    <row r="70" spans="1:28">
      <c r="Z70" s="124"/>
    </row>
    <row r="71" spans="1:28">
      <c r="Z71" s="124"/>
    </row>
    <row r="72" spans="1:28">
      <c r="Z72" s="124"/>
    </row>
    <row r="73" spans="1:28">
      <c r="Z73" s="124"/>
    </row>
    <row r="74" spans="1:28">
      <c r="Z74" s="124"/>
    </row>
    <row r="75" spans="1:28">
      <c r="Z75" s="124"/>
    </row>
    <row r="76" spans="1:28">
      <c r="Z76" s="124"/>
    </row>
    <row r="77" spans="1:28">
      <c r="Z77" s="124"/>
    </row>
    <row r="78" spans="1:28">
      <c r="Z78" s="124"/>
    </row>
    <row r="79" spans="1:28">
      <c r="Z79" s="124"/>
    </row>
    <row r="80" spans="1:28">
      <c r="Z80" s="124"/>
    </row>
    <row r="81" spans="26:26">
      <c r="Z81" s="124"/>
    </row>
    <row r="82" spans="26:26">
      <c r="Z82" s="124"/>
    </row>
    <row r="83" spans="26:26">
      <c r="Z83" s="124"/>
    </row>
    <row r="84" spans="26:26">
      <c r="Z84" s="124"/>
    </row>
    <row r="85" spans="26:26">
      <c r="Z85" s="124"/>
    </row>
    <row r="86" spans="26:26">
      <c r="Z86" s="124"/>
    </row>
    <row r="87" spans="26:26">
      <c r="Z87" s="124"/>
    </row>
    <row r="88" spans="26:26">
      <c r="Z88" s="124"/>
    </row>
    <row r="89" spans="26:26">
      <c r="Z89" s="124"/>
    </row>
    <row r="90" spans="26:26">
      <c r="Z90" s="124"/>
    </row>
    <row r="91" spans="26:26">
      <c r="Z91" s="124"/>
    </row>
    <row r="92" spans="26:26">
      <c r="Z92" s="124"/>
    </row>
    <row r="93" spans="26:26">
      <c r="Z93" s="124"/>
    </row>
    <row r="94" spans="26:26">
      <c r="Z94" s="124"/>
    </row>
    <row r="95" spans="26:26">
      <c r="Z95" s="124"/>
    </row>
    <row r="96" spans="26:26">
      <c r="Z96" s="124"/>
    </row>
    <row r="97" spans="26:26">
      <c r="Z97" s="124"/>
    </row>
    <row r="98" spans="26:26">
      <c r="Z98" s="124"/>
    </row>
    <row r="99" spans="26:26">
      <c r="Z99" s="124"/>
    </row>
    <row r="100" spans="26:26">
      <c r="Z100" s="124"/>
    </row>
    <row r="101" spans="26:26">
      <c r="Z101" s="124"/>
    </row>
    <row r="102" spans="26:26">
      <c r="Z102" s="124"/>
    </row>
    <row r="103" spans="26:26">
      <c r="Z103" s="124"/>
    </row>
    <row r="104" spans="26:26">
      <c r="Z104" s="124"/>
    </row>
    <row r="105" spans="26:26">
      <c r="Z105" s="124"/>
    </row>
    <row r="106" spans="26:26">
      <c r="Z106" s="124"/>
    </row>
    <row r="107" spans="26:26">
      <c r="Z107" s="124"/>
    </row>
    <row r="108" spans="26:26">
      <c r="Z108" s="124"/>
    </row>
    <row r="109" spans="26:26">
      <c r="Z109" s="124"/>
    </row>
    <row r="110" spans="26:26">
      <c r="Z110" s="124"/>
    </row>
    <row r="111" spans="26:26">
      <c r="Z111" s="124"/>
    </row>
    <row r="112" spans="26:26">
      <c r="Z112" s="124"/>
    </row>
    <row r="113" spans="26:26">
      <c r="Z113" s="124"/>
    </row>
    <row r="114" spans="26:26">
      <c r="Z114" s="124"/>
    </row>
    <row r="115" spans="26:26">
      <c r="Z115" s="124"/>
    </row>
    <row r="116" spans="26:26">
      <c r="Z116" s="124"/>
    </row>
    <row r="117" spans="26:26">
      <c r="Z117" s="124"/>
    </row>
    <row r="118" spans="26:26">
      <c r="Z118" s="124"/>
    </row>
    <row r="119" spans="26:26">
      <c r="Z119" s="124"/>
    </row>
    <row r="120" spans="26:26">
      <c r="Z120" s="124"/>
    </row>
    <row r="121" spans="26:26">
      <c r="Z121" s="124"/>
    </row>
    <row r="122" spans="26:26">
      <c r="Z122" s="124"/>
    </row>
    <row r="123" spans="26:26">
      <c r="Z123" s="124"/>
    </row>
    <row r="124" spans="26:26">
      <c r="Z124" s="124"/>
    </row>
    <row r="125" spans="26:26">
      <c r="Z125" s="124"/>
    </row>
    <row r="126" spans="26:26">
      <c r="Z126" s="124"/>
    </row>
    <row r="127" spans="26:26">
      <c r="Z127" s="124"/>
    </row>
    <row r="128" spans="26:26">
      <c r="Z128" s="124"/>
    </row>
    <row r="129" spans="26:26">
      <c r="Z129" s="124"/>
    </row>
    <row r="130" spans="26:26">
      <c r="Z130" s="124"/>
    </row>
    <row r="131" spans="26:26">
      <c r="Z131" s="124"/>
    </row>
    <row r="132" spans="26:26">
      <c r="Z132" s="124"/>
    </row>
    <row r="133" spans="26:26">
      <c r="Z133" s="124"/>
    </row>
    <row r="134" spans="26:26">
      <c r="Z134" s="124"/>
    </row>
    <row r="135" spans="26:26">
      <c r="Z135" s="124"/>
    </row>
    <row r="136" spans="26:26">
      <c r="Z136" s="124"/>
    </row>
    <row r="137" spans="26:26">
      <c r="Z137" s="124"/>
    </row>
    <row r="138" spans="26:26">
      <c r="Z138" s="124"/>
    </row>
    <row r="139" spans="26:26">
      <c r="Z139" s="124"/>
    </row>
    <row r="140" spans="26:26">
      <c r="Z140" s="124"/>
    </row>
    <row r="141" spans="26:26">
      <c r="Z141" s="124"/>
    </row>
    <row r="142" spans="26:26">
      <c r="Z142" s="124"/>
    </row>
    <row r="143" spans="26:26">
      <c r="Z143" s="124"/>
    </row>
    <row r="144" spans="26:26">
      <c r="Z144" s="124"/>
    </row>
    <row r="145" spans="26:26">
      <c r="Z145" s="124"/>
    </row>
    <row r="146" spans="26:26">
      <c r="Z146" s="124"/>
    </row>
    <row r="147" spans="26:26">
      <c r="Z147" s="124"/>
    </row>
    <row r="148" spans="26:26">
      <c r="Z148" s="124"/>
    </row>
    <row r="149" spans="26:26">
      <c r="Z149" s="124"/>
    </row>
    <row r="150" spans="26:26">
      <c r="Z150" s="124"/>
    </row>
    <row r="151" spans="26:26">
      <c r="Z151" s="124"/>
    </row>
    <row r="152" spans="26:26">
      <c r="Z152" s="124"/>
    </row>
    <row r="153" spans="26:26">
      <c r="Z153" s="124"/>
    </row>
    <row r="154" spans="26:26">
      <c r="Z154" s="124"/>
    </row>
    <row r="155" spans="26:26">
      <c r="Z155" s="124"/>
    </row>
    <row r="156" spans="26:26">
      <c r="Z156" s="124"/>
    </row>
    <row r="157" spans="26:26">
      <c r="Z157" s="124"/>
    </row>
    <row r="158" spans="26:26">
      <c r="Z158" s="124"/>
    </row>
    <row r="159" spans="26:26">
      <c r="Z159" s="124"/>
    </row>
    <row r="160" spans="26:26">
      <c r="Z160" s="124"/>
    </row>
    <row r="161" spans="26:26">
      <c r="Z161" s="124"/>
    </row>
    <row r="162" spans="26:26">
      <c r="Z162" s="124"/>
    </row>
    <row r="163" spans="26:26">
      <c r="Z163" s="124"/>
    </row>
    <row r="164" spans="26:26">
      <c r="Z164" s="124"/>
    </row>
    <row r="165" spans="26:26">
      <c r="Z165" s="124"/>
    </row>
    <row r="166" spans="26:26">
      <c r="Z166" s="124"/>
    </row>
    <row r="167" spans="26:26">
      <c r="Z167" s="124"/>
    </row>
    <row r="168" spans="26:26">
      <c r="Z168" s="124"/>
    </row>
    <row r="169" spans="26:26">
      <c r="Z169" s="124"/>
    </row>
    <row r="170" spans="26:26">
      <c r="Z170" s="124"/>
    </row>
    <row r="171" spans="26:26">
      <c r="Z171" s="124"/>
    </row>
    <row r="172" spans="26:26">
      <c r="Z172" s="124"/>
    </row>
    <row r="173" spans="26:26">
      <c r="Z173" s="124"/>
    </row>
    <row r="174" spans="26:26">
      <c r="Z174" s="124"/>
    </row>
    <row r="175" spans="26:26">
      <c r="Z175" s="124"/>
    </row>
    <row r="176" spans="26:26">
      <c r="Z176" s="124"/>
    </row>
    <row r="177" spans="26:26">
      <c r="Z177" s="124"/>
    </row>
    <row r="178" spans="26:26">
      <c r="Z178" s="124"/>
    </row>
    <row r="179" spans="26:26">
      <c r="Z179" s="124"/>
    </row>
    <row r="180" spans="26:26">
      <c r="Z180" s="124"/>
    </row>
    <row r="181" spans="26:26">
      <c r="Z181" s="124"/>
    </row>
    <row r="182" spans="26:26">
      <c r="Z182" s="124"/>
    </row>
    <row r="183" spans="26:26">
      <c r="Z183" s="124"/>
    </row>
    <row r="184" spans="26:26">
      <c r="Z184" s="124"/>
    </row>
    <row r="185" spans="26:26">
      <c r="Z185" s="124"/>
    </row>
    <row r="186" spans="26:26">
      <c r="Z186" s="124"/>
    </row>
    <row r="187" spans="26:26">
      <c r="Z187" s="124"/>
    </row>
    <row r="188" spans="26:26">
      <c r="Z188" s="124"/>
    </row>
    <row r="189" spans="26:26">
      <c r="Z189" s="124"/>
    </row>
    <row r="190" spans="26:26">
      <c r="Z190" s="124"/>
    </row>
    <row r="191" spans="26:26">
      <c r="Z191" s="124"/>
    </row>
    <row r="192" spans="26:26">
      <c r="Z192" s="124"/>
    </row>
    <row r="193" spans="26:26">
      <c r="Z193" s="124"/>
    </row>
    <row r="194" spans="26:26">
      <c r="Z194" s="124"/>
    </row>
    <row r="195" spans="26:26">
      <c r="Z195" s="124"/>
    </row>
    <row r="196" spans="26:26">
      <c r="Z196" s="124"/>
    </row>
    <row r="197" spans="26:26">
      <c r="Z197" s="124"/>
    </row>
    <row r="198" spans="26:26">
      <c r="Z198" s="124"/>
    </row>
    <row r="199" spans="26:26">
      <c r="Z199" s="124"/>
    </row>
    <row r="200" spans="26:26">
      <c r="Z200" s="124"/>
    </row>
    <row r="201" spans="26:26">
      <c r="Z201" s="124"/>
    </row>
    <row r="202" spans="26:26">
      <c r="Z202" s="124"/>
    </row>
    <row r="203" spans="26:26">
      <c r="Z203" s="124"/>
    </row>
    <row r="204" spans="26:26">
      <c r="Z204" s="124"/>
    </row>
    <row r="205" spans="26:26">
      <c r="Z205" s="124"/>
    </row>
    <row r="206" spans="26:26">
      <c r="Z206" s="124"/>
    </row>
    <row r="207" spans="26:26">
      <c r="Z207" s="124"/>
    </row>
    <row r="208" spans="26:26">
      <c r="Z208" s="124"/>
    </row>
    <row r="209" spans="26:26">
      <c r="Z209" s="124"/>
    </row>
    <row r="210" spans="26:26">
      <c r="Z210" s="124"/>
    </row>
    <row r="211" spans="26:26">
      <c r="Z211" s="124"/>
    </row>
    <row r="212" spans="26:26">
      <c r="Z212" s="124"/>
    </row>
    <row r="213" spans="26:26">
      <c r="Z213" s="124"/>
    </row>
    <row r="214" spans="26:26">
      <c r="Z214" s="124"/>
    </row>
    <row r="215" spans="26:26">
      <c r="Z215" s="124"/>
    </row>
    <row r="216" spans="26:26">
      <c r="Z216" s="124"/>
    </row>
    <row r="217" spans="26:26">
      <c r="Z217" s="124"/>
    </row>
    <row r="218" spans="26:26">
      <c r="Z218" s="124"/>
    </row>
    <row r="219" spans="26:26">
      <c r="Z219" s="124"/>
    </row>
    <row r="220" spans="26:26">
      <c r="Z220" s="124"/>
    </row>
    <row r="221" spans="26:26">
      <c r="Z221" s="124"/>
    </row>
    <row r="222" spans="26:26">
      <c r="Z222" s="124"/>
    </row>
    <row r="223" spans="26:26">
      <c r="Z223" s="124"/>
    </row>
    <row r="224" spans="26:26">
      <c r="Z224" s="124"/>
    </row>
    <row r="225" spans="26:26">
      <c r="Z225" s="124"/>
    </row>
    <row r="226" spans="26:26">
      <c r="Z226" s="124"/>
    </row>
    <row r="227" spans="26:26">
      <c r="Z227" s="124"/>
    </row>
    <row r="228" spans="26:26">
      <c r="Z228" s="124"/>
    </row>
    <row r="229" spans="26:26">
      <c r="Z229" s="124"/>
    </row>
    <row r="230" spans="26:26">
      <c r="Z230" s="124"/>
    </row>
    <row r="231" spans="26:26">
      <c r="Z231" s="124"/>
    </row>
    <row r="232" spans="26:26">
      <c r="Z232" s="124"/>
    </row>
    <row r="233" spans="26:26">
      <c r="Z233" s="124"/>
    </row>
    <row r="234" spans="26:26">
      <c r="Z234" s="124"/>
    </row>
    <row r="235" spans="26:26">
      <c r="Z235" s="124"/>
    </row>
    <row r="236" spans="26:26">
      <c r="Z236" s="124"/>
    </row>
    <row r="237" spans="26:26">
      <c r="Z237" s="124"/>
    </row>
    <row r="238" spans="26:26">
      <c r="Z238" s="124"/>
    </row>
    <row r="239" spans="26:26">
      <c r="Z239" s="124"/>
    </row>
    <row r="240" spans="26:26">
      <c r="Z240" s="124"/>
    </row>
    <row r="241" spans="26:26">
      <c r="Z241" s="124"/>
    </row>
    <row r="242" spans="26:26">
      <c r="Z242" s="124"/>
    </row>
    <row r="243" spans="26:26">
      <c r="Z243" s="124"/>
    </row>
    <row r="244" spans="26:26">
      <c r="Z244" s="124"/>
    </row>
    <row r="245" spans="26:26">
      <c r="Z245" s="124"/>
    </row>
    <row r="246" spans="26:26">
      <c r="Z246" s="124"/>
    </row>
    <row r="247" spans="26:26">
      <c r="Z247" s="124"/>
    </row>
    <row r="248" spans="26:26">
      <c r="Z248" s="124"/>
    </row>
    <row r="249" spans="26:26">
      <c r="Z249" s="124"/>
    </row>
    <row r="250" spans="26:26">
      <c r="Z250" s="124"/>
    </row>
    <row r="251" spans="26:26">
      <c r="Z251" s="124"/>
    </row>
    <row r="252" spans="26:26">
      <c r="Z252" s="124"/>
    </row>
    <row r="253" spans="26:26">
      <c r="Z253" s="124"/>
    </row>
    <row r="254" spans="26:26">
      <c r="Z254" s="124"/>
    </row>
    <row r="255" spans="26:26">
      <c r="Z255" s="124"/>
    </row>
    <row r="256" spans="26:26">
      <c r="Z256" s="124"/>
    </row>
    <row r="257" spans="26:26">
      <c r="Z257" s="124"/>
    </row>
    <row r="258" spans="26:26">
      <c r="Z258" s="124"/>
    </row>
    <row r="259" spans="26:26">
      <c r="Z259" s="124"/>
    </row>
    <row r="260" spans="26:26">
      <c r="Z260" s="124"/>
    </row>
    <row r="261" spans="26:26">
      <c r="Z261" s="124"/>
    </row>
    <row r="262" spans="26:26">
      <c r="Z262" s="124"/>
    </row>
    <row r="263" spans="26:26">
      <c r="Z263" s="124"/>
    </row>
    <row r="264" spans="26:26">
      <c r="Z264" s="124"/>
    </row>
    <row r="265" spans="26:26">
      <c r="Z265" s="124"/>
    </row>
    <row r="266" spans="26:26">
      <c r="Z266" s="124"/>
    </row>
    <row r="267" spans="26:26">
      <c r="Z267" s="124"/>
    </row>
    <row r="268" spans="26:26">
      <c r="Z268" s="124"/>
    </row>
    <row r="269" spans="26:26">
      <c r="Z269" s="124"/>
    </row>
    <row r="270" spans="26:26">
      <c r="Z270" s="124"/>
    </row>
    <row r="271" spans="26:26">
      <c r="Z271" s="124"/>
    </row>
    <row r="272" spans="26:26">
      <c r="Z272" s="124"/>
    </row>
    <row r="273" spans="26:26">
      <c r="Z273" s="124"/>
    </row>
    <row r="274" spans="26:26">
      <c r="Z274" s="124"/>
    </row>
    <row r="275" spans="26:26">
      <c r="Z275" s="124"/>
    </row>
    <row r="276" spans="26:26">
      <c r="Z276" s="124"/>
    </row>
    <row r="277" spans="26:26">
      <c r="Z277" s="124"/>
    </row>
    <row r="278" spans="26:26">
      <c r="Z278" s="124"/>
    </row>
    <row r="279" spans="26:26">
      <c r="Z279" s="124"/>
    </row>
    <row r="280" spans="26:26">
      <c r="Z280" s="124"/>
    </row>
    <row r="281" spans="26:26">
      <c r="Z281" s="124"/>
    </row>
    <row r="282" spans="26:26">
      <c r="Z282" s="124"/>
    </row>
    <row r="283" spans="26:26">
      <c r="Z283" s="124"/>
    </row>
    <row r="284" spans="26:26">
      <c r="Z284" s="124"/>
    </row>
    <row r="285" spans="26:26">
      <c r="Z285" s="124"/>
    </row>
    <row r="286" spans="26:26">
      <c r="Z286" s="124"/>
    </row>
    <row r="287" spans="26:26">
      <c r="Z287" s="124"/>
    </row>
    <row r="288" spans="26:26">
      <c r="Z288" s="124"/>
    </row>
    <row r="289" spans="26:26">
      <c r="Z289" s="124"/>
    </row>
    <row r="290" spans="26:26">
      <c r="Z290" s="124"/>
    </row>
    <row r="291" spans="26:26">
      <c r="Z291" s="124"/>
    </row>
    <row r="292" spans="26:26">
      <c r="Z292" s="124"/>
    </row>
    <row r="293" spans="26:26">
      <c r="Z293" s="124"/>
    </row>
    <row r="294" spans="26:26">
      <c r="Z294" s="124"/>
    </row>
    <row r="295" spans="26:26">
      <c r="Z295" s="124"/>
    </row>
    <row r="296" spans="26:26">
      <c r="Z296" s="124"/>
    </row>
    <row r="297" spans="26:26">
      <c r="Z297" s="124"/>
    </row>
    <row r="298" spans="26:26">
      <c r="Z298" s="124"/>
    </row>
    <row r="299" spans="26:26">
      <c r="Z299" s="124"/>
    </row>
    <row r="300" spans="26:26">
      <c r="Z300" s="124"/>
    </row>
    <row r="301" spans="26:26">
      <c r="Z301" s="124"/>
    </row>
    <row r="302" spans="26:26">
      <c r="Z302" s="124"/>
    </row>
    <row r="303" spans="26:26">
      <c r="Z303" s="124"/>
    </row>
    <row r="304" spans="26:26">
      <c r="Z304" s="124"/>
    </row>
    <row r="305" spans="26:26">
      <c r="Z305" s="124"/>
    </row>
    <row r="306" spans="26:26">
      <c r="Z306" s="124"/>
    </row>
    <row r="307" spans="26:26">
      <c r="Z307" s="124"/>
    </row>
    <row r="308" spans="26:26">
      <c r="Z308" s="124"/>
    </row>
    <row r="309" spans="26:26">
      <c r="Z309" s="124"/>
    </row>
    <row r="310" spans="26:26">
      <c r="Z310" s="124"/>
    </row>
    <row r="311" spans="26:26">
      <c r="Z311" s="124"/>
    </row>
    <row r="312" spans="26:26">
      <c r="Z312" s="124"/>
    </row>
    <row r="313" spans="26:26">
      <c r="Z313" s="124"/>
    </row>
    <row r="314" spans="26:26">
      <c r="Z314" s="124"/>
    </row>
    <row r="315" spans="26:26">
      <c r="Z315" s="124"/>
    </row>
    <row r="316" spans="26:26">
      <c r="Z316" s="124"/>
    </row>
    <row r="317" spans="26:26">
      <c r="Z317" s="124"/>
    </row>
    <row r="318" spans="26:26">
      <c r="Z318" s="124"/>
    </row>
    <row r="319" spans="26:26">
      <c r="Z319" s="124"/>
    </row>
    <row r="320" spans="26:26">
      <c r="Z320" s="124"/>
    </row>
    <row r="321" spans="26:26">
      <c r="Z321" s="124"/>
    </row>
    <row r="322" spans="26:26">
      <c r="Z322" s="124"/>
    </row>
    <row r="323" spans="26:26">
      <c r="Z323" s="124"/>
    </row>
    <row r="324" spans="26:26">
      <c r="Z324" s="124"/>
    </row>
    <row r="325" spans="26:26">
      <c r="Z325" s="124"/>
    </row>
  </sheetData>
  <mergeCells count="41">
    <mergeCell ref="AA2:AA4"/>
    <mergeCell ref="R58:U58"/>
    <mergeCell ref="R15:U15"/>
    <mergeCell ref="R43:U43"/>
    <mergeCell ref="R25:U25"/>
    <mergeCell ref="R26:U26"/>
    <mergeCell ref="R33:U33"/>
    <mergeCell ref="R13:U13"/>
    <mergeCell ref="R14:U14"/>
    <mergeCell ref="R18:U18"/>
    <mergeCell ref="R41:U41"/>
    <mergeCell ref="R28:U28"/>
    <mergeCell ref="R31:S31"/>
    <mergeCell ref="U31:V31"/>
    <mergeCell ref="AA1:AB1"/>
    <mergeCell ref="AB2:AB4"/>
    <mergeCell ref="R47:U47"/>
    <mergeCell ref="R44:U44"/>
    <mergeCell ref="R45:S45"/>
    <mergeCell ref="U45:V45"/>
    <mergeCell ref="R46:V46"/>
    <mergeCell ref="R40:U40"/>
    <mergeCell ref="A7:S7"/>
    <mergeCell ref="R16:U16"/>
    <mergeCell ref="R32:V32"/>
    <mergeCell ref="R30:U30"/>
    <mergeCell ref="A11:A65"/>
    <mergeCell ref="R29:U29"/>
    <mergeCell ref="B14:C14"/>
    <mergeCell ref="R12:U12"/>
    <mergeCell ref="R62:U62"/>
    <mergeCell ref="R61:U61"/>
    <mergeCell ref="M49:V49"/>
    <mergeCell ref="B9:C9"/>
    <mergeCell ref="B10:C10"/>
    <mergeCell ref="B11:C11"/>
    <mergeCell ref="B12:C12"/>
    <mergeCell ref="B13:C13"/>
    <mergeCell ref="R59:U59"/>
    <mergeCell ref="R60:U60"/>
    <mergeCell ref="R57:U57"/>
  </mergeCells>
  <phoneticPr fontId="3"/>
  <dataValidations count="6">
    <dataValidation type="list" allowBlank="1" showInputMessage="1" showErrorMessage="1" sqref="K39 M14:M15 U24 M20:M22 P39 P24 M11 R11 H56 H17 N18 K18 K24 U34:U39 R34:R38 M59:M60 R48 U48 R50:R52 U50:U52 R54 U54 H11 M56 R56 Y11:Y65" xr:uid="{00000000-0002-0000-1500-000000000000}">
      <formula1>"■,□"</formula1>
    </dataValidation>
    <dataValidation type="list" allowBlank="1" showInputMessage="1" sqref="D11" xr:uid="{00000000-0002-0000-1500-000001000000}">
      <formula1>"５,４,３,２,１,なし"</formula1>
    </dataValidation>
    <dataValidation type="list" allowBlank="1" showInputMessage="1" sqref="R33:U33" xr:uid="{00000000-0002-0000-1500-000002000000}">
      <formula1>$AD$33:$AF$33</formula1>
    </dataValidation>
    <dataValidation type="list" allowBlank="1" showInputMessage="1" sqref="M49:V49" xr:uid="{00000000-0002-0000-1500-000003000000}">
      <formula1>$AD$49:$AH$49</formula1>
    </dataValidation>
    <dataValidation type="list" allowBlank="1" showInputMessage="1" sqref="R47:U47" xr:uid="{00000000-0002-0000-1500-000004000000}">
      <formula1>$AD$47:$AF$47</formula1>
    </dataValidation>
    <dataValidation type="list" allowBlank="1" showInputMessage="1" showErrorMessage="1" sqref="B16:B17 B20" xr:uid="{00000000-0002-0000-1500-000005000000}">
      <formula1>"□,■"</formula1>
    </dataValidation>
  </dataValidations>
  <pageMargins left="0.78740157480314965" right="0.19685039370078741" top="0.59055118110236227" bottom="0.43307086614173229" header="0.31496062992125984" footer="0.51181102362204722"/>
  <pageSetup paperSize="9" scale="84" orientation="portrait" verticalDpi="96"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dimension ref="A1:BC692"/>
  <sheetViews>
    <sheetView showZeros="0" view="pageBreakPreview" zoomScaleNormal="100" workbookViewId="0">
      <selection activeCell="E25" sqref="E25"/>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8.875" style="54" customWidth="1"/>
    <col min="30" max="36" width="9.125" style="55" hidden="1" customWidth="1"/>
    <col min="37" max="42" width="9.125" style="55" customWidth="1"/>
    <col min="43" max="16384" width="8.875" style="54"/>
  </cols>
  <sheetData>
    <row r="1" spans="1:55">
      <c r="A1" s="52"/>
      <c r="B1" s="52"/>
      <c r="C1" s="52"/>
      <c r="D1" s="52"/>
      <c r="E1" s="52"/>
      <c r="F1" s="52"/>
      <c r="G1" s="1974"/>
      <c r="H1" s="1974"/>
      <c r="I1" s="1974"/>
      <c r="J1" s="1974"/>
      <c r="K1" s="52"/>
      <c r="L1" s="52"/>
      <c r="M1" s="52"/>
      <c r="N1" s="52"/>
      <c r="O1" s="52"/>
      <c r="P1" s="52"/>
      <c r="Q1" s="52"/>
      <c r="R1" s="52"/>
      <c r="S1" s="52"/>
      <c r="T1" s="52"/>
      <c r="U1" s="52"/>
      <c r="V1" s="52"/>
      <c r="W1" s="52"/>
      <c r="X1" s="52"/>
      <c r="Y1" s="52"/>
      <c r="Z1" s="67"/>
      <c r="AA1" s="1967" t="s">
        <v>1715</v>
      </c>
      <c r="AB1" s="1967"/>
    </row>
    <row r="2" spans="1:55">
      <c r="A2" s="52"/>
      <c r="B2" s="52"/>
      <c r="C2" s="52"/>
      <c r="D2" s="52"/>
      <c r="E2" s="52"/>
      <c r="F2" s="52"/>
      <c r="G2" s="83"/>
      <c r="H2" s="83"/>
      <c r="I2" s="83"/>
      <c r="J2" s="83"/>
      <c r="K2" s="52"/>
      <c r="L2" s="52"/>
      <c r="M2" s="52"/>
      <c r="N2" s="52"/>
      <c r="O2" s="52"/>
      <c r="P2" s="52"/>
      <c r="Q2" s="52"/>
      <c r="R2" s="52"/>
      <c r="S2" s="52"/>
      <c r="T2" s="52"/>
      <c r="U2" s="52"/>
      <c r="V2" s="52"/>
      <c r="W2" s="52"/>
      <c r="X2" s="52"/>
      <c r="Y2" s="52"/>
      <c r="Z2" s="67"/>
      <c r="AA2" s="1969" t="s">
        <v>686</v>
      </c>
      <c r="AB2" s="1968">
        <v>1</v>
      </c>
    </row>
    <row r="3" spans="1:55">
      <c r="A3" s="52"/>
      <c r="B3" s="52"/>
      <c r="C3" s="52"/>
      <c r="D3" s="52"/>
      <c r="E3" s="52"/>
      <c r="F3" s="52"/>
      <c r="G3" s="83"/>
      <c r="H3" s="83"/>
      <c r="I3" s="83"/>
      <c r="J3" s="83"/>
      <c r="K3" s="52"/>
      <c r="L3" s="52"/>
      <c r="M3" s="52"/>
      <c r="N3" s="52"/>
      <c r="O3" s="52"/>
      <c r="P3" s="52"/>
      <c r="Q3" s="52"/>
      <c r="R3" s="52"/>
      <c r="S3" s="52"/>
      <c r="T3" s="52"/>
      <c r="U3" s="52"/>
      <c r="V3" s="52"/>
      <c r="W3" s="52"/>
      <c r="X3" s="52"/>
      <c r="Y3" s="52"/>
      <c r="Z3" s="67"/>
      <c r="AA3" s="1970"/>
      <c r="AB3" s="1968"/>
    </row>
    <row r="4" spans="1:55">
      <c r="A4" s="52"/>
      <c r="B4" s="52"/>
      <c r="C4" s="52"/>
      <c r="D4" s="52"/>
      <c r="E4" s="52"/>
      <c r="F4" s="52"/>
      <c r="G4" s="83"/>
      <c r="H4" s="83"/>
      <c r="I4" s="83"/>
      <c r="J4" s="83"/>
      <c r="K4" s="52"/>
      <c r="L4" s="52"/>
      <c r="M4" s="52"/>
      <c r="N4" s="52"/>
      <c r="O4" s="52"/>
      <c r="P4" s="52"/>
      <c r="Q4" s="52"/>
      <c r="R4" s="52"/>
      <c r="S4" s="52"/>
      <c r="T4" s="52"/>
      <c r="U4" s="52"/>
      <c r="V4" s="52"/>
      <c r="W4" s="52"/>
      <c r="X4" s="52"/>
      <c r="Y4" s="52"/>
      <c r="Z4" s="67"/>
      <c r="AA4" s="1971"/>
      <c r="AB4" s="1968"/>
    </row>
    <row r="5" spans="1:55">
      <c r="A5" s="52"/>
      <c r="B5" s="52"/>
      <c r="C5" s="52"/>
      <c r="D5" s="52"/>
      <c r="E5" s="52"/>
      <c r="F5" s="52"/>
      <c r="G5" s="1974"/>
      <c r="H5" s="1974"/>
      <c r="I5" s="1974"/>
      <c r="J5" s="1974"/>
      <c r="K5" s="83"/>
      <c r="L5" s="83"/>
      <c r="M5" s="83"/>
      <c r="N5" s="83"/>
      <c r="O5" s="83"/>
      <c r="P5" s="83"/>
      <c r="Q5" s="83"/>
      <c r="R5" s="83"/>
      <c r="S5" s="83"/>
      <c r="T5" s="83"/>
      <c r="U5" s="83"/>
      <c r="V5" s="83"/>
      <c r="W5" s="83"/>
      <c r="X5" s="83"/>
      <c r="Y5" s="83"/>
      <c r="Z5" s="83"/>
      <c r="AA5" s="137"/>
      <c r="AB5" s="250"/>
    </row>
    <row r="6" spans="1:55">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row>
    <row r="7" spans="1:55"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74"/>
      <c r="AA7" s="52"/>
      <c r="AB7" s="53" t="s">
        <v>1716</v>
      </c>
    </row>
    <row r="8" spans="1:55"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row>
    <row r="9" spans="1:55" ht="13.5" customHeight="1">
      <c r="A9" s="138"/>
      <c r="B9" s="1601" t="s">
        <v>617</v>
      </c>
      <c r="C9" s="1519"/>
      <c r="D9" s="338" t="s">
        <v>618</v>
      </c>
      <c r="E9" s="58" t="s">
        <v>619</v>
      </c>
      <c r="F9" s="339" t="s">
        <v>620</v>
      </c>
      <c r="G9" s="56"/>
      <c r="H9" s="56"/>
      <c r="I9" s="56"/>
      <c r="J9" s="56"/>
      <c r="K9" s="56"/>
      <c r="L9" s="56"/>
      <c r="M9" s="56"/>
      <c r="N9" s="56"/>
      <c r="O9" s="56"/>
      <c r="P9" s="56"/>
      <c r="Q9" s="56"/>
      <c r="R9" s="56"/>
      <c r="S9" s="56"/>
      <c r="T9" s="56"/>
      <c r="U9" s="56"/>
      <c r="V9" s="56"/>
      <c r="W9" s="56"/>
      <c r="X9" s="56"/>
      <c r="Y9" s="56"/>
      <c r="Z9" s="139"/>
      <c r="AA9" s="59" t="s">
        <v>465</v>
      </c>
      <c r="AB9" s="60" t="s">
        <v>622</v>
      </c>
    </row>
    <row r="10" spans="1:55" ht="14.25" customHeight="1" thickBot="1">
      <c r="A10" s="140"/>
      <c r="B10" s="1602" t="s">
        <v>623</v>
      </c>
      <c r="C10" s="1603"/>
      <c r="D10" s="62"/>
      <c r="E10" s="62"/>
      <c r="F10" s="63" t="s">
        <v>624</v>
      </c>
      <c r="G10" s="64"/>
      <c r="H10" s="64"/>
      <c r="I10" s="64"/>
      <c r="J10" s="64"/>
      <c r="K10" s="64"/>
      <c r="L10" s="64"/>
      <c r="M10" s="64"/>
      <c r="N10" s="64" t="s">
        <v>625</v>
      </c>
      <c r="O10" s="64"/>
      <c r="P10" s="64"/>
      <c r="Q10" s="64"/>
      <c r="R10" s="64"/>
      <c r="S10" s="64"/>
      <c r="T10" s="64"/>
      <c r="U10" s="64"/>
      <c r="V10" s="64"/>
      <c r="W10" s="64"/>
      <c r="X10" s="64"/>
      <c r="Y10" s="141"/>
      <c r="Z10" s="142" t="s">
        <v>1451</v>
      </c>
      <c r="AA10" s="63" t="s">
        <v>626</v>
      </c>
      <c r="AB10" s="65" t="s">
        <v>627</v>
      </c>
    </row>
    <row r="11" spans="1:55" ht="13.5" customHeight="1">
      <c r="A11" s="1500" t="s">
        <v>653</v>
      </c>
      <c r="B11" s="1963" t="s">
        <v>1799</v>
      </c>
      <c r="C11" s="1614"/>
      <c r="D11" s="689"/>
      <c r="E11" s="58" t="s">
        <v>1717</v>
      </c>
      <c r="F11" s="290" t="s">
        <v>1718</v>
      </c>
      <c r="G11" s="175" t="s">
        <v>1719</v>
      </c>
      <c r="H11" s="176" t="s">
        <v>1720</v>
      </c>
      <c r="I11" s="144"/>
      <c r="J11" s="144"/>
      <c r="K11" s="144"/>
      <c r="L11" s="144"/>
      <c r="M11" s="144"/>
      <c r="N11" s="144"/>
      <c r="O11" s="144"/>
      <c r="P11" s="144"/>
      <c r="Q11" s="144"/>
      <c r="R11" s="144"/>
      <c r="S11" s="144"/>
      <c r="T11" s="144"/>
      <c r="U11" s="144"/>
      <c r="V11" s="144"/>
      <c r="W11" s="144"/>
      <c r="X11" s="144"/>
      <c r="Y11" s="697" t="s">
        <v>303</v>
      </c>
      <c r="Z11" s="231" t="s">
        <v>1140</v>
      </c>
      <c r="AA11" s="227"/>
      <c r="AB11" s="60"/>
    </row>
    <row r="12" spans="1:55" ht="13.5" customHeight="1">
      <c r="A12" s="1501"/>
      <c r="B12" s="1964" t="s">
        <v>1795</v>
      </c>
      <c r="C12" s="1946"/>
      <c r="D12" s="66"/>
      <c r="E12" s="66"/>
      <c r="F12" s="66"/>
      <c r="G12" s="52"/>
      <c r="H12" s="717" t="s">
        <v>987</v>
      </c>
      <c r="I12" s="52" t="s">
        <v>1721</v>
      </c>
      <c r="J12" s="52"/>
      <c r="K12" s="52"/>
      <c r="L12" s="52"/>
      <c r="M12" s="52"/>
      <c r="N12" s="52"/>
      <c r="O12" s="52"/>
      <c r="P12" s="52"/>
      <c r="Q12" s="717" t="s">
        <v>303</v>
      </c>
      <c r="R12" s="52" t="s">
        <v>1722</v>
      </c>
      <c r="S12" s="52"/>
      <c r="T12" s="52"/>
      <c r="U12" s="52"/>
      <c r="V12" s="52"/>
      <c r="W12" s="52"/>
      <c r="X12" s="52"/>
      <c r="Y12" s="698" t="s">
        <v>303</v>
      </c>
      <c r="Z12" s="232" t="s">
        <v>979</v>
      </c>
      <c r="AA12" s="213"/>
      <c r="AB12" s="68"/>
    </row>
    <row r="13" spans="1:55" ht="13.5" customHeight="1">
      <c r="A13" s="1501"/>
      <c r="B13" s="1964" t="s">
        <v>1529</v>
      </c>
      <c r="C13" s="1946"/>
      <c r="D13" s="66"/>
      <c r="E13" s="66"/>
      <c r="F13" s="66"/>
      <c r="G13" s="52" t="s">
        <v>552</v>
      </c>
      <c r="H13" s="52" t="s">
        <v>1723</v>
      </c>
      <c r="I13" s="52"/>
      <c r="J13" s="52"/>
      <c r="K13" s="52"/>
      <c r="L13" s="52"/>
      <c r="M13" s="52" t="s">
        <v>1250</v>
      </c>
      <c r="N13" s="717" t="s">
        <v>303</v>
      </c>
      <c r="O13" s="52" t="s">
        <v>1725</v>
      </c>
      <c r="P13" s="52"/>
      <c r="Q13" s="717" t="s">
        <v>1724</v>
      </c>
      <c r="R13" s="52" t="s">
        <v>1726</v>
      </c>
      <c r="S13" s="52"/>
      <c r="T13" s="52" t="s">
        <v>1251</v>
      </c>
      <c r="U13" s="52"/>
      <c r="V13" s="52"/>
      <c r="W13" s="52"/>
      <c r="X13" s="52"/>
      <c r="Y13" s="698" t="s">
        <v>303</v>
      </c>
      <c r="Z13" s="232" t="s">
        <v>1727</v>
      </c>
      <c r="AA13" s="213"/>
      <c r="AB13" s="68"/>
      <c r="AQ13" s="55"/>
      <c r="AR13" s="55"/>
      <c r="AS13" s="55"/>
      <c r="AT13" s="55"/>
      <c r="AU13" s="55"/>
      <c r="AV13" s="55"/>
      <c r="AW13" s="55"/>
      <c r="AX13" s="55"/>
      <c r="AY13" s="55"/>
      <c r="AZ13" s="55"/>
      <c r="BA13" s="55"/>
      <c r="BB13" s="55"/>
      <c r="BC13" s="55"/>
    </row>
    <row r="14" spans="1:55" ht="13.5" customHeight="1">
      <c r="A14" s="1501"/>
      <c r="B14" s="1964" t="s">
        <v>1797</v>
      </c>
      <c r="C14" s="1946"/>
      <c r="D14" s="66"/>
      <c r="E14" s="66"/>
      <c r="F14" s="279" t="s">
        <v>1728</v>
      </c>
      <c r="G14" s="76" t="s">
        <v>1729</v>
      </c>
      <c r="H14" s="76" t="s">
        <v>1730</v>
      </c>
      <c r="I14" s="76"/>
      <c r="J14" s="76"/>
      <c r="K14" s="76"/>
      <c r="L14" s="76"/>
      <c r="M14" s="76"/>
      <c r="N14" s="76"/>
      <c r="O14" s="76"/>
      <c r="P14" s="76"/>
      <c r="Q14" s="76" t="s">
        <v>685</v>
      </c>
      <c r="R14" s="1960"/>
      <c r="S14" s="1960"/>
      <c r="T14" s="1960"/>
      <c r="U14" s="1960"/>
      <c r="V14" s="76" t="s">
        <v>729</v>
      </c>
      <c r="W14" s="76"/>
      <c r="X14" s="305"/>
      <c r="Y14" s="698" t="s">
        <v>303</v>
      </c>
      <c r="Z14" s="232" t="s">
        <v>1675</v>
      </c>
      <c r="AA14" s="213"/>
      <c r="AB14" s="68"/>
    </row>
    <row r="15" spans="1:55" ht="13.5" customHeight="1">
      <c r="A15" s="1501"/>
      <c r="B15" s="344"/>
      <c r="C15" s="52"/>
      <c r="D15" s="66"/>
      <c r="E15" s="66"/>
      <c r="F15" s="66"/>
      <c r="G15" s="52" t="s">
        <v>1495</v>
      </c>
      <c r="H15" s="52" t="s">
        <v>1731</v>
      </c>
      <c r="I15" s="52"/>
      <c r="J15" s="52"/>
      <c r="K15" s="52"/>
      <c r="L15" s="52"/>
      <c r="M15" s="52"/>
      <c r="N15" s="52"/>
      <c r="O15" s="52"/>
      <c r="P15" s="52"/>
      <c r="Q15" s="79" t="s">
        <v>685</v>
      </c>
      <c r="R15" s="1953"/>
      <c r="S15" s="1953"/>
      <c r="T15" s="1953"/>
      <c r="U15" s="1953"/>
      <c r="V15" s="79" t="s">
        <v>729</v>
      </c>
      <c r="W15" s="79"/>
      <c r="X15" s="306"/>
      <c r="Y15" s="698" t="s">
        <v>303</v>
      </c>
      <c r="Z15" s="232"/>
      <c r="AA15" s="213"/>
      <c r="AB15" s="68"/>
    </row>
    <row r="16" spans="1:55" ht="13.5" customHeight="1">
      <c r="A16" s="1501"/>
      <c r="B16" s="752" t="s">
        <v>303</v>
      </c>
      <c r="C16" s="97" t="s">
        <v>1790</v>
      </c>
      <c r="D16" s="66"/>
      <c r="E16" s="66"/>
      <c r="F16" s="299" t="s">
        <v>1732</v>
      </c>
      <c r="G16" s="76" t="s">
        <v>1729</v>
      </c>
      <c r="H16" s="76" t="s">
        <v>1733</v>
      </c>
      <c r="I16" s="76"/>
      <c r="J16" s="76"/>
      <c r="K16" s="76"/>
      <c r="L16" s="76"/>
      <c r="M16" s="76"/>
      <c r="N16" s="76"/>
      <c r="O16" s="76"/>
      <c r="P16" s="76"/>
      <c r="Q16" s="76"/>
      <c r="R16" s="76"/>
      <c r="S16" s="76"/>
      <c r="T16" s="76"/>
      <c r="U16" s="76"/>
      <c r="V16" s="76"/>
      <c r="W16" s="76"/>
      <c r="X16" s="305"/>
      <c r="Y16" s="698" t="s">
        <v>303</v>
      </c>
      <c r="Z16" s="232"/>
      <c r="AA16" s="213"/>
      <c r="AB16" s="68"/>
    </row>
    <row r="17" spans="1:28" ht="13.5" customHeight="1">
      <c r="A17" s="1501"/>
      <c r="B17" s="752" t="s">
        <v>303</v>
      </c>
      <c r="C17" s="97" t="s">
        <v>1940</v>
      </c>
      <c r="D17" s="66"/>
      <c r="E17" s="66"/>
      <c r="F17" s="343"/>
      <c r="G17" s="89"/>
      <c r="H17" s="79"/>
      <c r="I17" s="79" t="s">
        <v>688</v>
      </c>
      <c r="J17" s="1953"/>
      <c r="K17" s="1953"/>
      <c r="L17" s="1953"/>
      <c r="M17" s="1953"/>
      <c r="N17" s="79" t="s">
        <v>372</v>
      </c>
      <c r="O17" s="79"/>
      <c r="P17" s="79" t="s">
        <v>367</v>
      </c>
      <c r="Q17" s="79" t="s">
        <v>688</v>
      </c>
      <c r="R17" s="1953"/>
      <c r="S17" s="1953"/>
      <c r="T17" s="1953"/>
      <c r="U17" s="1953"/>
      <c r="V17" s="79" t="s">
        <v>372</v>
      </c>
      <c r="W17" s="79"/>
      <c r="X17" s="306"/>
      <c r="Y17" s="698" t="s">
        <v>303</v>
      </c>
      <c r="Z17" s="232"/>
      <c r="AA17" s="213"/>
      <c r="AB17" s="68"/>
    </row>
    <row r="18" spans="1:28" ht="13.5" customHeight="1">
      <c r="A18" s="1501"/>
      <c r="B18" s="344"/>
      <c r="C18" s="52"/>
      <c r="D18" s="66"/>
      <c r="E18" s="66"/>
      <c r="F18" s="75" t="s">
        <v>1318</v>
      </c>
      <c r="G18" s="135"/>
      <c r="H18" s="726" t="s">
        <v>303</v>
      </c>
      <c r="I18" s="76" t="s">
        <v>487</v>
      </c>
      <c r="J18" s="76"/>
      <c r="K18" s="76"/>
      <c r="L18" s="76"/>
      <c r="M18" s="76"/>
      <c r="N18" s="76"/>
      <c r="O18" s="76"/>
      <c r="P18" s="76"/>
      <c r="Q18" s="76"/>
      <c r="R18" s="76"/>
      <c r="S18" s="76"/>
      <c r="T18" s="76"/>
      <c r="U18" s="76"/>
      <c r="V18" s="76"/>
      <c r="W18" s="76"/>
      <c r="X18" s="305"/>
      <c r="Y18" s="698" t="s">
        <v>303</v>
      </c>
      <c r="Z18" s="232"/>
      <c r="AA18" s="213"/>
      <c r="AB18" s="68"/>
    </row>
    <row r="19" spans="1:28" ht="13.5" customHeight="1">
      <c r="A19" s="1501"/>
      <c r="B19" s="344"/>
      <c r="C19" s="52"/>
      <c r="D19" s="66"/>
      <c r="E19" s="66"/>
      <c r="F19" s="66"/>
      <c r="G19" s="171" t="s">
        <v>563</v>
      </c>
      <c r="H19" s="172" t="s">
        <v>488</v>
      </c>
      <c r="I19" s="172"/>
      <c r="J19" s="172"/>
      <c r="K19" s="725" t="s">
        <v>1734</v>
      </c>
      <c r="L19" s="172" t="s">
        <v>1735</v>
      </c>
      <c r="M19" s="172"/>
      <c r="N19" s="725" t="s">
        <v>1734</v>
      </c>
      <c r="O19" s="172" t="s">
        <v>1736</v>
      </c>
      <c r="P19" s="172"/>
      <c r="Q19" s="172" t="s">
        <v>1737</v>
      </c>
      <c r="R19" s="1973"/>
      <c r="S19" s="1973"/>
      <c r="T19" s="1973"/>
      <c r="U19" s="1973"/>
      <c r="V19" s="172" t="s">
        <v>1738</v>
      </c>
      <c r="W19" s="172"/>
      <c r="X19" s="173"/>
      <c r="Y19" s="698" t="s">
        <v>303</v>
      </c>
      <c r="Z19" s="232"/>
      <c r="AA19" s="213"/>
      <c r="AB19" s="68"/>
    </row>
    <row r="20" spans="1:28" ht="13.5" customHeight="1">
      <c r="A20" s="1501"/>
      <c r="B20" s="752" t="s">
        <v>303</v>
      </c>
      <c r="C20" s="97" t="s">
        <v>675</v>
      </c>
      <c r="D20" s="66"/>
      <c r="E20" s="66"/>
      <c r="F20" s="66"/>
      <c r="G20" s="78"/>
      <c r="H20" s="52" t="s">
        <v>493</v>
      </c>
      <c r="I20" s="52"/>
      <c r="J20" s="52"/>
      <c r="K20" s="52"/>
      <c r="L20" s="52"/>
      <c r="M20" s="52"/>
      <c r="N20" s="52"/>
      <c r="O20" s="52"/>
      <c r="P20" s="52"/>
      <c r="Q20" s="52"/>
      <c r="R20" s="52"/>
      <c r="S20" s="52"/>
      <c r="T20" s="52"/>
      <c r="U20" s="52"/>
      <c r="V20" s="52"/>
      <c r="W20" s="52"/>
      <c r="X20" s="67"/>
      <c r="Y20" s="698" t="s">
        <v>303</v>
      </c>
      <c r="Z20" s="232"/>
      <c r="AA20" s="213"/>
      <c r="AB20" s="68"/>
    </row>
    <row r="21" spans="1:28" ht="13.5" customHeight="1">
      <c r="A21" s="1501"/>
      <c r="B21" s="344"/>
      <c r="C21" s="52"/>
      <c r="D21" s="66"/>
      <c r="E21" s="66"/>
      <c r="F21" s="66"/>
      <c r="G21" s="78"/>
      <c r="H21" s="52" t="s">
        <v>494</v>
      </c>
      <c r="I21" s="52"/>
      <c r="J21" s="52"/>
      <c r="K21" s="52"/>
      <c r="L21" s="52"/>
      <c r="M21" s="717" t="s">
        <v>495</v>
      </c>
      <c r="N21" s="340" t="s">
        <v>496</v>
      </c>
      <c r="O21" s="52"/>
      <c r="P21" s="52"/>
      <c r="Q21" s="52"/>
      <c r="R21" s="52"/>
      <c r="S21" s="52"/>
      <c r="T21" s="52"/>
      <c r="U21" s="52"/>
      <c r="V21" s="52"/>
      <c r="W21" s="52"/>
      <c r="X21" s="67"/>
      <c r="Y21" s="698" t="s">
        <v>303</v>
      </c>
      <c r="Z21" s="232"/>
      <c r="AA21" s="213"/>
      <c r="AB21" s="68"/>
    </row>
    <row r="22" spans="1:28" ht="13.5" customHeight="1">
      <c r="A22" s="1501"/>
      <c r="B22" s="344"/>
      <c r="C22" s="52"/>
      <c r="D22" s="66"/>
      <c r="E22" s="66"/>
      <c r="F22" s="66"/>
      <c r="G22" s="78"/>
      <c r="H22" s="52"/>
      <c r="I22" s="52"/>
      <c r="J22" s="52"/>
      <c r="K22" s="52"/>
      <c r="L22" s="52"/>
      <c r="M22" s="717" t="s">
        <v>1454</v>
      </c>
      <c r="N22" s="57" t="s">
        <v>497</v>
      </c>
      <c r="O22" s="52"/>
      <c r="P22" s="52"/>
      <c r="Q22" s="52"/>
      <c r="R22" s="52"/>
      <c r="S22" s="52"/>
      <c r="T22" s="52"/>
      <c r="U22" s="52"/>
      <c r="V22" s="52"/>
      <c r="W22" s="52"/>
      <c r="X22" s="67"/>
      <c r="Y22" s="698" t="s">
        <v>303</v>
      </c>
      <c r="Z22" s="232"/>
      <c r="AA22" s="213"/>
      <c r="AB22" s="68"/>
    </row>
    <row r="23" spans="1:28" ht="13.5" customHeight="1">
      <c r="A23" s="1501"/>
      <c r="B23" s="344"/>
      <c r="C23" s="52"/>
      <c r="D23" s="66"/>
      <c r="E23" s="66"/>
      <c r="F23" s="66"/>
      <c r="G23" s="78"/>
      <c r="H23" s="52"/>
      <c r="I23" s="52"/>
      <c r="J23" s="52"/>
      <c r="K23" s="52"/>
      <c r="L23" s="52"/>
      <c r="M23" s="717" t="s">
        <v>1734</v>
      </c>
      <c r="N23" s="57" t="s">
        <v>498</v>
      </c>
      <c r="O23" s="52"/>
      <c r="P23" s="52"/>
      <c r="Q23" s="52"/>
      <c r="R23" s="52"/>
      <c r="S23" s="52"/>
      <c r="T23" s="52"/>
      <c r="U23" s="52"/>
      <c r="V23" s="52"/>
      <c r="W23" s="52"/>
      <c r="X23" s="67"/>
      <c r="Y23" s="698" t="s">
        <v>303</v>
      </c>
      <c r="Z23" s="232"/>
      <c r="AA23" s="213"/>
      <c r="AB23" s="68"/>
    </row>
    <row r="24" spans="1:28" ht="13.5" customHeight="1">
      <c r="A24" s="1501"/>
      <c r="B24" s="344"/>
      <c r="C24" s="52"/>
      <c r="D24" s="66"/>
      <c r="E24" s="66"/>
      <c r="F24" s="66"/>
      <c r="G24" s="171" t="s">
        <v>1729</v>
      </c>
      <c r="H24" s="172" t="s">
        <v>500</v>
      </c>
      <c r="I24" s="172"/>
      <c r="J24" s="172"/>
      <c r="K24" s="172"/>
      <c r="L24" s="172"/>
      <c r="M24" s="172"/>
      <c r="N24" s="172"/>
      <c r="O24" s="172"/>
      <c r="P24" s="172"/>
      <c r="Q24" s="172"/>
      <c r="R24" s="172"/>
      <c r="S24" s="172"/>
      <c r="T24" s="172"/>
      <c r="U24" s="172"/>
      <c r="V24" s="172"/>
      <c r="W24" s="172"/>
      <c r="X24" s="173"/>
      <c r="Y24" s="698" t="s">
        <v>303</v>
      </c>
      <c r="Z24" s="232"/>
      <c r="AA24" s="213"/>
      <c r="AB24" s="68"/>
    </row>
    <row r="25" spans="1:28" ht="13.5" customHeight="1">
      <c r="A25" s="1501"/>
      <c r="B25" s="344"/>
      <c r="C25" s="52"/>
      <c r="D25" s="66"/>
      <c r="E25" s="66"/>
      <c r="F25" s="66"/>
      <c r="G25" s="78"/>
      <c r="H25" s="52" t="s">
        <v>957</v>
      </c>
      <c r="I25" s="52"/>
      <c r="J25" s="52" t="s">
        <v>1737</v>
      </c>
      <c r="K25" s="717" t="s">
        <v>1734</v>
      </c>
      <c r="L25" s="52" t="s">
        <v>964</v>
      </c>
      <c r="M25" s="52"/>
      <c r="N25" s="52"/>
      <c r="O25" s="52"/>
      <c r="P25" s="717" t="s">
        <v>965</v>
      </c>
      <c r="Q25" s="52" t="s">
        <v>966</v>
      </c>
      <c r="R25" s="52"/>
      <c r="S25" s="52"/>
      <c r="T25" s="52"/>
      <c r="U25" s="717" t="s">
        <v>896</v>
      </c>
      <c r="V25" s="52" t="s">
        <v>501</v>
      </c>
      <c r="W25" s="52"/>
      <c r="X25" s="52"/>
      <c r="Y25" s="698" t="s">
        <v>303</v>
      </c>
      <c r="Z25" s="232"/>
      <c r="AA25" s="213"/>
      <c r="AB25" s="68"/>
    </row>
    <row r="26" spans="1:28" ht="13.5" customHeight="1">
      <c r="A26" s="1501"/>
      <c r="B26" s="344"/>
      <c r="C26" s="52"/>
      <c r="D26" s="66"/>
      <c r="E26" s="66"/>
      <c r="F26" s="66"/>
      <c r="G26" s="78"/>
      <c r="H26" s="52" t="s">
        <v>502</v>
      </c>
      <c r="I26" s="52"/>
      <c r="J26" s="52"/>
      <c r="K26" s="52"/>
      <c r="L26" s="52"/>
      <c r="M26" s="52"/>
      <c r="N26" s="52"/>
      <c r="O26" s="52"/>
      <c r="P26" s="52"/>
      <c r="Q26" s="52" t="s">
        <v>503</v>
      </c>
      <c r="R26" s="1957"/>
      <c r="S26" s="1957"/>
      <c r="T26" s="1957"/>
      <c r="U26" s="1957"/>
      <c r="V26" s="52" t="s">
        <v>504</v>
      </c>
      <c r="W26" s="52"/>
      <c r="X26" s="67"/>
      <c r="Y26" s="698" t="s">
        <v>303</v>
      </c>
      <c r="Z26" s="232"/>
      <c r="AA26" s="213"/>
      <c r="AB26" s="68"/>
    </row>
    <row r="27" spans="1:28" ht="13.5" customHeight="1">
      <c r="A27" s="1501"/>
      <c r="B27" s="344"/>
      <c r="C27" s="52"/>
      <c r="D27" s="66"/>
      <c r="E27" s="66"/>
      <c r="F27" s="66"/>
      <c r="G27" s="78"/>
      <c r="H27" s="52" t="s">
        <v>505</v>
      </c>
      <c r="I27" s="52"/>
      <c r="J27" s="52"/>
      <c r="K27" s="52"/>
      <c r="L27" s="52"/>
      <c r="M27" s="52"/>
      <c r="N27" s="52"/>
      <c r="O27" s="52"/>
      <c r="P27" s="52"/>
      <c r="Q27" s="52" t="s">
        <v>1641</v>
      </c>
      <c r="R27" s="1957"/>
      <c r="S27" s="1957"/>
      <c r="T27" s="1957"/>
      <c r="U27" s="1957"/>
      <c r="V27" s="52" t="s">
        <v>506</v>
      </c>
      <c r="W27" s="52"/>
      <c r="X27" s="67"/>
      <c r="Y27" s="698" t="s">
        <v>303</v>
      </c>
      <c r="Z27" s="232"/>
      <c r="AA27" s="213"/>
      <c r="AB27" s="68"/>
    </row>
    <row r="28" spans="1:28" ht="13.5" customHeight="1">
      <c r="A28" s="1501"/>
      <c r="B28" s="344"/>
      <c r="C28" s="52"/>
      <c r="D28" s="66"/>
      <c r="E28" s="66"/>
      <c r="F28" s="66"/>
      <c r="G28" s="171" t="s">
        <v>893</v>
      </c>
      <c r="H28" s="172" t="s">
        <v>794</v>
      </c>
      <c r="I28" s="172"/>
      <c r="J28" s="172"/>
      <c r="K28" s="172"/>
      <c r="L28" s="172"/>
      <c r="M28" s="172"/>
      <c r="N28" s="172"/>
      <c r="O28" s="172"/>
      <c r="P28" s="172"/>
      <c r="Q28" s="172" t="s">
        <v>1639</v>
      </c>
      <c r="R28" s="1973"/>
      <c r="S28" s="1973"/>
      <c r="T28" s="1973"/>
      <c r="U28" s="1973"/>
      <c r="V28" s="172" t="s">
        <v>572</v>
      </c>
      <c r="W28" s="172"/>
      <c r="X28" s="173"/>
      <c r="Y28" s="698" t="s">
        <v>303</v>
      </c>
      <c r="Z28" s="232"/>
      <c r="AA28" s="213"/>
      <c r="AB28" s="68"/>
    </row>
    <row r="29" spans="1:28" ht="13.5" customHeight="1">
      <c r="A29" s="1501"/>
      <c r="B29" s="344"/>
      <c r="C29" s="52"/>
      <c r="D29" s="66"/>
      <c r="E29" s="66"/>
      <c r="F29" s="66"/>
      <c r="G29" s="78"/>
      <c r="H29" s="52" t="s">
        <v>505</v>
      </c>
      <c r="I29" s="52"/>
      <c r="J29" s="52"/>
      <c r="K29" s="52"/>
      <c r="L29" s="52"/>
      <c r="M29" s="52"/>
      <c r="N29" s="52"/>
      <c r="O29" s="52"/>
      <c r="P29" s="52"/>
      <c r="Q29" s="52" t="s">
        <v>1641</v>
      </c>
      <c r="R29" s="1957"/>
      <c r="S29" s="1957"/>
      <c r="T29" s="1957"/>
      <c r="U29" s="1957"/>
      <c r="V29" s="52" t="s">
        <v>506</v>
      </c>
      <c r="W29" s="52"/>
      <c r="X29" s="52"/>
      <c r="Y29" s="698" t="s">
        <v>303</v>
      </c>
      <c r="Z29" s="232"/>
      <c r="AA29" s="213"/>
      <c r="AB29" s="68"/>
    </row>
    <row r="30" spans="1:28" ht="13.5" customHeight="1">
      <c r="A30" s="1501"/>
      <c r="B30" s="344"/>
      <c r="C30" s="52"/>
      <c r="D30" s="66"/>
      <c r="E30" s="66"/>
      <c r="F30" s="66"/>
      <c r="G30" s="78"/>
      <c r="H30" s="52" t="s">
        <v>1590</v>
      </c>
      <c r="I30" s="52"/>
      <c r="J30" s="52"/>
      <c r="K30" s="52"/>
      <c r="L30" s="52"/>
      <c r="M30" s="52"/>
      <c r="N30" s="52"/>
      <c r="O30" s="52"/>
      <c r="P30" s="52"/>
      <c r="Q30" s="52" t="s">
        <v>1498</v>
      </c>
      <c r="R30" s="1957"/>
      <c r="S30" s="1957"/>
      <c r="T30" s="1957"/>
      <c r="U30" s="1957"/>
      <c r="V30" s="52" t="s">
        <v>1591</v>
      </c>
      <c r="W30" s="52"/>
      <c r="X30" s="52"/>
      <c r="Y30" s="698" t="s">
        <v>303</v>
      </c>
      <c r="Z30" s="232"/>
      <c r="AA30" s="213"/>
      <c r="AB30" s="68"/>
    </row>
    <row r="31" spans="1:28" ht="13.5" customHeight="1">
      <c r="A31" s="1501"/>
      <c r="B31" s="344"/>
      <c r="C31" s="52"/>
      <c r="D31" s="66"/>
      <c r="E31" s="66"/>
      <c r="F31" s="66"/>
      <c r="G31" s="78"/>
      <c r="H31" s="52" t="s">
        <v>1592</v>
      </c>
      <c r="I31" s="52"/>
      <c r="J31" s="52"/>
      <c r="K31" s="52"/>
      <c r="L31" s="52"/>
      <c r="M31" s="52"/>
      <c r="N31" s="52"/>
      <c r="O31" s="52"/>
      <c r="P31" s="52"/>
      <c r="Q31" s="52" t="s">
        <v>1737</v>
      </c>
      <c r="R31" s="1957"/>
      <c r="S31" s="1957"/>
      <c r="T31" s="52" t="s">
        <v>1739</v>
      </c>
      <c r="U31" s="1957"/>
      <c r="V31" s="1957"/>
      <c r="W31" s="52" t="s">
        <v>1740</v>
      </c>
      <c r="X31" s="52"/>
      <c r="Y31" s="698" t="s">
        <v>303</v>
      </c>
      <c r="Z31" s="232"/>
      <c r="AA31" s="213"/>
      <c r="AB31" s="68"/>
    </row>
    <row r="32" spans="1:28" ht="14.25" customHeight="1" thickBot="1">
      <c r="A32" s="1501"/>
      <c r="B32" s="344"/>
      <c r="C32" s="52"/>
      <c r="D32" s="66"/>
      <c r="E32" s="66"/>
      <c r="F32" s="66"/>
      <c r="G32" s="78"/>
      <c r="H32" s="52" t="s">
        <v>1741</v>
      </c>
      <c r="I32" s="52"/>
      <c r="J32" s="52"/>
      <c r="K32" s="52"/>
      <c r="L32" s="52"/>
      <c r="M32" s="52"/>
      <c r="N32" s="52"/>
      <c r="O32" s="52"/>
      <c r="P32" s="52"/>
      <c r="Q32" s="52" t="s">
        <v>1737</v>
      </c>
      <c r="R32" s="1957"/>
      <c r="S32" s="1957"/>
      <c r="T32" s="1957"/>
      <c r="U32" s="1957"/>
      <c r="V32" s="1957"/>
      <c r="W32" s="52" t="s">
        <v>1740</v>
      </c>
      <c r="X32" s="67"/>
      <c r="Y32" s="698" t="s">
        <v>303</v>
      </c>
      <c r="Z32" s="232"/>
      <c r="AA32" s="213"/>
      <c r="AB32" s="68"/>
    </row>
    <row r="33" spans="1:33" ht="15" customHeight="1" thickTop="1" thickBot="1">
      <c r="A33" s="1501"/>
      <c r="B33" s="344"/>
      <c r="C33" s="52"/>
      <c r="D33" s="66"/>
      <c r="E33" s="66"/>
      <c r="F33" s="66"/>
      <c r="G33" s="78"/>
      <c r="H33" s="52" t="s">
        <v>1596</v>
      </c>
      <c r="I33" s="52"/>
      <c r="J33" s="52"/>
      <c r="K33" s="52"/>
      <c r="L33" s="52"/>
      <c r="M33" s="52"/>
      <c r="N33" s="52"/>
      <c r="O33" s="52"/>
      <c r="P33" s="52"/>
      <c r="Q33" s="52" t="s">
        <v>1639</v>
      </c>
      <c r="R33" s="1955"/>
      <c r="S33" s="1955"/>
      <c r="T33" s="1955"/>
      <c r="U33" s="1955"/>
      <c r="V33" s="52" t="s">
        <v>572</v>
      </c>
      <c r="W33" s="52"/>
      <c r="X33" s="67"/>
      <c r="Y33" s="698" t="s">
        <v>303</v>
      </c>
      <c r="Z33" s="232"/>
      <c r="AA33" s="213"/>
      <c r="AB33" s="68"/>
      <c r="AD33" s="84"/>
      <c r="AE33" s="85" t="s">
        <v>1597</v>
      </c>
      <c r="AF33" s="87" t="s">
        <v>1598</v>
      </c>
      <c r="AG33" s="155"/>
    </row>
    <row r="34" spans="1:33" ht="14.25" customHeight="1" thickTop="1">
      <c r="A34" s="1501"/>
      <c r="B34" s="344"/>
      <c r="C34" s="52"/>
      <c r="D34" s="66"/>
      <c r="E34" s="66"/>
      <c r="F34" s="66"/>
      <c r="G34" s="78"/>
      <c r="H34" s="52" t="s">
        <v>1599</v>
      </c>
      <c r="I34" s="52"/>
      <c r="J34" s="52"/>
      <c r="K34" s="52"/>
      <c r="L34" s="52"/>
      <c r="M34" s="52"/>
      <c r="N34" s="52"/>
      <c r="O34" s="52"/>
      <c r="P34" s="52"/>
      <c r="Q34" s="52"/>
      <c r="R34" s="80" t="s">
        <v>836</v>
      </c>
      <c r="S34" s="52" t="s">
        <v>847</v>
      </c>
      <c r="T34" s="52"/>
      <c r="U34" s="717" t="s">
        <v>836</v>
      </c>
      <c r="V34" s="52" t="s">
        <v>1202</v>
      </c>
      <c r="W34" s="52"/>
      <c r="X34" s="52"/>
      <c r="Y34" s="698" t="s">
        <v>303</v>
      </c>
      <c r="Z34" s="232"/>
      <c r="AA34" s="213"/>
      <c r="AB34" s="68"/>
    </row>
    <row r="35" spans="1:33" ht="13.5" customHeight="1">
      <c r="A35" s="1501"/>
      <c r="B35" s="344"/>
      <c r="C35" s="52"/>
      <c r="D35" s="66"/>
      <c r="E35" s="66"/>
      <c r="F35" s="66"/>
      <c r="G35" s="52"/>
      <c r="H35" s="52" t="s">
        <v>946</v>
      </c>
      <c r="I35" s="52"/>
      <c r="J35" s="52"/>
      <c r="K35" s="52"/>
      <c r="L35" s="52"/>
      <c r="M35" s="52"/>
      <c r="N35" s="52"/>
      <c r="O35" s="52"/>
      <c r="P35" s="52"/>
      <c r="Q35" s="52"/>
      <c r="R35" s="80" t="s">
        <v>947</v>
      </c>
      <c r="S35" s="52" t="s">
        <v>555</v>
      </c>
      <c r="T35" s="52"/>
      <c r="U35" s="717" t="s">
        <v>947</v>
      </c>
      <c r="V35" s="52" t="s">
        <v>556</v>
      </c>
      <c r="W35" s="52"/>
      <c r="X35" s="52"/>
      <c r="Y35" s="698" t="s">
        <v>303</v>
      </c>
      <c r="Z35" s="232"/>
      <c r="AA35" s="213"/>
      <c r="AB35" s="68"/>
    </row>
    <row r="36" spans="1:33" ht="13.5" customHeight="1">
      <c r="A36" s="1501"/>
      <c r="B36" s="344"/>
      <c r="C36" s="52"/>
      <c r="D36" s="66"/>
      <c r="E36" s="66"/>
      <c r="F36" s="66"/>
      <c r="G36" s="52"/>
      <c r="H36" s="52" t="s">
        <v>948</v>
      </c>
      <c r="I36" s="52"/>
      <c r="J36" s="52"/>
      <c r="K36" s="52"/>
      <c r="L36" s="52"/>
      <c r="M36" s="52"/>
      <c r="N36" s="52"/>
      <c r="O36" s="52"/>
      <c r="P36" s="52"/>
      <c r="Q36" s="52"/>
      <c r="R36" s="80" t="s">
        <v>1678</v>
      </c>
      <c r="S36" s="52" t="s">
        <v>949</v>
      </c>
      <c r="T36" s="52"/>
      <c r="U36" s="717" t="s">
        <v>1678</v>
      </c>
      <c r="V36" s="52" t="s">
        <v>950</v>
      </c>
      <c r="W36" s="52"/>
      <c r="X36" s="52"/>
      <c r="Y36" s="698" t="s">
        <v>303</v>
      </c>
      <c r="Z36" s="232"/>
      <c r="AA36" s="213"/>
      <c r="AB36" s="68"/>
    </row>
    <row r="37" spans="1:33" ht="13.5" customHeight="1">
      <c r="A37" s="1501"/>
      <c r="B37" s="344"/>
      <c r="C37" s="52"/>
      <c r="D37" s="66"/>
      <c r="E37" s="66"/>
      <c r="F37" s="66"/>
      <c r="G37" s="78"/>
      <c r="H37" s="52" t="s">
        <v>952</v>
      </c>
      <c r="I37" s="52"/>
      <c r="J37" s="52"/>
      <c r="K37" s="52"/>
      <c r="L37" s="52"/>
      <c r="M37" s="52"/>
      <c r="N37" s="52"/>
      <c r="O37" s="52"/>
      <c r="P37" s="52"/>
      <c r="Q37" s="52"/>
      <c r="R37" s="80" t="s">
        <v>527</v>
      </c>
      <c r="S37" s="52" t="s">
        <v>953</v>
      </c>
      <c r="T37" s="52"/>
      <c r="U37" s="717" t="s">
        <v>527</v>
      </c>
      <c r="V37" s="52" t="s">
        <v>954</v>
      </c>
      <c r="W37" s="52"/>
      <c r="X37" s="67"/>
      <c r="Y37" s="698" t="s">
        <v>303</v>
      </c>
      <c r="Z37" s="232"/>
      <c r="AA37" s="213"/>
      <c r="AB37" s="68"/>
    </row>
    <row r="38" spans="1:33" ht="13.5" customHeight="1">
      <c r="A38" s="1501"/>
      <c r="B38" s="344"/>
      <c r="C38" s="52"/>
      <c r="D38" s="66"/>
      <c r="E38" s="66"/>
      <c r="F38" s="66"/>
      <c r="G38" s="78"/>
      <c r="H38" s="52" t="s">
        <v>956</v>
      </c>
      <c r="I38" s="52"/>
      <c r="J38" s="52"/>
      <c r="K38" s="52"/>
      <c r="L38" s="52"/>
      <c r="M38" s="52"/>
      <c r="N38" s="52"/>
      <c r="O38" s="52"/>
      <c r="P38" s="52"/>
      <c r="Q38" s="52"/>
      <c r="R38" s="80" t="s">
        <v>904</v>
      </c>
      <c r="S38" s="52" t="s">
        <v>1203</v>
      </c>
      <c r="T38" s="52"/>
      <c r="U38" s="717" t="s">
        <v>904</v>
      </c>
      <c r="V38" s="52" t="s">
        <v>1486</v>
      </c>
      <c r="W38" s="52"/>
      <c r="X38" s="67"/>
      <c r="Y38" s="698" t="s">
        <v>303</v>
      </c>
      <c r="Z38" s="232"/>
      <c r="AA38" s="213"/>
      <c r="AB38" s="68"/>
    </row>
    <row r="39" spans="1:33" ht="13.5" customHeight="1">
      <c r="A39" s="1501"/>
      <c r="B39" s="344"/>
      <c r="C39" s="52"/>
      <c r="D39" s="66"/>
      <c r="E39" s="66"/>
      <c r="F39" s="66"/>
      <c r="G39" s="78"/>
      <c r="H39" s="95" t="s">
        <v>957</v>
      </c>
      <c r="I39" s="52"/>
      <c r="J39" s="52" t="s">
        <v>1737</v>
      </c>
      <c r="K39" s="717" t="s">
        <v>1734</v>
      </c>
      <c r="L39" s="52" t="s">
        <v>964</v>
      </c>
      <c r="M39" s="52"/>
      <c r="N39" s="52"/>
      <c r="O39" s="52"/>
      <c r="P39" s="717" t="s">
        <v>965</v>
      </c>
      <c r="Q39" s="52" t="s">
        <v>966</v>
      </c>
      <c r="R39" s="52"/>
      <c r="S39" s="52"/>
      <c r="T39" s="52"/>
      <c r="U39" s="717" t="s">
        <v>896</v>
      </c>
      <c r="V39" s="52" t="s">
        <v>501</v>
      </c>
      <c r="W39" s="52"/>
      <c r="X39" s="52"/>
      <c r="Y39" s="698" t="s">
        <v>303</v>
      </c>
      <c r="Z39" s="232"/>
      <c r="AA39" s="213"/>
      <c r="AB39" s="68"/>
    </row>
    <row r="40" spans="1:33" ht="14.25" customHeight="1" thickBot="1">
      <c r="A40" s="1502"/>
      <c r="B40" s="749"/>
      <c r="C40" s="64"/>
      <c r="D40" s="62"/>
      <c r="E40" s="62"/>
      <c r="F40" s="62"/>
      <c r="G40" s="64"/>
      <c r="H40" s="105" t="s">
        <v>799</v>
      </c>
      <c r="I40" s="64"/>
      <c r="J40" s="64"/>
      <c r="K40" s="64"/>
      <c r="L40" s="64"/>
      <c r="M40" s="64"/>
      <c r="N40" s="64"/>
      <c r="O40" s="64"/>
      <c r="P40" s="64"/>
      <c r="Q40" s="64" t="s">
        <v>1555</v>
      </c>
      <c r="R40" s="1975"/>
      <c r="S40" s="1975"/>
      <c r="T40" s="1975"/>
      <c r="U40" s="1975"/>
      <c r="V40" s="64" t="s">
        <v>800</v>
      </c>
      <c r="W40" s="64"/>
      <c r="X40" s="61"/>
      <c r="Y40" s="701" t="s">
        <v>303</v>
      </c>
      <c r="Z40" s="238"/>
      <c r="AA40" s="215"/>
      <c r="AB40" s="65"/>
    </row>
    <row r="41" spans="1:33">
      <c r="Z41" s="124"/>
    </row>
    <row r="42" spans="1:33">
      <c r="Z42" s="124"/>
    </row>
    <row r="43" spans="1:33">
      <c r="Z43" s="124"/>
    </row>
    <row r="44" spans="1:33">
      <c r="Z44" s="124"/>
    </row>
    <row r="45" spans="1:33">
      <c r="Z45" s="124"/>
    </row>
    <row r="46" spans="1:33">
      <c r="Z46" s="124"/>
    </row>
    <row r="47" spans="1:33">
      <c r="Z47" s="124"/>
    </row>
    <row r="48" spans="1:33">
      <c r="Z48" s="124"/>
    </row>
    <row r="49" spans="26:26">
      <c r="Z49" s="124"/>
    </row>
    <row r="50" spans="26:26">
      <c r="Z50" s="124"/>
    </row>
    <row r="51" spans="26:26">
      <c r="Z51" s="124"/>
    </row>
    <row r="52" spans="26:26">
      <c r="Z52" s="124"/>
    </row>
    <row r="53" spans="26:26">
      <c r="Z53" s="124"/>
    </row>
    <row r="54" spans="26:26">
      <c r="Z54" s="124"/>
    </row>
    <row r="55" spans="26:26">
      <c r="Z55" s="124"/>
    </row>
    <row r="56" spans="26:26">
      <c r="Z56" s="124"/>
    </row>
    <row r="57" spans="26:26">
      <c r="Z57" s="124"/>
    </row>
    <row r="58" spans="26:26">
      <c r="Z58" s="124"/>
    </row>
    <row r="59" spans="26:26">
      <c r="Z59" s="124"/>
    </row>
    <row r="60" spans="26:26">
      <c r="Z60" s="124"/>
    </row>
    <row r="61" spans="26:26">
      <c r="Z61" s="124"/>
    </row>
    <row r="62" spans="26:26">
      <c r="Z62" s="124"/>
    </row>
    <row r="63" spans="26:26">
      <c r="Z63" s="124"/>
    </row>
    <row r="64" spans="26:26">
      <c r="Z64" s="124"/>
    </row>
    <row r="65" spans="26:26">
      <c r="Z65" s="124"/>
    </row>
    <row r="66" spans="26:26">
      <c r="Z66" s="124"/>
    </row>
    <row r="67" spans="26:26">
      <c r="Z67" s="124"/>
    </row>
    <row r="68" spans="26:26">
      <c r="Z68" s="124"/>
    </row>
    <row r="69" spans="26:26">
      <c r="Z69" s="124"/>
    </row>
    <row r="70" spans="26:26">
      <c r="Z70" s="124"/>
    </row>
    <row r="71" spans="26:26">
      <c r="Z71" s="124"/>
    </row>
    <row r="72" spans="26:26">
      <c r="Z72" s="124"/>
    </row>
    <row r="73" spans="26:26">
      <c r="Z73" s="124"/>
    </row>
    <row r="74" spans="26:26">
      <c r="Z74" s="124"/>
    </row>
    <row r="75" spans="26:26">
      <c r="Z75" s="124"/>
    </row>
    <row r="76" spans="26:26">
      <c r="Z76" s="124"/>
    </row>
    <row r="77" spans="26:26">
      <c r="Z77" s="124"/>
    </row>
    <row r="78" spans="26:26">
      <c r="Z78" s="124"/>
    </row>
    <row r="79" spans="26:26">
      <c r="Z79" s="124"/>
    </row>
    <row r="80" spans="26:26">
      <c r="Z80" s="124"/>
    </row>
    <row r="81" spans="26:26">
      <c r="Z81" s="124"/>
    </row>
    <row r="82" spans="26:26">
      <c r="Z82" s="124"/>
    </row>
    <row r="83" spans="26:26">
      <c r="Z83" s="124"/>
    </row>
    <row r="84" spans="26:26">
      <c r="Z84" s="124"/>
    </row>
    <row r="85" spans="26:26">
      <c r="Z85" s="124"/>
    </row>
    <row r="86" spans="26:26">
      <c r="Z86" s="124"/>
    </row>
    <row r="87" spans="26:26">
      <c r="Z87" s="124"/>
    </row>
    <row r="88" spans="26:26">
      <c r="Z88" s="124"/>
    </row>
    <row r="89" spans="26:26">
      <c r="Z89" s="124"/>
    </row>
    <row r="90" spans="26:26">
      <c r="Z90" s="124"/>
    </row>
    <row r="91" spans="26:26">
      <c r="Z91" s="124"/>
    </row>
    <row r="92" spans="26:26">
      <c r="Z92" s="124"/>
    </row>
    <row r="93" spans="26:26">
      <c r="Z93" s="124"/>
    </row>
    <row r="94" spans="26:26">
      <c r="Z94" s="124"/>
    </row>
    <row r="95" spans="26:26">
      <c r="Z95" s="124"/>
    </row>
    <row r="96" spans="26:26">
      <c r="Z96" s="124"/>
    </row>
    <row r="97" spans="26:26">
      <c r="Z97" s="124"/>
    </row>
    <row r="98" spans="26:26">
      <c r="Z98" s="124"/>
    </row>
    <row r="99" spans="26:26">
      <c r="Z99" s="124"/>
    </row>
    <row r="100" spans="26:26">
      <c r="Z100" s="124"/>
    </row>
    <row r="101" spans="26:26">
      <c r="Z101" s="124"/>
    </row>
    <row r="102" spans="26:26">
      <c r="Z102" s="124"/>
    </row>
    <row r="103" spans="26:26">
      <c r="Z103" s="124"/>
    </row>
    <row r="104" spans="26:26">
      <c r="Z104" s="124"/>
    </row>
    <row r="105" spans="26:26">
      <c r="Z105" s="124"/>
    </row>
    <row r="106" spans="26:26">
      <c r="Z106" s="124"/>
    </row>
    <row r="107" spans="26:26">
      <c r="Z107" s="124"/>
    </row>
    <row r="108" spans="26:26">
      <c r="Z108" s="124"/>
    </row>
    <row r="109" spans="26:26">
      <c r="Z109" s="124"/>
    </row>
    <row r="110" spans="26:26">
      <c r="Z110" s="124"/>
    </row>
    <row r="111" spans="26:26">
      <c r="Z111" s="124"/>
    </row>
    <row r="112" spans="26:26">
      <c r="Z112" s="124"/>
    </row>
    <row r="113" spans="26:26">
      <c r="Z113" s="124"/>
    </row>
    <row r="114" spans="26:26">
      <c r="Z114" s="124"/>
    </row>
    <row r="115" spans="26:26">
      <c r="Z115" s="124"/>
    </row>
    <row r="116" spans="26:26">
      <c r="Z116" s="124"/>
    </row>
    <row r="117" spans="26:26">
      <c r="Z117" s="124"/>
    </row>
    <row r="118" spans="26:26">
      <c r="Z118" s="124"/>
    </row>
    <row r="119" spans="26:26">
      <c r="Z119" s="124"/>
    </row>
    <row r="120" spans="26:26">
      <c r="Z120" s="124"/>
    </row>
    <row r="121" spans="26:26">
      <c r="Z121" s="124"/>
    </row>
    <row r="122" spans="26:26">
      <c r="Z122" s="124"/>
    </row>
    <row r="123" spans="26:26">
      <c r="Z123" s="124"/>
    </row>
    <row r="124" spans="26:26">
      <c r="Z124" s="124"/>
    </row>
    <row r="125" spans="26:26">
      <c r="Z125" s="124"/>
    </row>
    <row r="126" spans="26:26">
      <c r="Z126" s="124"/>
    </row>
    <row r="127" spans="26:26">
      <c r="Z127" s="124"/>
    </row>
    <row r="128" spans="26:26">
      <c r="Z128" s="124"/>
    </row>
    <row r="129" spans="26:26">
      <c r="Z129" s="124"/>
    </row>
    <row r="130" spans="26:26">
      <c r="Z130" s="124"/>
    </row>
    <row r="131" spans="26:26">
      <c r="Z131" s="124"/>
    </row>
    <row r="132" spans="26:26">
      <c r="Z132" s="124"/>
    </row>
    <row r="133" spans="26:26">
      <c r="Z133" s="124"/>
    </row>
    <row r="134" spans="26:26">
      <c r="Z134" s="124"/>
    </row>
    <row r="135" spans="26:26">
      <c r="Z135" s="124"/>
    </row>
    <row r="136" spans="26:26">
      <c r="Z136" s="124"/>
    </row>
    <row r="137" spans="26:26">
      <c r="Z137" s="124"/>
    </row>
    <row r="138" spans="26:26">
      <c r="Z138" s="124"/>
    </row>
    <row r="139" spans="26:26">
      <c r="Z139" s="124"/>
    </row>
    <row r="140" spans="26:26">
      <c r="Z140" s="124"/>
    </row>
    <row r="141" spans="26:26">
      <c r="Z141" s="124"/>
    </row>
    <row r="142" spans="26:26">
      <c r="Z142" s="124"/>
    </row>
    <row r="143" spans="26:26">
      <c r="Z143" s="124"/>
    </row>
    <row r="144" spans="26:26">
      <c r="Z144" s="124"/>
    </row>
    <row r="145" spans="26:26">
      <c r="Z145" s="124"/>
    </row>
    <row r="146" spans="26:26">
      <c r="Z146" s="124"/>
    </row>
    <row r="147" spans="26:26">
      <c r="Z147" s="124"/>
    </row>
    <row r="148" spans="26:26">
      <c r="Z148" s="124"/>
    </row>
    <row r="149" spans="26:26">
      <c r="Z149" s="124"/>
    </row>
    <row r="150" spans="26:26">
      <c r="Z150" s="124"/>
    </row>
    <row r="151" spans="26:26">
      <c r="Z151" s="124"/>
    </row>
    <row r="152" spans="26:26">
      <c r="Z152" s="124"/>
    </row>
    <row r="153" spans="26:26">
      <c r="Z153" s="124"/>
    </row>
    <row r="154" spans="26:26">
      <c r="Z154" s="124"/>
    </row>
    <row r="155" spans="26:26">
      <c r="Z155" s="124"/>
    </row>
    <row r="156" spans="26:26">
      <c r="Z156" s="124"/>
    </row>
    <row r="157" spans="26:26">
      <c r="Z157" s="124"/>
    </row>
    <row r="158" spans="26:26">
      <c r="Z158" s="124"/>
    </row>
    <row r="159" spans="26:26">
      <c r="Z159" s="124"/>
    </row>
    <row r="160" spans="26:26">
      <c r="Z160" s="124"/>
    </row>
    <row r="161" spans="26:26">
      <c r="Z161" s="124"/>
    </row>
    <row r="162" spans="26:26">
      <c r="Z162" s="124"/>
    </row>
    <row r="163" spans="26:26">
      <c r="Z163" s="124"/>
    </row>
    <row r="164" spans="26:26">
      <c r="Z164" s="124"/>
    </row>
    <row r="165" spans="26:26">
      <c r="Z165" s="124"/>
    </row>
    <row r="166" spans="26:26">
      <c r="Z166" s="124"/>
    </row>
    <row r="167" spans="26:26">
      <c r="Z167" s="124"/>
    </row>
    <row r="168" spans="26:26">
      <c r="Z168" s="124"/>
    </row>
    <row r="169" spans="26:26">
      <c r="Z169" s="124"/>
    </row>
    <row r="170" spans="26:26">
      <c r="Z170" s="124"/>
    </row>
    <row r="171" spans="26:26">
      <c r="Z171" s="124"/>
    </row>
    <row r="172" spans="26:26">
      <c r="Z172" s="124"/>
    </row>
    <row r="173" spans="26:26">
      <c r="Z173" s="124"/>
    </row>
    <row r="174" spans="26:26">
      <c r="Z174" s="124"/>
    </row>
    <row r="175" spans="26:26">
      <c r="Z175" s="124"/>
    </row>
    <row r="176" spans="26:26">
      <c r="Z176" s="124"/>
    </row>
    <row r="177" spans="26:26">
      <c r="Z177" s="124"/>
    </row>
    <row r="178" spans="26:26">
      <c r="Z178" s="124"/>
    </row>
    <row r="179" spans="26:26">
      <c r="Z179" s="124"/>
    </row>
    <row r="180" spans="26:26">
      <c r="Z180" s="124"/>
    </row>
    <row r="181" spans="26:26">
      <c r="Z181" s="124"/>
    </row>
    <row r="182" spans="26:26">
      <c r="Z182" s="124"/>
    </row>
    <row r="183" spans="26:26">
      <c r="Z183" s="124"/>
    </row>
    <row r="184" spans="26:26">
      <c r="Z184" s="124"/>
    </row>
    <row r="185" spans="26:26">
      <c r="Z185" s="124"/>
    </row>
    <row r="186" spans="26:26">
      <c r="Z186" s="124"/>
    </row>
    <row r="187" spans="26:26">
      <c r="Z187" s="124"/>
    </row>
    <row r="188" spans="26:26">
      <c r="Z188" s="124"/>
    </row>
    <row r="189" spans="26:26">
      <c r="Z189" s="124"/>
    </row>
    <row r="190" spans="26:26">
      <c r="Z190" s="124"/>
    </row>
    <row r="191" spans="26:26">
      <c r="Z191" s="124"/>
    </row>
    <row r="192" spans="26:26">
      <c r="Z192" s="124"/>
    </row>
    <row r="193" spans="26:26">
      <c r="Z193" s="124"/>
    </row>
    <row r="194" spans="26:26">
      <c r="Z194" s="124"/>
    </row>
    <row r="195" spans="26:26">
      <c r="Z195" s="124"/>
    </row>
    <row r="196" spans="26:26">
      <c r="Z196" s="124"/>
    </row>
    <row r="197" spans="26:26">
      <c r="Z197" s="124"/>
    </row>
    <row r="198" spans="26:26">
      <c r="Z198" s="124"/>
    </row>
    <row r="199" spans="26:26">
      <c r="Z199" s="124"/>
    </row>
    <row r="200" spans="26:26">
      <c r="Z200" s="124"/>
    </row>
    <row r="201" spans="26:26">
      <c r="Z201" s="124"/>
    </row>
    <row r="202" spans="26:26">
      <c r="Z202" s="124"/>
    </row>
    <row r="203" spans="26:26">
      <c r="Z203" s="124"/>
    </row>
    <row r="204" spans="26:26">
      <c r="Z204" s="124"/>
    </row>
    <row r="205" spans="26:26">
      <c r="Z205" s="124"/>
    </row>
    <row r="206" spans="26:26">
      <c r="Z206" s="124"/>
    </row>
    <row r="207" spans="26:26">
      <c r="Z207" s="124"/>
    </row>
    <row r="208" spans="26:26">
      <c r="Z208" s="124"/>
    </row>
    <row r="209" spans="26:26">
      <c r="Z209" s="124"/>
    </row>
    <row r="210" spans="26:26">
      <c r="Z210" s="124"/>
    </row>
    <row r="211" spans="26:26">
      <c r="Z211" s="124"/>
    </row>
    <row r="212" spans="26:26">
      <c r="Z212" s="124"/>
    </row>
    <row r="213" spans="26:26">
      <c r="Z213" s="124"/>
    </row>
    <row r="214" spans="26:26">
      <c r="Z214" s="124"/>
    </row>
    <row r="215" spans="26:26">
      <c r="Z215" s="124"/>
    </row>
    <row r="216" spans="26:26">
      <c r="Z216" s="124"/>
    </row>
    <row r="217" spans="26:26">
      <c r="Z217" s="124"/>
    </row>
    <row r="218" spans="26:26">
      <c r="Z218" s="124"/>
    </row>
    <row r="219" spans="26:26">
      <c r="Z219" s="124"/>
    </row>
    <row r="220" spans="26:26">
      <c r="Z220" s="124"/>
    </row>
    <row r="221" spans="26:26">
      <c r="Z221" s="124"/>
    </row>
    <row r="222" spans="26:26">
      <c r="Z222" s="124"/>
    </row>
    <row r="223" spans="26:26">
      <c r="Z223" s="124"/>
    </row>
    <row r="224" spans="26:26">
      <c r="Z224" s="124"/>
    </row>
    <row r="225" spans="26:26">
      <c r="Z225" s="124"/>
    </row>
    <row r="226" spans="26:26">
      <c r="Z226" s="124"/>
    </row>
    <row r="227" spans="26:26">
      <c r="Z227" s="124"/>
    </row>
    <row r="228" spans="26:26">
      <c r="Z228" s="124"/>
    </row>
    <row r="229" spans="26:26">
      <c r="Z229" s="124"/>
    </row>
    <row r="230" spans="26:26">
      <c r="Z230" s="124"/>
    </row>
    <row r="231" spans="26:26">
      <c r="Z231" s="124"/>
    </row>
    <row r="232" spans="26:26">
      <c r="Z232" s="124"/>
    </row>
    <row r="233" spans="26:26">
      <c r="Z233" s="124"/>
    </row>
    <row r="234" spans="26:26">
      <c r="Z234" s="124"/>
    </row>
    <row r="235" spans="26:26">
      <c r="Z235" s="124"/>
    </row>
    <row r="236" spans="26:26">
      <c r="Z236" s="124"/>
    </row>
    <row r="237" spans="26:26">
      <c r="Z237" s="124"/>
    </row>
    <row r="238" spans="26:26">
      <c r="Z238" s="124"/>
    </row>
    <row r="239" spans="26:26">
      <c r="Z239" s="124"/>
    </row>
    <row r="240" spans="26:26">
      <c r="Z240" s="124"/>
    </row>
    <row r="241" spans="26:26">
      <c r="Z241" s="124"/>
    </row>
    <row r="242" spans="26:26">
      <c r="Z242" s="124"/>
    </row>
    <row r="243" spans="26:26">
      <c r="Z243" s="124"/>
    </row>
    <row r="244" spans="26:26">
      <c r="Z244" s="124"/>
    </row>
    <row r="245" spans="26:26">
      <c r="Z245" s="124"/>
    </row>
    <row r="246" spans="26:26">
      <c r="Z246" s="124"/>
    </row>
    <row r="247" spans="26:26">
      <c r="Z247" s="124"/>
    </row>
    <row r="248" spans="26:26">
      <c r="Z248" s="124"/>
    </row>
    <row r="249" spans="26:26">
      <c r="Z249" s="124"/>
    </row>
    <row r="250" spans="26:26">
      <c r="Z250" s="124"/>
    </row>
    <row r="251" spans="26:26">
      <c r="Z251" s="124"/>
    </row>
    <row r="252" spans="26:26">
      <c r="Z252" s="124"/>
    </row>
    <row r="253" spans="26:26">
      <c r="Z253" s="124"/>
    </row>
    <row r="254" spans="26:26">
      <c r="Z254" s="124"/>
    </row>
    <row r="255" spans="26:26">
      <c r="Z255" s="124"/>
    </row>
    <row r="256" spans="26:26">
      <c r="Z256" s="124"/>
    </row>
    <row r="257" spans="26:26">
      <c r="Z257" s="124"/>
    </row>
    <row r="258" spans="26:26">
      <c r="Z258" s="124"/>
    </row>
    <row r="259" spans="26:26">
      <c r="Z259" s="124"/>
    </row>
    <row r="260" spans="26:26">
      <c r="Z260" s="124"/>
    </row>
    <row r="261" spans="26:26">
      <c r="Z261" s="124"/>
    </row>
    <row r="262" spans="26:26">
      <c r="Z262" s="124"/>
    </row>
    <row r="263" spans="26:26">
      <c r="Z263" s="124"/>
    </row>
    <row r="264" spans="26:26">
      <c r="Z264" s="124"/>
    </row>
    <row r="265" spans="26:26">
      <c r="Z265" s="124"/>
    </row>
    <row r="266" spans="26:26">
      <c r="Z266" s="124"/>
    </row>
    <row r="267" spans="26:26">
      <c r="Z267" s="124"/>
    </row>
    <row r="268" spans="26:26">
      <c r="Z268" s="124"/>
    </row>
    <row r="269" spans="26:26">
      <c r="Z269" s="124"/>
    </row>
    <row r="270" spans="26:26">
      <c r="Z270" s="124"/>
    </row>
    <row r="271" spans="26:26">
      <c r="Z271" s="124"/>
    </row>
    <row r="272" spans="26:26">
      <c r="Z272" s="124"/>
    </row>
    <row r="273" spans="26:26">
      <c r="Z273" s="124"/>
    </row>
    <row r="274" spans="26:26">
      <c r="Z274" s="124"/>
    </row>
    <row r="275" spans="26:26">
      <c r="Z275" s="124"/>
    </row>
    <row r="276" spans="26:26">
      <c r="Z276" s="124"/>
    </row>
    <row r="277" spans="26:26">
      <c r="Z277" s="124"/>
    </row>
    <row r="278" spans="26:26">
      <c r="Z278" s="124"/>
    </row>
    <row r="279" spans="26:26">
      <c r="Z279" s="124"/>
    </row>
    <row r="280" spans="26:26">
      <c r="Z280" s="124"/>
    </row>
    <row r="281" spans="26:26">
      <c r="Z281" s="124"/>
    </row>
    <row r="282" spans="26:26">
      <c r="Z282" s="124"/>
    </row>
    <row r="283" spans="26:26">
      <c r="Z283" s="124"/>
    </row>
    <row r="284" spans="26:26">
      <c r="Z284" s="124"/>
    </row>
    <row r="285" spans="26:26">
      <c r="Z285" s="124"/>
    </row>
    <row r="286" spans="26:26">
      <c r="Z286" s="124"/>
    </row>
    <row r="287" spans="26:26">
      <c r="Z287" s="124"/>
    </row>
    <row r="288" spans="26:26">
      <c r="Z288" s="124"/>
    </row>
    <row r="289" spans="26:26">
      <c r="Z289" s="124"/>
    </row>
    <row r="290" spans="26:26">
      <c r="Z290" s="124"/>
    </row>
    <row r="291" spans="26:26">
      <c r="Z291" s="124"/>
    </row>
    <row r="292" spans="26:26">
      <c r="Z292" s="124"/>
    </row>
    <row r="293" spans="26:26">
      <c r="Z293" s="124"/>
    </row>
    <row r="294" spans="26:26">
      <c r="Z294" s="124"/>
    </row>
    <row r="295" spans="26:26">
      <c r="Z295" s="124"/>
    </row>
    <row r="296" spans="26:26">
      <c r="Z296" s="124"/>
    </row>
    <row r="297" spans="26:26">
      <c r="Z297" s="124"/>
    </row>
    <row r="298" spans="26:26">
      <c r="Z298" s="124"/>
    </row>
    <row r="299" spans="26:26">
      <c r="Z299" s="124"/>
    </row>
    <row r="300" spans="26:26">
      <c r="Z300" s="124"/>
    </row>
    <row r="301" spans="26:26">
      <c r="Z301" s="124"/>
    </row>
    <row r="302" spans="26:26">
      <c r="Z302" s="124"/>
    </row>
    <row r="303" spans="26:26">
      <c r="Z303" s="124"/>
    </row>
    <row r="304" spans="26:26">
      <c r="Z304" s="124"/>
    </row>
    <row r="305" spans="26:26">
      <c r="Z305" s="124"/>
    </row>
    <row r="306" spans="26:26">
      <c r="Z306" s="124"/>
    </row>
    <row r="307" spans="26:26">
      <c r="Z307" s="124"/>
    </row>
    <row r="308" spans="26:26">
      <c r="Z308" s="124"/>
    </row>
    <row r="309" spans="26:26">
      <c r="Z309" s="124"/>
    </row>
    <row r="310" spans="26:26">
      <c r="Z310" s="124"/>
    </row>
    <row r="311" spans="26:26">
      <c r="Z311" s="124"/>
    </row>
    <row r="312" spans="26:26">
      <c r="Z312" s="124"/>
    </row>
    <row r="313" spans="26:26">
      <c r="Z313" s="124"/>
    </row>
    <row r="314" spans="26:26">
      <c r="Z314" s="124"/>
    </row>
    <row r="315" spans="26:26">
      <c r="Z315" s="124"/>
    </row>
    <row r="316" spans="26:26">
      <c r="Z316" s="124"/>
    </row>
    <row r="317" spans="26:26">
      <c r="Z317" s="124"/>
    </row>
    <row r="318" spans="26:26">
      <c r="Z318" s="124"/>
    </row>
    <row r="319" spans="26:26">
      <c r="Z319" s="124"/>
    </row>
    <row r="320" spans="26:26">
      <c r="Z320" s="124"/>
    </row>
    <row r="321" spans="26:26">
      <c r="Z321" s="124"/>
    </row>
    <row r="322" spans="26:26">
      <c r="Z322" s="124"/>
    </row>
    <row r="323" spans="26:26">
      <c r="Z323" s="124"/>
    </row>
    <row r="324" spans="26:26">
      <c r="Z324" s="124"/>
    </row>
    <row r="325" spans="26:26">
      <c r="Z325" s="124"/>
    </row>
    <row r="326" spans="26:26">
      <c r="Z326" s="124"/>
    </row>
    <row r="327" spans="26:26">
      <c r="Z327" s="124"/>
    </row>
    <row r="328" spans="26:26">
      <c r="Z328" s="124"/>
    </row>
    <row r="329" spans="26:26">
      <c r="Z329" s="124"/>
    </row>
    <row r="330" spans="26:26">
      <c r="Z330" s="124"/>
    </row>
    <row r="331" spans="26:26">
      <c r="Z331" s="124"/>
    </row>
    <row r="332" spans="26:26">
      <c r="Z332" s="124"/>
    </row>
    <row r="333" spans="26:26">
      <c r="Z333" s="124"/>
    </row>
    <row r="334" spans="26:26">
      <c r="Z334" s="124"/>
    </row>
    <row r="335" spans="26:26">
      <c r="Z335" s="124"/>
    </row>
    <row r="336" spans="26:26">
      <c r="Z336" s="124"/>
    </row>
    <row r="337" spans="26:26">
      <c r="Z337" s="124"/>
    </row>
    <row r="338" spans="26:26">
      <c r="Z338" s="124"/>
    </row>
    <row r="339" spans="26:26">
      <c r="Z339" s="124"/>
    </row>
    <row r="340" spans="26:26">
      <c r="Z340" s="124"/>
    </row>
    <row r="341" spans="26:26">
      <c r="Z341" s="124"/>
    </row>
    <row r="342" spans="26:26">
      <c r="Z342" s="124"/>
    </row>
    <row r="343" spans="26:26">
      <c r="Z343" s="124"/>
    </row>
    <row r="344" spans="26:26">
      <c r="Z344" s="124"/>
    </row>
    <row r="345" spans="26:26">
      <c r="Z345" s="124"/>
    </row>
    <row r="346" spans="26:26">
      <c r="Z346" s="124"/>
    </row>
    <row r="347" spans="26:26">
      <c r="Z347" s="124"/>
    </row>
    <row r="348" spans="26:26">
      <c r="Z348" s="124"/>
    </row>
    <row r="349" spans="26:26">
      <c r="Z349" s="124"/>
    </row>
    <row r="350" spans="26:26">
      <c r="Z350" s="124"/>
    </row>
    <row r="351" spans="26:26">
      <c r="Z351" s="124"/>
    </row>
    <row r="352" spans="26:26">
      <c r="Z352" s="124"/>
    </row>
    <row r="353" spans="26:26">
      <c r="Z353" s="124"/>
    </row>
    <row r="354" spans="26:26">
      <c r="Z354" s="124"/>
    </row>
    <row r="355" spans="26:26">
      <c r="Z355" s="124"/>
    </row>
    <row r="356" spans="26:26">
      <c r="Z356" s="124"/>
    </row>
    <row r="357" spans="26:26">
      <c r="Z357" s="124"/>
    </row>
    <row r="358" spans="26:26">
      <c r="Z358" s="124"/>
    </row>
    <row r="359" spans="26:26">
      <c r="Z359" s="124"/>
    </row>
    <row r="360" spans="26:26">
      <c r="Z360" s="124"/>
    </row>
    <row r="361" spans="26:26">
      <c r="Z361" s="124"/>
    </row>
    <row r="362" spans="26:26">
      <c r="Z362" s="124"/>
    </row>
    <row r="363" spans="26:26">
      <c r="Z363" s="124"/>
    </row>
    <row r="364" spans="26:26">
      <c r="Z364" s="124"/>
    </row>
    <row r="365" spans="26:26">
      <c r="Z365" s="124"/>
    </row>
    <row r="366" spans="26:26">
      <c r="Z366" s="124"/>
    </row>
    <row r="367" spans="26:26">
      <c r="Z367" s="124"/>
    </row>
    <row r="368" spans="26:26">
      <c r="Z368" s="124"/>
    </row>
    <row r="369" spans="26:26">
      <c r="Z369" s="124"/>
    </row>
    <row r="370" spans="26:26">
      <c r="Z370" s="124"/>
    </row>
    <row r="371" spans="26:26">
      <c r="Z371" s="124"/>
    </row>
    <row r="372" spans="26:26">
      <c r="Z372" s="124"/>
    </row>
    <row r="373" spans="26:26">
      <c r="Z373" s="124"/>
    </row>
    <row r="374" spans="26:26">
      <c r="Z374" s="124"/>
    </row>
    <row r="375" spans="26:26">
      <c r="Z375" s="124"/>
    </row>
    <row r="376" spans="26:26">
      <c r="Z376" s="124"/>
    </row>
    <row r="377" spans="26:26">
      <c r="Z377" s="124"/>
    </row>
    <row r="378" spans="26:26">
      <c r="Z378" s="124"/>
    </row>
    <row r="379" spans="26:26">
      <c r="Z379" s="124"/>
    </row>
    <row r="380" spans="26:26">
      <c r="Z380" s="124"/>
    </row>
    <row r="381" spans="26:26">
      <c r="Z381" s="124"/>
    </row>
    <row r="382" spans="26:26">
      <c r="Z382" s="124"/>
    </row>
    <row r="383" spans="26:26">
      <c r="Z383" s="124"/>
    </row>
    <row r="384" spans="26:26">
      <c r="Z384" s="124"/>
    </row>
    <row r="385" spans="26:26">
      <c r="Z385" s="124"/>
    </row>
    <row r="386" spans="26:26">
      <c r="Z386" s="124"/>
    </row>
    <row r="387" spans="26:26">
      <c r="Z387" s="124"/>
    </row>
    <row r="388" spans="26:26">
      <c r="Z388" s="124"/>
    </row>
    <row r="389" spans="26:26">
      <c r="Z389" s="124"/>
    </row>
    <row r="390" spans="26:26">
      <c r="Z390" s="124"/>
    </row>
    <row r="391" spans="26:26">
      <c r="Z391" s="124"/>
    </row>
    <row r="392" spans="26:26">
      <c r="Z392" s="124"/>
    </row>
    <row r="393" spans="26:26">
      <c r="Z393" s="124"/>
    </row>
    <row r="394" spans="26:26">
      <c r="Z394" s="124"/>
    </row>
    <row r="395" spans="26:26">
      <c r="Z395" s="124"/>
    </row>
    <row r="396" spans="26:26">
      <c r="Z396" s="124"/>
    </row>
    <row r="397" spans="26:26">
      <c r="Z397" s="124"/>
    </row>
    <row r="398" spans="26:26">
      <c r="Z398" s="124"/>
    </row>
    <row r="399" spans="26:26">
      <c r="Z399" s="124"/>
    </row>
    <row r="400" spans="26:26">
      <c r="Z400" s="124"/>
    </row>
    <row r="401" spans="26:26">
      <c r="Z401" s="124"/>
    </row>
    <row r="402" spans="26:26">
      <c r="Z402" s="124"/>
    </row>
    <row r="403" spans="26:26">
      <c r="Z403" s="124"/>
    </row>
    <row r="404" spans="26:26">
      <c r="Z404" s="124"/>
    </row>
    <row r="405" spans="26:26">
      <c r="Z405" s="124"/>
    </row>
    <row r="406" spans="26:26">
      <c r="Z406" s="124"/>
    </row>
    <row r="407" spans="26:26">
      <c r="Z407" s="124"/>
    </row>
    <row r="408" spans="26:26">
      <c r="Z408" s="124"/>
    </row>
    <row r="409" spans="26:26">
      <c r="Z409" s="124"/>
    </row>
    <row r="410" spans="26:26">
      <c r="Z410" s="124"/>
    </row>
    <row r="411" spans="26:26">
      <c r="Z411" s="124"/>
    </row>
    <row r="412" spans="26:26">
      <c r="Z412" s="124"/>
    </row>
    <row r="413" spans="26:26">
      <c r="Z413" s="124"/>
    </row>
    <row r="414" spans="26:26">
      <c r="Z414" s="124"/>
    </row>
    <row r="415" spans="26:26">
      <c r="Z415" s="124"/>
    </row>
    <row r="416" spans="26:26">
      <c r="Z416" s="124"/>
    </row>
    <row r="417" spans="26:26">
      <c r="Z417" s="124"/>
    </row>
    <row r="418" spans="26:26">
      <c r="Z418" s="124"/>
    </row>
    <row r="419" spans="26:26">
      <c r="Z419" s="124"/>
    </row>
    <row r="420" spans="26:26">
      <c r="Z420" s="124"/>
    </row>
    <row r="421" spans="26:26">
      <c r="Z421" s="124"/>
    </row>
    <row r="422" spans="26:26">
      <c r="Z422" s="124"/>
    </row>
    <row r="423" spans="26:26">
      <c r="Z423" s="124"/>
    </row>
    <row r="424" spans="26:26">
      <c r="Z424" s="124"/>
    </row>
    <row r="425" spans="26:26">
      <c r="Z425" s="124"/>
    </row>
    <row r="426" spans="26:26">
      <c r="Z426" s="124"/>
    </row>
    <row r="427" spans="26:26">
      <c r="Z427" s="124"/>
    </row>
    <row r="428" spans="26:26">
      <c r="Z428" s="124"/>
    </row>
    <row r="429" spans="26:26">
      <c r="Z429" s="124"/>
    </row>
    <row r="430" spans="26:26">
      <c r="Z430" s="124"/>
    </row>
    <row r="431" spans="26:26">
      <c r="Z431" s="124"/>
    </row>
    <row r="432" spans="26:26">
      <c r="Z432" s="124"/>
    </row>
    <row r="433" spans="26:26">
      <c r="Z433" s="124"/>
    </row>
    <row r="434" spans="26:26">
      <c r="Z434" s="124"/>
    </row>
    <row r="435" spans="26:26">
      <c r="Z435" s="124"/>
    </row>
    <row r="436" spans="26:26">
      <c r="Z436" s="124"/>
    </row>
    <row r="437" spans="26:26">
      <c r="Z437" s="124"/>
    </row>
    <row r="438" spans="26:26">
      <c r="Z438" s="124"/>
    </row>
    <row r="439" spans="26:26">
      <c r="Z439" s="124"/>
    </row>
    <row r="440" spans="26:26">
      <c r="Z440" s="124"/>
    </row>
    <row r="441" spans="26:26">
      <c r="Z441" s="124"/>
    </row>
    <row r="442" spans="26:26">
      <c r="Z442" s="124"/>
    </row>
    <row r="443" spans="26:26">
      <c r="Z443" s="124"/>
    </row>
    <row r="444" spans="26:26">
      <c r="Z444" s="124"/>
    </row>
    <row r="445" spans="26:26">
      <c r="Z445" s="124"/>
    </row>
    <row r="446" spans="26:26">
      <c r="Z446" s="124"/>
    </row>
    <row r="447" spans="26:26">
      <c r="Z447" s="124"/>
    </row>
    <row r="448" spans="26:26">
      <c r="Z448" s="124"/>
    </row>
    <row r="449" spans="26:26">
      <c r="Z449" s="124"/>
    </row>
    <row r="450" spans="26:26">
      <c r="Z450" s="124"/>
    </row>
    <row r="451" spans="26:26">
      <c r="Z451" s="124"/>
    </row>
    <row r="452" spans="26:26">
      <c r="Z452" s="124"/>
    </row>
    <row r="453" spans="26:26">
      <c r="Z453" s="124"/>
    </row>
    <row r="454" spans="26:26">
      <c r="Z454" s="124"/>
    </row>
    <row r="455" spans="26:26">
      <c r="Z455" s="124"/>
    </row>
    <row r="456" spans="26:26">
      <c r="Z456" s="124"/>
    </row>
    <row r="457" spans="26:26">
      <c r="Z457" s="124"/>
    </row>
    <row r="458" spans="26:26">
      <c r="Z458" s="124"/>
    </row>
    <row r="459" spans="26:26">
      <c r="Z459" s="124"/>
    </row>
    <row r="460" spans="26:26">
      <c r="Z460" s="124"/>
    </row>
    <row r="461" spans="26:26">
      <c r="Z461" s="124"/>
    </row>
    <row r="462" spans="26:26">
      <c r="Z462" s="124"/>
    </row>
    <row r="463" spans="26:26">
      <c r="Z463" s="124"/>
    </row>
    <row r="464" spans="26:26">
      <c r="Z464" s="124"/>
    </row>
    <row r="465" spans="26:26">
      <c r="Z465" s="124"/>
    </row>
    <row r="466" spans="26:26">
      <c r="Z466" s="124"/>
    </row>
    <row r="467" spans="26:26">
      <c r="Z467" s="124"/>
    </row>
    <row r="468" spans="26:26">
      <c r="Z468" s="124"/>
    </row>
    <row r="469" spans="26:26">
      <c r="Z469" s="124"/>
    </row>
    <row r="470" spans="26:26">
      <c r="Z470" s="124"/>
    </row>
    <row r="471" spans="26:26">
      <c r="Z471" s="124"/>
    </row>
    <row r="472" spans="26:26">
      <c r="Z472" s="124"/>
    </row>
    <row r="473" spans="26:26">
      <c r="Z473" s="124"/>
    </row>
    <row r="474" spans="26:26">
      <c r="Z474" s="124"/>
    </row>
    <row r="475" spans="26:26">
      <c r="Z475" s="124"/>
    </row>
    <row r="476" spans="26:26">
      <c r="Z476" s="124"/>
    </row>
    <row r="477" spans="26:26">
      <c r="Z477" s="124"/>
    </row>
    <row r="478" spans="26:26">
      <c r="Z478" s="124"/>
    </row>
    <row r="479" spans="26:26">
      <c r="Z479" s="124"/>
    </row>
    <row r="480" spans="26:26">
      <c r="Z480" s="124"/>
    </row>
    <row r="481" spans="26:26">
      <c r="Z481" s="124"/>
    </row>
    <row r="482" spans="26:26">
      <c r="Z482" s="124"/>
    </row>
    <row r="483" spans="26:26">
      <c r="Z483" s="124"/>
    </row>
    <row r="484" spans="26:26">
      <c r="Z484" s="124"/>
    </row>
    <row r="485" spans="26:26">
      <c r="Z485" s="124"/>
    </row>
    <row r="486" spans="26:26">
      <c r="Z486" s="124"/>
    </row>
    <row r="487" spans="26:26">
      <c r="Z487" s="124"/>
    </row>
    <row r="488" spans="26:26">
      <c r="Z488" s="124"/>
    </row>
    <row r="489" spans="26:26">
      <c r="Z489" s="124"/>
    </row>
    <row r="490" spans="26:26">
      <c r="Z490" s="124"/>
    </row>
    <row r="491" spans="26:26">
      <c r="Z491" s="124"/>
    </row>
    <row r="492" spans="26:26">
      <c r="Z492" s="124"/>
    </row>
    <row r="493" spans="26:26">
      <c r="Z493" s="124"/>
    </row>
    <row r="494" spans="26:26">
      <c r="Z494" s="124"/>
    </row>
    <row r="495" spans="26:26">
      <c r="Z495" s="124"/>
    </row>
    <row r="496" spans="26:26">
      <c r="Z496" s="124"/>
    </row>
    <row r="497" spans="26:26">
      <c r="Z497" s="124"/>
    </row>
    <row r="498" spans="26:26">
      <c r="Z498" s="124"/>
    </row>
    <row r="499" spans="26:26">
      <c r="Z499" s="124"/>
    </row>
    <row r="500" spans="26:26">
      <c r="Z500" s="124"/>
    </row>
    <row r="501" spans="26:26">
      <c r="Z501" s="124"/>
    </row>
    <row r="502" spans="26:26">
      <c r="Z502" s="124"/>
    </row>
    <row r="503" spans="26:26">
      <c r="Z503" s="124"/>
    </row>
    <row r="504" spans="26:26">
      <c r="Z504" s="124"/>
    </row>
    <row r="505" spans="26:26">
      <c r="Z505" s="124"/>
    </row>
    <row r="506" spans="26:26">
      <c r="Z506" s="124"/>
    </row>
    <row r="507" spans="26:26">
      <c r="Z507" s="124"/>
    </row>
    <row r="508" spans="26:26">
      <c r="Z508" s="124"/>
    </row>
    <row r="509" spans="26:26">
      <c r="Z509" s="124"/>
    </row>
    <row r="510" spans="26:26">
      <c r="Z510" s="124"/>
    </row>
    <row r="511" spans="26:26">
      <c r="Z511" s="124"/>
    </row>
    <row r="512" spans="26:26">
      <c r="Z512" s="124"/>
    </row>
    <row r="513" spans="26:26">
      <c r="Z513" s="124"/>
    </row>
    <row r="514" spans="26:26">
      <c r="Z514" s="124"/>
    </row>
    <row r="515" spans="26:26">
      <c r="Z515" s="124"/>
    </row>
    <row r="516" spans="26:26">
      <c r="Z516" s="124"/>
    </row>
    <row r="517" spans="26:26">
      <c r="Z517" s="124"/>
    </row>
    <row r="518" spans="26:26">
      <c r="Z518" s="124"/>
    </row>
    <row r="519" spans="26:26">
      <c r="Z519" s="124"/>
    </row>
    <row r="520" spans="26:26">
      <c r="Z520" s="124"/>
    </row>
    <row r="521" spans="26:26">
      <c r="Z521" s="124"/>
    </row>
    <row r="522" spans="26:26">
      <c r="Z522" s="124"/>
    </row>
    <row r="523" spans="26:26">
      <c r="Z523" s="124"/>
    </row>
    <row r="524" spans="26:26">
      <c r="Z524" s="124"/>
    </row>
    <row r="525" spans="26:26">
      <c r="Z525" s="124"/>
    </row>
    <row r="526" spans="26:26">
      <c r="Z526" s="124"/>
    </row>
    <row r="527" spans="26:26">
      <c r="Z527" s="124"/>
    </row>
    <row r="528" spans="26:26">
      <c r="Z528" s="124"/>
    </row>
    <row r="529" spans="26:26">
      <c r="Z529" s="124"/>
    </row>
    <row r="530" spans="26:26">
      <c r="Z530" s="124"/>
    </row>
    <row r="531" spans="26:26">
      <c r="Z531" s="124"/>
    </row>
    <row r="532" spans="26:26">
      <c r="Z532" s="124"/>
    </row>
    <row r="533" spans="26:26">
      <c r="Z533" s="124"/>
    </row>
    <row r="534" spans="26:26">
      <c r="Z534" s="124"/>
    </row>
    <row r="535" spans="26:26">
      <c r="Z535" s="124"/>
    </row>
    <row r="536" spans="26:26">
      <c r="Z536" s="124"/>
    </row>
    <row r="537" spans="26:26">
      <c r="Z537" s="124"/>
    </row>
    <row r="538" spans="26:26">
      <c r="Z538" s="124"/>
    </row>
    <row r="539" spans="26:26">
      <c r="Z539" s="124"/>
    </row>
    <row r="540" spans="26:26">
      <c r="Z540" s="124"/>
    </row>
    <row r="541" spans="26:26">
      <c r="Z541" s="124"/>
    </row>
    <row r="542" spans="26:26">
      <c r="Z542" s="124"/>
    </row>
    <row r="543" spans="26:26">
      <c r="Z543" s="124"/>
    </row>
    <row r="544" spans="26:26">
      <c r="Z544" s="124"/>
    </row>
    <row r="545" spans="26:26">
      <c r="Z545" s="124"/>
    </row>
    <row r="546" spans="26:26">
      <c r="Z546" s="124"/>
    </row>
    <row r="547" spans="26:26">
      <c r="Z547" s="124"/>
    </row>
    <row r="548" spans="26:26">
      <c r="Z548" s="124"/>
    </row>
    <row r="549" spans="26:26">
      <c r="Z549" s="124"/>
    </row>
    <row r="550" spans="26:26">
      <c r="Z550" s="124"/>
    </row>
    <row r="551" spans="26:26">
      <c r="Z551" s="124"/>
    </row>
    <row r="552" spans="26:26">
      <c r="Z552" s="124"/>
    </row>
    <row r="553" spans="26:26">
      <c r="Z553" s="124"/>
    </row>
    <row r="554" spans="26:26">
      <c r="Z554" s="124"/>
    </row>
    <row r="555" spans="26:26">
      <c r="Z555" s="124"/>
    </row>
    <row r="556" spans="26:26">
      <c r="Z556" s="124"/>
    </row>
    <row r="557" spans="26:26">
      <c r="Z557" s="124"/>
    </row>
    <row r="558" spans="26:26">
      <c r="Z558" s="124"/>
    </row>
    <row r="559" spans="26:26">
      <c r="Z559" s="124"/>
    </row>
    <row r="560" spans="26:26">
      <c r="Z560" s="124"/>
    </row>
    <row r="561" spans="26:26">
      <c r="Z561" s="124"/>
    </row>
    <row r="562" spans="26:26">
      <c r="Z562" s="124"/>
    </row>
    <row r="563" spans="26:26">
      <c r="Z563" s="124"/>
    </row>
    <row r="564" spans="26:26">
      <c r="Z564" s="124"/>
    </row>
    <row r="565" spans="26:26">
      <c r="Z565" s="124"/>
    </row>
    <row r="566" spans="26:26">
      <c r="Z566" s="124"/>
    </row>
    <row r="567" spans="26:26">
      <c r="Z567" s="124"/>
    </row>
    <row r="568" spans="26:26">
      <c r="Z568" s="124"/>
    </row>
    <row r="569" spans="26:26">
      <c r="Z569" s="124"/>
    </row>
    <row r="570" spans="26:26">
      <c r="Z570" s="124"/>
    </row>
    <row r="571" spans="26:26">
      <c r="Z571" s="124"/>
    </row>
    <row r="572" spans="26:26">
      <c r="Z572" s="124"/>
    </row>
    <row r="573" spans="26:26">
      <c r="Z573" s="124"/>
    </row>
    <row r="574" spans="26:26">
      <c r="Z574" s="124"/>
    </row>
    <row r="575" spans="26:26">
      <c r="Z575" s="124"/>
    </row>
    <row r="576" spans="26:26">
      <c r="Z576" s="124"/>
    </row>
    <row r="577" spans="26:26">
      <c r="Z577" s="124"/>
    </row>
    <row r="578" spans="26:26">
      <c r="Z578" s="124"/>
    </row>
    <row r="579" spans="26:26">
      <c r="Z579" s="124"/>
    </row>
    <row r="580" spans="26:26">
      <c r="Z580" s="124"/>
    </row>
    <row r="581" spans="26:26">
      <c r="Z581" s="124"/>
    </row>
    <row r="582" spans="26:26">
      <c r="Z582" s="124"/>
    </row>
    <row r="583" spans="26:26">
      <c r="Z583" s="124"/>
    </row>
    <row r="584" spans="26:26">
      <c r="Z584" s="124"/>
    </row>
    <row r="585" spans="26:26">
      <c r="Z585" s="124"/>
    </row>
    <row r="586" spans="26:26">
      <c r="Z586" s="124"/>
    </row>
    <row r="587" spans="26:26">
      <c r="Z587" s="124"/>
    </row>
    <row r="588" spans="26:26">
      <c r="Z588" s="124"/>
    </row>
    <row r="589" spans="26:26">
      <c r="Z589" s="124"/>
    </row>
    <row r="590" spans="26:26">
      <c r="Z590" s="124"/>
    </row>
    <row r="591" spans="26:26">
      <c r="Z591" s="124"/>
    </row>
    <row r="592" spans="26:26">
      <c r="Z592" s="124"/>
    </row>
    <row r="593" spans="26:26">
      <c r="Z593" s="124"/>
    </row>
    <row r="594" spans="26:26">
      <c r="Z594" s="124"/>
    </row>
    <row r="595" spans="26:26">
      <c r="Z595" s="124"/>
    </row>
    <row r="596" spans="26:26">
      <c r="Z596" s="124"/>
    </row>
    <row r="597" spans="26:26">
      <c r="Z597" s="124"/>
    </row>
    <row r="598" spans="26:26">
      <c r="Z598" s="124"/>
    </row>
    <row r="599" spans="26:26">
      <c r="Z599" s="124"/>
    </row>
    <row r="600" spans="26:26">
      <c r="Z600" s="124"/>
    </row>
    <row r="601" spans="26:26">
      <c r="Z601" s="124"/>
    </row>
    <row r="602" spans="26:26">
      <c r="Z602" s="124"/>
    </row>
    <row r="603" spans="26:26">
      <c r="Z603" s="124"/>
    </row>
    <row r="604" spans="26:26">
      <c r="Z604" s="124"/>
    </row>
    <row r="605" spans="26:26">
      <c r="Z605" s="124"/>
    </row>
    <row r="606" spans="26:26">
      <c r="Z606" s="124"/>
    </row>
    <row r="607" spans="26:26">
      <c r="Z607" s="124"/>
    </row>
    <row r="608" spans="26:26">
      <c r="Z608" s="124"/>
    </row>
    <row r="609" spans="26:26">
      <c r="Z609" s="124"/>
    </row>
    <row r="610" spans="26:26">
      <c r="Z610" s="124"/>
    </row>
    <row r="611" spans="26:26">
      <c r="Z611" s="124"/>
    </row>
    <row r="612" spans="26:26">
      <c r="Z612" s="124"/>
    </row>
    <row r="613" spans="26:26">
      <c r="Z613" s="124"/>
    </row>
    <row r="614" spans="26:26">
      <c r="Z614" s="124"/>
    </row>
    <row r="615" spans="26:26">
      <c r="Z615" s="124"/>
    </row>
    <row r="616" spans="26:26">
      <c r="Z616" s="124"/>
    </row>
    <row r="617" spans="26:26">
      <c r="Z617" s="124"/>
    </row>
    <row r="618" spans="26:26">
      <c r="Z618" s="124"/>
    </row>
    <row r="619" spans="26:26">
      <c r="Z619" s="124"/>
    </row>
    <row r="620" spans="26:26">
      <c r="Z620" s="124"/>
    </row>
    <row r="621" spans="26:26">
      <c r="Z621" s="124"/>
    </row>
    <row r="622" spans="26:26">
      <c r="Z622" s="124"/>
    </row>
    <row r="623" spans="26:26">
      <c r="Z623" s="124"/>
    </row>
    <row r="624" spans="26:26">
      <c r="Z624" s="124"/>
    </row>
    <row r="625" spans="26:26">
      <c r="Z625" s="124"/>
    </row>
    <row r="626" spans="26:26">
      <c r="Z626" s="124"/>
    </row>
    <row r="627" spans="26:26">
      <c r="Z627" s="124"/>
    </row>
    <row r="628" spans="26:26">
      <c r="Z628" s="124"/>
    </row>
    <row r="629" spans="26:26">
      <c r="Z629" s="124"/>
    </row>
    <row r="630" spans="26:26">
      <c r="Z630" s="124"/>
    </row>
    <row r="631" spans="26:26">
      <c r="Z631" s="124"/>
    </row>
    <row r="632" spans="26:26">
      <c r="Z632" s="124"/>
    </row>
    <row r="633" spans="26:26">
      <c r="Z633" s="124"/>
    </row>
    <row r="634" spans="26:26">
      <c r="Z634" s="124"/>
    </row>
    <row r="635" spans="26:26">
      <c r="Z635" s="124"/>
    </row>
    <row r="636" spans="26:26">
      <c r="Z636" s="124"/>
    </row>
    <row r="637" spans="26:26">
      <c r="Z637" s="124"/>
    </row>
    <row r="638" spans="26:26">
      <c r="Z638" s="124"/>
    </row>
    <row r="639" spans="26:26">
      <c r="Z639" s="124"/>
    </row>
    <row r="640" spans="26:26">
      <c r="Z640" s="124"/>
    </row>
    <row r="641" spans="26:26">
      <c r="Z641" s="124"/>
    </row>
    <row r="642" spans="26:26">
      <c r="Z642" s="124"/>
    </row>
    <row r="643" spans="26:26">
      <c r="Z643" s="124"/>
    </row>
    <row r="644" spans="26:26">
      <c r="Z644" s="124"/>
    </row>
    <row r="645" spans="26:26">
      <c r="Z645" s="124"/>
    </row>
    <row r="646" spans="26:26">
      <c r="Z646" s="124"/>
    </row>
    <row r="647" spans="26:26">
      <c r="Z647" s="124"/>
    </row>
    <row r="648" spans="26:26">
      <c r="Z648" s="124"/>
    </row>
    <row r="649" spans="26:26">
      <c r="Z649" s="124"/>
    </row>
    <row r="650" spans="26:26">
      <c r="Z650" s="124"/>
    </row>
    <row r="651" spans="26:26">
      <c r="Z651" s="124"/>
    </row>
    <row r="652" spans="26:26">
      <c r="Z652" s="124"/>
    </row>
    <row r="653" spans="26:26">
      <c r="Z653" s="124"/>
    </row>
    <row r="654" spans="26:26">
      <c r="Z654" s="124"/>
    </row>
    <row r="655" spans="26:26">
      <c r="Z655" s="124"/>
    </row>
    <row r="656" spans="26:26">
      <c r="Z656" s="124"/>
    </row>
    <row r="657" spans="26:26">
      <c r="Z657" s="124"/>
    </row>
    <row r="658" spans="26:26">
      <c r="Z658" s="124"/>
    </row>
    <row r="659" spans="26:26">
      <c r="Z659" s="124"/>
    </row>
    <row r="660" spans="26:26">
      <c r="Z660" s="124"/>
    </row>
    <row r="661" spans="26:26">
      <c r="Z661" s="124"/>
    </row>
    <row r="662" spans="26:26">
      <c r="Z662" s="124"/>
    </row>
    <row r="663" spans="26:26">
      <c r="Z663" s="124"/>
    </row>
    <row r="664" spans="26:26">
      <c r="Z664" s="124"/>
    </row>
    <row r="665" spans="26:26">
      <c r="Z665" s="124"/>
    </row>
    <row r="666" spans="26:26">
      <c r="Z666" s="124"/>
    </row>
    <row r="667" spans="26:26">
      <c r="Z667" s="124"/>
    </row>
    <row r="668" spans="26:26">
      <c r="Z668" s="124"/>
    </row>
    <row r="669" spans="26:26">
      <c r="Z669" s="124"/>
    </row>
    <row r="670" spans="26:26">
      <c r="Z670" s="124"/>
    </row>
    <row r="671" spans="26:26">
      <c r="Z671" s="124"/>
    </row>
    <row r="672" spans="26:26">
      <c r="Z672" s="124"/>
    </row>
    <row r="673" spans="26:26">
      <c r="Z673" s="124"/>
    </row>
    <row r="674" spans="26:26">
      <c r="Z674" s="124"/>
    </row>
    <row r="675" spans="26:26">
      <c r="Z675" s="124"/>
    </row>
    <row r="676" spans="26:26">
      <c r="Z676" s="124"/>
    </row>
    <row r="677" spans="26:26">
      <c r="Z677" s="124"/>
    </row>
    <row r="678" spans="26:26">
      <c r="Z678" s="124"/>
    </row>
    <row r="679" spans="26:26">
      <c r="Z679" s="124"/>
    </row>
    <row r="680" spans="26:26">
      <c r="Z680" s="124"/>
    </row>
    <row r="681" spans="26:26">
      <c r="Z681" s="124"/>
    </row>
    <row r="682" spans="26:26">
      <c r="Z682" s="124"/>
    </row>
    <row r="683" spans="26:26">
      <c r="Z683" s="124"/>
    </row>
    <row r="684" spans="26:26">
      <c r="Z684" s="124"/>
    </row>
    <row r="685" spans="26:26">
      <c r="Z685" s="124"/>
    </row>
    <row r="686" spans="26:26">
      <c r="Z686" s="124"/>
    </row>
    <row r="687" spans="26:26">
      <c r="Z687" s="124"/>
    </row>
    <row r="688" spans="26:26">
      <c r="Z688" s="124"/>
    </row>
    <row r="689" spans="26:26">
      <c r="Z689" s="124"/>
    </row>
    <row r="690" spans="26:26">
      <c r="Z690" s="124"/>
    </row>
    <row r="691" spans="26:26">
      <c r="Z691" s="124"/>
    </row>
    <row r="692" spans="26:26">
      <c r="Z692" s="124"/>
    </row>
  </sheetData>
  <mergeCells count="28">
    <mergeCell ref="AA1:AB1"/>
    <mergeCell ref="AB2:AB4"/>
    <mergeCell ref="R17:U17"/>
    <mergeCell ref="A7:S7"/>
    <mergeCell ref="AA2:AA4"/>
    <mergeCell ref="R15:U15"/>
    <mergeCell ref="A11:A40"/>
    <mergeCell ref="R29:U29"/>
    <mergeCell ref="R14:U14"/>
    <mergeCell ref="R19:U19"/>
    <mergeCell ref="G1:J1"/>
    <mergeCell ref="R27:U27"/>
    <mergeCell ref="R30:U30"/>
    <mergeCell ref="R33:U33"/>
    <mergeCell ref="U31:V31"/>
    <mergeCell ref="R31:S31"/>
    <mergeCell ref="R40:U40"/>
    <mergeCell ref="J17:M17"/>
    <mergeCell ref="R28:U28"/>
    <mergeCell ref="R32:V32"/>
    <mergeCell ref="R26:U26"/>
    <mergeCell ref="B13:C13"/>
    <mergeCell ref="B14:C14"/>
    <mergeCell ref="G5:J5"/>
    <mergeCell ref="B9:C9"/>
    <mergeCell ref="B10:C10"/>
    <mergeCell ref="B11:C11"/>
    <mergeCell ref="B12:C12"/>
  </mergeCells>
  <phoneticPr fontId="3"/>
  <dataValidations count="4">
    <dataValidation type="list" allowBlank="1" showInputMessage="1" showErrorMessage="1" sqref="K39 U25 M21:M23 P39 P25 H18 H12 N19 K19 K25 U34:U39 R34:R38 N13 Q12:Q13 Y11:Y40" xr:uid="{00000000-0002-0000-1600-000000000000}">
      <formula1>"■,□"</formula1>
    </dataValidation>
    <dataValidation type="list" allowBlank="1" showInputMessage="1" sqref="R33:U33" xr:uid="{00000000-0002-0000-1600-000001000000}">
      <formula1>$AD$33:$AF$33</formula1>
    </dataValidation>
    <dataValidation type="list" allowBlank="1" showInputMessage="1" sqref="D11" xr:uid="{00000000-0002-0000-1600-000002000000}">
      <formula1>"５,４,３,２,１,なし"</formula1>
    </dataValidation>
    <dataValidation type="list" allowBlank="1" showInputMessage="1" showErrorMessage="1" sqref="B16:B17 B20" xr:uid="{00000000-0002-0000-1600-000003000000}">
      <formula1>"□,■"</formula1>
    </dataValidation>
  </dataValidations>
  <pageMargins left="0.78740157480314965" right="0.19685039370078741" top="0.59055118110236227" bottom="0.43307086614173229" header="0.31496062992125984" footer="0.51181102362204722"/>
  <pageSetup paperSize="9" scale="84" orientation="portrait" verticalDpi="96"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B180"/>
  <sheetViews>
    <sheetView view="pageBreakPreview" zoomScaleNormal="100" workbookViewId="0">
      <selection activeCell="AF94" sqref="AF94"/>
    </sheetView>
  </sheetViews>
  <sheetFormatPr defaultColWidth="2.5" defaultRowHeight="11.25" customHeight="1"/>
  <cols>
    <col min="1" max="1" width="3.25" style="504" customWidth="1"/>
    <col min="2" max="4" width="2.5" style="504" customWidth="1"/>
    <col min="5" max="5" width="3.75" style="504" customWidth="1"/>
    <col min="6" max="9" width="2.5" style="504" customWidth="1"/>
    <col min="10" max="10" width="2" style="504" customWidth="1"/>
    <col min="11" max="14" width="2.5" style="504" customWidth="1"/>
    <col min="15" max="15" width="1.625" style="504" customWidth="1"/>
    <col min="16" max="16" width="1.375" style="504" customWidth="1"/>
    <col min="17" max="17" width="1.5" style="504" customWidth="1"/>
    <col min="18" max="18" width="2.5" style="504" customWidth="1"/>
    <col min="19" max="19" width="3" style="504" customWidth="1"/>
    <col min="20" max="28" width="2.5" style="504" customWidth="1"/>
    <col min="29" max="29" width="2.375" style="504" customWidth="1"/>
    <col min="30" max="31" width="2.5" style="504" customWidth="1"/>
    <col min="32" max="32" width="2.75" style="504" customWidth="1"/>
    <col min="33" max="35" width="2.5" style="504" customWidth="1"/>
    <col min="36" max="36" width="2.375" style="504" customWidth="1"/>
    <col min="37" max="38" width="2.75" style="504" customWidth="1"/>
    <col min="39" max="40" width="2.5" style="504" customWidth="1"/>
    <col min="41" max="41" width="3.375" style="504" customWidth="1"/>
    <col min="42" max="44" width="2.5" style="504" customWidth="1"/>
    <col min="45" max="45" width="2.875" style="504" customWidth="1"/>
    <col min="46" max="48" width="2.5" style="504" customWidth="1"/>
    <col min="49" max="52" width="7.125" style="504" hidden="1" customWidth="1"/>
    <col min="53" max="53" width="8.5" style="504" hidden="1" customWidth="1"/>
    <col min="54" max="54" width="7.125" style="504" hidden="1" customWidth="1"/>
    <col min="55" max="66" width="7.125" style="504" customWidth="1"/>
    <col min="67" max="16384" width="2.5" style="504"/>
  </cols>
  <sheetData>
    <row r="1" spans="1:54" ht="11.25" customHeight="1">
      <c r="M1" s="2048" t="s">
        <v>1499</v>
      </c>
      <c r="N1" s="2049"/>
      <c r="O1" s="2049"/>
      <c r="P1" s="2049"/>
      <c r="Q1" s="2050"/>
      <c r="R1" s="2055"/>
      <c r="S1" s="2047"/>
      <c r="T1" s="2047"/>
      <c r="U1" s="2047"/>
      <c r="V1" s="2047"/>
      <c r="W1" s="2047"/>
      <c r="X1" s="2047"/>
      <c r="Y1" s="2047"/>
      <c r="Z1" s="2047"/>
      <c r="AA1" s="2047"/>
      <c r="AB1" s="2047"/>
      <c r="AC1" s="2047"/>
      <c r="AD1" s="2047"/>
      <c r="AE1" s="2047"/>
      <c r="AF1" s="2047"/>
      <c r="AG1" s="2047"/>
      <c r="AH1" s="2047"/>
      <c r="AI1" s="2047"/>
      <c r="AJ1" s="2047"/>
      <c r="AK1" s="2047"/>
      <c r="AL1" s="2047"/>
      <c r="AM1" s="2060"/>
      <c r="AO1" s="1981" t="s">
        <v>1500</v>
      </c>
      <c r="AP1" s="1981"/>
      <c r="AQ1" s="1981"/>
      <c r="AR1" s="1981"/>
    </row>
    <row r="2" spans="1:54" ht="11.25" customHeight="1">
      <c r="M2" s="2048" t="s">
        <v>1501</v>
      </c>
      <c r="N2" s="2049"/>
      <c r="O2" s="2049"/>
      <c r="P2" s="2049"/>
      <c r="Q2" s="2050"/>
      <c r="R2" s="2056"/>
      <c r="S2" s="2044"/>
      <c r="T2" s="2044"/>
      <c r="U2" s="2044"/>
      <c r="V2" s="2044"/>
      <c r="W2" s="2044"/>
      <c r="X2" s="2044"/>
      <c r="Y2" s="2044"/>
      <c r="Z2" s="2044"/>
      <c r="AA2" s="2044"/>
      <c r="AB2" s="2044"/>
      <c r="AC2" s="2044"/>
      <c r="AD2" s="2044"/>
      <c r="AE2" s="2044"/>
      <c r="AF2" s="2044"/>
      <c r="AG2" s="2044"/>
      <c r="AH2" s="2044"/>
      <c r="AI2" s="2044"/>
      <c r="AJ2" s="2044"/>
      <c r="AK2" s="2044"/>
      <c r="AL2" s="2044"/>
      <c r="AM2" s="2059"/>
      <c r="AO2" s="1981" t="s">
        <v>1502</v>
      </c>
      <c r="AP2" s="1981"/>
      <c r="AQ2" s="1982" t="s">
        <v>233</v>
      </c>
      <c r="AR2" s="1981"/>
    </row>
    <row r="3" spans="1:54" ht="11.25" customHeight="1">
      <c r="M3" s="2051"/>
      <c r="N3" s="2049"/>
      <c r="O3" s="2049"/>
      <c r="P3" s="2049"/>
      <c r="Q3" s="2050"/>
      <c r="R3" s="2056"/>
      <c r="S3" s="2044"/>
      <c r="T3" s="2044"/>
      <c r="U3" s="2044"/>
      <c r="V3" s="2044"/>
      <c r="W3" s="2044"/>
      <c r="X3" s="2044"/>
      <c r="Y3" s="2044"/>
      <c r="Z3" s="2044"/>
      <c r="AA3" s="2044"/>
      <c r="AB3" s="2044"/>
      <c r="AC3" s="2044"/>
      <c r="AD3" s="2044"/>
      <c r="AE3" s="2044"/>
      <c r="AF3" s="2044"/>
      <c r="AG3" s="2044"/>
      <c r="AH3" s="2044"/>
      <c r="AI3" s="2044"/>
      <c r="AJ3" s="2044"/>
      <c r="AK3" s="2044"/>
      <c r="AL3" s="2044"/>
      <c r="AM3" s="2059"/>
      <c r="AO3" s="1981"/>
      <c r="AP3" s="1981"/>
      <c r="AQ3" s="1981"/>
      <c r="AR3" s="1981"/>
    </row>
    <row r="4" spans="1:54" ht="11.25" customHeight="1">
      <c r="M4" s="1425"/>
      <c r="N4" s="1426"/>
      <c r="O4" s="1426"/>
      <c r="P4" s="1426"/>
      <c r="Q4" s="1427"/>
      <c r="R4" s="2056"/>
      <c r="S4" s="2044"/>
      <c r="T4" s="2044"/>
      <c r="U4" s="2044"/>
      <c r="V4" s="2044"/>
      <c r="W4" s="2044"/>
      <c r="X4" s="2044"/>
      <c r="Y4" s="2044"/>
      <c r="Z4" s="2044"/>
      <c r="AA4" s="2044"/>
      <c r="AB4" s="2044"/>
      <c r="AC4" s="2044"/>
      <c r="AD4" s="2044"/>
      <c r="AE4" s="2044"/>
      <c r="AF4" s="2044"/>
      <c r="AG4" s="2044"/>
      <c r="AH4" s="2044"/>
      <c r="AI4" s="2044"/>
      <c r="AJ4" s="2044"/>
      <c r="AK4" s="2044"/>
      <c r="AL4" s="2044"/>
      <c r="AM4" s="2059"/>
    </row>
    <row r="5" spans="1:54" ht="11.25" customHeight="1">
      <c r="M5" s="2052"/>
      <c r="N5" s="2053"/>
      <c r="O5" s="2053"/>
      <c r="P5" s="2053"/>
      <c r="Q5" s="2054"/>
      <c r="R5" s="2057"/>
      <c r="S5" s="2058"/>
      <c r="T5" s="2058"/>
      <c r="U5" s="2058"/>
      <c r="V5" s="2058"/>
      <c r="W5" s="2058"/>
      <c r="X5" s="2058"/>
      <c r="Y5" s="2058"/>
      <c r="Z5" s="2058"/>
      <c r="AA5" s="2058"/>
      <c r="AB5" s="2058"/>
      <c r="AC5" s="2058"/>
      <c r="AD5" s="2058"/>
      <c r="AE5" s="2058"/>
      <c r="AF5" s="2058"/>
      <c r="AG5" s="2058"/>
      <c r="AH5" s="2058"/>
      <c r="AI5" s="2058"/>
      <c r="AJ5" s="2058"/>
      <c r="AK5" s="2058"/>
      <c r="AL5" s="2058"/>
      <c r="AM5" s="2073"/>
    </row>
    <row r="7" spans="1:54" ht="15" customHeight="1">
      <c r="A7" s="1167" t="s">
        <v>2069</v>
      </c>
      <c r="B7" s="147"/>
      <c r="C7" s="147"/>
      <c r="D7" s="147"/>
      <c r="E7" s="147"/>
      <c r="F7" s="147"/>
      <c r="G7" s="147"/>
      <c r="H7" s="147"/>
      <c r="I7" s="147"/>
      <c r="J7" s="147"/>
      <c r="K7" s="147"/>
      <c r="L7" s="52"/>
      <c r="M7" s="52"/>
      <c r="N7" s="52"/>
      <c r="O7" s="52"/>
      <c r="P7" s="52"/>
      <c r="Q7" s="52"/>
      <c r="R7" s="52"/>
      <c r="S7" s="445"/>
      <c r="T7" s="445"/>
      <c r="U7" s="445"/>
      <c r="V7" s="445"/>
      <c r="W7" s="505"/>
      <c r="X7" s="505"/>
      <c r="Y7" s="505"/>
      <c r="Z7" s="505"/>
      <c r="AA7" s="505"/>
      <c r="AB7" s="505"/>
      <c r="AC7" s="505"/>
      <c r="AD7" s="505"/>
      <c r="AE7" s="505"/>
      <c r="AF7" s="505"/>
      <c r="AG7" s="505"/>
      <c r="AH7" s="505"/>
      <c r="AI7" s="505"/>
      <c r="AJ7" s="505"/>
      <c r="AK7" s="505"/>
      <c r="AL7" s="505"/>
      <c r="AM7" s="505"/>
      <c r="AN7" s="505"/>
      <c r="AO7" s="505"/>
      <c r="AP7" s="505"/>
      <c r="AQ7" s="505"/>
      <c r="AR7" s="619" t="s">
        <v>1327</v>
      </c>
    </row>
    <row r="8" spans="1:54" ht="9.75" customHeight="1" thickBot="1">
      <c r="A8" s="505"/>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W8" s="504" t="s">
        <v>1634</v>
      </c>
      <c r="AX8" s="504" t="s">
        <v>939</v>
      </c>
      <c r="AY8" s="504" t="s">
        <v>585</v>
      </c>
      <c r="AZ8" s="504" t="s">
        <v>663</v>
      </c>
      <c r="BA8" s="504" t="s">
        <v>664</v>
      </c>
      <c r="BB8" s="504" t="s">
        <v>665</v>
      </c>
    </row>
    <row r="9" spans="1:54" ht="13.5" customHeight="1">
      <c r="A9" s="2066"/>
      <c r="B9" s="2021" t="s">
        <v>234</v>
      </c>
      <c r="C9" s="2022"/>
      <c r="D9" s="2022"/>
      <c r="E9" s="2023"/>
      <c r="F9" s="2027" t="s">
        <v>1503</v>
      </c>
      <c r="G9" s="2028"/>
      <c r="H9" s="2021" t="s">
        <v>1504</v>
      </c>
      <c r="I9" s="2022"/>
      <c r="J9" s="2022"/>
      <c r="K9" s="2023"/>
      <c r="L9" s="2041" t="s">
        <v>1505</v>
      </c>
      <c r="M9" s="2042"/>
      <c r="N9" s="2042"/>
      <c r="O9" s="2042"/>
      <c r="P9" s="2042"/>
      <c r="Q9" s="2042"/>
      <c r="R9" s="2042"/>
      <c r="S9" s="2042"/>
      <c r="T9" s="2042"/>
      <c r="U9" s="2042"/>
      <c r="V9" s="2042"/>
      <c r="W9" s="2042"/>
      <c r="X9" s="2042"/>
      <c r="Y9" s="2042"/>
      <c r="Z9" s="2042"/>
      <c r="AA9" s="2042"/>
      <c r="AB9" s="2042"/>
      <c r="AC9" s="2042"/>
      <c r="AD9" s="2042"/>
      <c r="AE9" s="2042"/>
      <c r="AF9" s="2042"/>
      <c r="AG9" s="2042"/>
      <c r="AH9" s="2042"/>
      <c r="AI9" s="2042"/>
      <c r="AJ9" s="2042"/>
      <c r="AK9" s="2042"/>
      <c r="AL9" s="2042"/>
      <c r="AM9" s="2042"/>
      <c r="AN9" s="2042"/>
      <c r="AO9" s="2043"/>
      <c r="AP9" s="2027" t="s">
        <v>1506</v>
      </c>
      <c r="AQ9" s="2034"/>
      <c r="AR9" s="2035"/>
      <c r="AS9" s="506"/>
      <c r="AT9" s="506"/>
      <c r="AW9" s="504">
        <f>R1</f>
        <v>0</v>
      </c>
      <c r="AX9" s="504" t="str">
        <f>$B$21</f>
        <v>□</v>
      </c>
      <c r="AY9" s="504">
        <f>$C$18</f>
        <v>0</v>
      </c>
      <c r="AZ9" s="504">
        <f>$F$18</f>
        <v>0</v>
      </c>
      <c r="BA9" s="504">
        <f>$F$44</f>
        <v>0</v>
      </c>
      <c r="BB9" s="504">
        <f t="shared" ref="BB9:BB40" si="0">$F$111</f>
        <v>0</v>
      </c>
    </row>
    <row r="10" spans="1:54" ht="15" customHeight="1" thickBot="1">
      <c r="A10" s="2067"/>
      <c r="B10" s="2024"/>
      <c r="C10" s="2025"/>
      <c r="D10" s="2025"/>
      <c r="E10" s="2026"/>
      <c r="F10" s="2029"/>
      <c r="G10" s="2030"/>
      <c r="H10" s="2024"/>
      <c r="I10" s="2025"/>
      <c r="J10" s="2025"/>
      <c r="K10" s="2026"/>
      <c r="L10" s="1992" t="s">
        <v>235</v>
      </c>
      <c r="M10" s="1993"/>
      <c r="N10" s="1993"/>
      <c r="O10" s="1994"/>
      <c r="P10" s="2038" t="s">
        <v>1507</v>
      </c>
      <c r="Q10" s="2039"/>
      <c r="R10" s="2039"/>
      <c r="S10" s="2039"/>
      <c r="T10" s="2039"/>
      <c r="U10" s="2039"/>
      <c r="V10" s="2039"/>
      <c r="W10" s="2039"/>
      <c r="X10" s="2039"/>
      <c r="Y10" s="2039"/>
      <c r="Z10" s="2039"/>
      <c r="AA10" s="2039"/>
      <c r="AB10" s="2039"/>
      <c r="AC10" s="2039"/>
      <c r="AD10" s="2039"/>
      <c r="AE10" s="2039"/>
      <c r="AF10" s="2039"/>
      <c r="AG10" s="2039"/>
      <c r="AH10" s="2039"/>
      <c r="AI10" s="2039"/>
      <c r="AJ10" s="2039"/>
      <c r="AK10" s="2039"/>
      <c r="AL10" s="2040"/>
      <c r="AM10" s="1992" t="s">
        <v>1508</v>
      </c>
      <c r="AN10" s="1993"/>
      <c r="AO10" s="1994"/>
      <c r="AP10" s="2029"/>
      <c r="AQ10" s="2036"/>
      <c r="AR10" s="2037"/>
      <c r="AS10" s="506"/>
      <c r="AT10" s="506"/>
      <c r="AW10" s="504">
        <f>T1</f>
        <v>0</v>
      </c>
      <c r="AX10" s="504" t="str">
        <f t="shared" ref="AX10:AX63" si="1">$B$21</f>
        <v>□</v>
      </c>
      <c r="AY10" s="504">
        <f t="shared" ref="AY10:AY63" si="2">$C$18</f>
        <v>0</v>
      </c>
      <c r="AZ10" s="504">
        <f t="shared" ref="AZ10:AZ63" si="3">$F$18</f>
        <v>0</v>
      </c>
      <c r="BA10" s="504">
        <f t="shared" ref="BA10:BA63" si="4">$F$44</f>
        <v>0</v>
      </c>
      <c r="BB10" s="504">
        <f t="shared" si="0"/>
        <v>0</v>
      </c>
    </row>
    <row r="11" spans="1:54" ht="13.5" customHeight="1">
      <c r="A11" s="507"/>
      <c r="B11" s="617" t="s">
        <v>1610</v>
      </c>
      <c r="C11" s="509"/>
      <c r="D11" s="509"/>
      <c r="E11" s="509"/>
      <c r="F11" s="510"/>
      <c r="G11" s="511"/>
      <c r="H11" s="641" t="s">
        <v>1509</v>
      </c>
      <c r="I11" s="509"/>
      <c r="J11" s="509"/>
      <c r="K11" s="511"/>
      <c r="L11" s="510" t="s">
        <v>1510</v>
      </c>
      <c r="M11" s="509"/>
      <c r="N11" s="509"/>
      <c r="O11" s="511"/>
      <c r="P11" s="510"/>
      <c r="Q11" s="509" t="s">
        <v>1511</v>
      </c>
      <c r="R11" s="509" t="s">
        <v>1512</v>
      </c>
      <c r="S11" s="509"/>
      <c r="T11" s="509"/>
      <c r="U11" s="509" t="s">
        <v>1513</v>
      </c>
      <c r="V11" s="509"/>
      <c r="W11" s="2068"/>
      <c r="X11" s="2068"/>
      <c r="Y11" s="2068"/>
      <c r="Z11" s="2068"/>
      <c r="AA11" s="2068"/>
      <c r="AB11" s="2068"/>
      <c r="AC11" s="2068"/>
      <c r="AD11" s="2068"/>
      <c r="AE11" s="2068"/>
      <c r="AF11" s="2068"/>
      <c r="AG11" s="2068"/>
      <c r="AH11" s="2068"/>
      <c r="AI11" s="2068"/>
      <c r="AJ11" s="509" t="s">
        <v>1514</v>
      </c>
      <c r="AK11" s="509"/>
      <c r="AL11" s="509"/>
      <c r="AM11" s="512" t="s">
        <v>303</v>
      </c>
      <c r="AN11" s="509" t="s">
        <v>1515</v>
      </c>
      <c r="AO11" s="511"/>
      <c r="AP11" s="512" t="s">
        <v>303</v>
      </c>
      <c r="AQ11" s="509" t="s">
        <v>1516</v>
      </c>
      <c r="AR11" s="513"/>
      <c r="AS11" s="514"/>
      <c r="AT11" s="506"/>
      <c r="AW11" s="504">
        <f>V1</f>
        <v>0</v>
      </c>
      <c r="AX11" s="504" t="str">
        <f t="shared" si="1"/>
        <v>□</v>
      </c>
      <c r="AY11" s="504">
        <f t="shared" si="2"/>
        <v>0</v>
      </c>
      <c r="AZ11" s="504">
        <f t="shared" si="3"/>
        <v>0</v>
      </c>
      <c r="BA11" s="504">
        <f t="shared" si="4"/>
        <v>0</v>
      </c>
      <c r="BB11" s="504">
        <f t="shared" si="0"/>
        <v>0</v>
      </c>
    </row>
    <row r="12" spans="1:54" ht="11.25" customHeight="1">
      <c r="A12" s="2061" t="s">
        <v>1607</v>
      </c>
      <c r="B12" s="2015" t="s">
        <v>1605</v>
      </c>
      <c r="C12" s="2064"/>
      <c r="D12" s="2064"/>
      <c r="E12" s="2065"/>
      <c r="F12" s="515"/>
      <c r="G12" s="517"/>
      <c r="H12" s="515"/>
      <c r="I12" s="516"/>
      <c r="J12" s="516"/>
      <c r="K12" s="517"/>
      <c r="L12" s="515" t="s">
        <v>1518</v>
      </c>
      <c r="M12" s="516"/>
      <c r="N12" s="516"/>
      <c r="O12" s="517"/>
      <c r="P12" s="515"/>
      <c r="Q12" s="516"/>
      <c r="R12" s="516" t="s">
        <v>236</v>
      </c>
      <c r="S12" s="516"/>
      <c r="T12" s="516"/>
      <c r="U12" s="516" t="s">
        <v>1519</v>
      </c>
      <c r="V12" s="516"/>
      <c r="W12" s="1976"/>
      <c r="X12" s="1976"/>
      <c r="Y12" s="1976"/>
      <c r="Z12" s="1976"/>
      <c r="AA12" s="1976"/>
      <c r="AB12" s="1976"/>
      <c r="AC12" s="1976"/>
      <c r="AD12" s="1976"/>
      <c r="AE12" s="1976"/>
      <c r="AF12" s="1976"/>
      <c r="AG12" s="1976"/>
      <c r="AH12" s="1976"/>
      <c r="AI12" s="1976"/>
      <c r="AJ12" s="516" t="s">
        <v>1514</v>
      </c>
      <c r="AK12" s="516"/>
      <c r="AL12" s="517"/>
      <c r="AM12" s="518" t="s">
        <v>303</v>
      </c>
      <c r="AN12" s="516" t="s">
        <v>121</v>
      </c>
      <c r="AO12" s="517"/>
      <c r="AP12" s="518" t="s">
        <v>303</v>
      </c>
      <c r="AQ12" s="516" t="s">
        <v>122</v>
      </c>
      <c r="AR12" s="519"/>
      <c r="AS12" s="514"/>
      <c r="AT12" s="506"/>
      <c r="AW12" s="504">
        <f>X1</f>
        <v>0</v>
      </c>
      <c r="AX12" s="504" t="str">
        <f t="shared" si="1"/>
        <v>□</v>
      </c>
      <c r="AY12" s="504">
        <f t="shared" si="2"/>
        <v>0</v>
      </c>
      <c r="AZ12" s="504">
        <f t="shared" si="3"/>
        <v>0</v>
      </c>
      <c r="BA12" s="504">
        <f t="shared" si="4"/>
        <v>0</v>
      </c>
      <c r="BB12" s="504">
        <f t="shared" si="0"/>
        <v>0</v>
      </c>
    </row>
    <row r="13" spans="1:54" ht="11.25" customHeight="1">
      <c r="A13" s="2061"/>
      <c r="B13" s="2015"/>
      <c r="C13" s="2064"/>
      <c r="D13" s="2064"/>
      <c r="E13" s="2065"/>
      <c r="F13" s="515"/>
      <c r="G13" s="517"/>
      <c r="H13" s="2069" t="s">
        <v>123</v>
      </c>
      <c r="I13" s="2070"/>
      <c r="J13" s="2070"/>
      <c r="K13" s="2071"/>
      <c r="L13" s="515"/>
      <c r="M13" s="516"/>
      <c r="N13" s="516"/>
      <c r="O13" s="517"/>
      <c r="P13" s="515"/>
      <c r="Q13" s="516"/>
      <c r="R13" s="516" t="s">
        <v>237</v>
      </c>
      <c r="S13" s="520"/>
      <c r="T13" s="516"/>
      <c r="U13" s="516" t="s">
        <v>1513</v>
      </c>
      <c r="V13" s="516"/>
      <c r="W13" s="1976"/>
      <c r="X13" s="1976"/>
      <c r="Y13" s="1976"/>
      <c r="Z13" s="1976"/>
      <c r="AA13" s="1976"/>
      <c r="AB13" s="1976"/>
      <c r="AC13" s="1976"/>
      <c r="AD13" s="1976"/>
      <c r="AE13" s="1976"/>
      <c r="AF13" s="1976"/>
      <c r="AG13" s="1976"/>
      <c r="AH13" s="1976"/>
      <c r="AI13" s="1976"/>
      <c r="AJ13" s="516" t="s">
        <v>238</v>
      </c>
      <c r="AK13" s="516"/>
      <c r="AL13" s="517"/>
      <c r="AM13" s="518" t="s">
        <v>239</v>
      </c>
      <c r="AN13" s="516" t="s">
        <v>124</v>
      </c>
      <c r="AO13" s="517"/>
      <c r="AP13" s="518"/>
      <c r="AQ13" s="516"/>
      <c r="AR13" s="519"/>
      <c r="AS13" s="514"/>
      <c r="AT13" s="506"/>
      <c r="AW13" s="504">
        <f>Z1</f>
        <v>0</v>
      </c>
      <c r="AX13" s="504" t="str">
        <f t="shared" si="1"/>
        <v>□</v>
      </c>
      <c r="AY13" s="504">
        <f t="shared" si="2"/>
        <v>0</v>
      </c>
      <c r="AZ13" s="504">
        <f t="shared" si="3"/>
        <v>0</v>
      </c>
      <c r="BA13" s="504">
        <f t="shared" si="4"/>
        <v>0</v>
      </c>
      <c r="BB13" s="504">
        <f t="shared" si="0"/>
        <v>0</v>
      </c>
    </row>
    <row r="14" spans="1:54" ht="11.25" customHeight="1">
      <c r="A14" s="2061"/>
      <c r="B14" s="2015" t="s">
        <v>1606</v>
      </c>
      <c r="C14" s="2064"/>
      <c r="D14" s="2064"/>
      <c r="E14" s="2065"/>
      <c r="F14" s="515"/>
      <c r="G14" s="517"/>
      <c r="I14" s="516"/>
      <c r="J14" s="516"/>
      <c r="K14" s="517"/>
      <c r="L14" s="515"/>
      <c r="M14" s="516"/>
      <c r="N14" s="516"/>
      <c r="O14" s="517"/>
      <c r="P14" s="521"/>
      <c r="Q14" s="522" t="s">
        <v>125</v>
      </c>
      <c r="R14" s="522" t="s">
        <v>240</v>
      </c>
      <c r="S14" s="522"/>
      <c r="T14" s="522"/>
      <c r="U14" s="522"/>
      <c r="V14" s="727" t="s">
        <v>303</v>
      </c>
      <c r="W14" s="522" t="s">
        <v>128</v>
      </c>
      <c r="X14" s="522"/>
      <c r="Y14" s="522"/>
      <c r="Z14" s="522"/>
      <c r="AA14" s="523" t="s">
        <v>303</v>
      </c>
      <c r="AB14" s="522" t="s">
        <v>241</v>
      </c>
      <c r="AC14" s="522"/>
      <c r="AD14" s="522"/>
      <c r="AE14" s="2005"/>
      <c r="AF14" s="2005"/>
      <c r="AG14" s="2005"/>
      <c r="AH14" s="2005"/>
      <c r="AI14" s="2005"/>
      <c r="AJ14" s="522" t="s">
        <v>1514</v>
      </c>
      <c r="AK14" s="522" t="s">
        <v>1514</v>
      </c>
      <c r="AL14" s="524"/>
      <c r="AM14" s="518" t="s">
        <v>239</v>
      </c>
      <c r="AN14" s="516" t="s">
        <v>129</v>
      </c>
      <c r="AO14" s="517"/>
      <c r="AP14" s="518"/>
      <c r="AQ14" s="516"/>
      <c r="AR14" s="519"/>
      <c r="AS14" s="514"/>
      <c r="AT14" s="506"/>
      <c r="AW14" s="504">
        <f>AB1</f>
        <v>0</v>
      </c>
      <c r="AX14" s="504" t="str">
        <f t="shared" si="1"/>
        <v>□</v>
      </c>
      <c r="AY14" s="504">
        <f t="shared" si="2"/>
        <v>0</v>
      </c>
      <c r="AZ14" s="504">
        <f t="shared" si="3"/>
        <v>0</v>
      </c>
      <c r="BA14" s="504">
        <f t="shared" si="4"/>
        <v>0</v>
      </c>
      <c r="BB14" s="504">
        <f t="shared" si="0"/>
        <v>0</v>
      </c>
    </row>
    <row r="15" spans="1:54" ht="11.25" customHeight="1">
      <c r="A15" s="2061"/>
      <c r="B15" s="2015"/>
      <c r="C15" s="2064"/>
      <c r="D15" s="2064"/>
      <c r="E15" s="2065"/>
      <c r="F15" s="515"/>
      <c r="G15" s="517"/>
      <c r="H15" s="515"/>
      <c r="I15" s="516"/>
      <c r="J15" s="516"/>
      <c r="K15" s="517"/>
      <c r="L15" s="515"/>
      <c r="M15" s="516"/>
      <c r="N15" s="516"/>
      <c r="O15" s="517"/>
      <c r="P15" s="515"/>
      <c r="Q15" s="516" t="s">
        <v>148</v>
      </c>
      <c r="R15" s="516" t="s">
        <v>149</v>
      </c>
      <c r="S15" s="516"/>
      <c r="T15" s="516"/>
      <c r="U15" s="516"/>
      <c r="V15" s="728" t="s">
        <v>303</v>
      </c>
      <c r="W15" s="516" t="s">
        <v>150</v>
      </c>
      <c r="X15" s="516"/>
      <c r="Y15" s="516"/>
      <c r="Z15" s="525"/>
      <c r="AA15" s="525"/>
      <c r="AB15" s="525"/>
      <c r="AC15" s="516"/>
      <c r="AD15" s="516"/>
      <c r="AE15" s="516"/>
      <c r="AF15" s="516"/>
      <c r="AG15" s="516"/>
      <c r="AH15" s="516"/>
      <c r="AI15" s="516"/>
      <c r="AJ15" s="516"/>
      <c r="AK15" s="516"/>
      <c r="AL15" s="516"/>
      <c r="AM15" s="518" t="s">
        <v>151</v>
      </c>
      <c r="AN15" s="1976"/>
      <c r="AO15" s="2031"/>
      <c r="AP15" s="515"/>
      <c r="AQ15" s="516"/>
      <c r="AR15" s="519"/>
      <c r="AS15" s="514"/>
      <c r="AT15" s="506"/>
      <c r="AW15" s="504">
        <f>AD1</f>
        <v>0</v>
      </c>
      <c r="AX15" s="504" t="str">
        <f t="shared" si="1"/>
        <v>□</v>
      </c>
      <c r="AY15" s="504">
        <f t="shared" si="2"/>
        <v>0</v>
      </c>
      <c r="AZ15" s="504">
        <f t="shared" si="3"/>
        <v>0</v>
      </c>
      <c r="BA15" s="504">
        <f t="shared" si="4"/>
        <v>0</v>
      </c>
      <c r="BB15" s="504">
        <f t="shared" si="0"/>
        <v>0</v>
      </c>
    </row>
    <row r="16" spans="1:54" ht="11.25" customHeight="1">
      <c r="A16" s="2061"/>
      <c r="B16" s="2015"/>
      <c r="C16" s="2064"/>
      <c r="D16" s="2064"/>
      <c r="E16" s="2065"/>
      <c r="F16" s="515"/>
      <c r="G16" s="517"/>
      <c r="H16" s="515"/>
      <c r="I16" s="516"/>
      <c r="J16" s="516"/>
      <c r="K16" s="517"/>
      <c r="L16" s="515"/>
      <c r="M16" s="516"/>
      <c r="N16" s="516"/>
      <c r="O16" s="517"/>
      <c r="P16" s="515"/>
      <c r="Q16" s="516"/>
      <c r="R16" s="516"/>
      <c r="S16" s="516"/>
      <c r="T16" s="516"/>
      <c r="U16" s="516"/>
      <c r="V16" s="728" t="s">
        <v>303</v>
      </c>
      <c r="W16" s="516" t="s">
        <v>242</v>
      </c>
      <c r="X16" s="516"/>
      <c r="Y16" s="516"/>
      <c r="Z16" s="1976"/>
      <c r="AA16" s="1976"/>
      <c r="AB16" s="1976"/>
      <c r="AC16" s="1976"/>
      <c r="AD16" s="1976"/>
      <c r="AE16" s="1976"/>
      <c r="AF16" s="1976"/>
      <c r="AG16" s="516" t="s">
        <v>152</v>
      </c>
      <c r="AH16" s="516"/>
      <c r="AI16" s="516"/>
      <c r="AJ16" s="516"/>
      <c r="AK16" s="516"/>
      <c r="AL16" s="516"/>
      <c r="AM16" s="518"/>
      <c r="AN16" s="1976"/>
      <c r="AO16" s="2001"/>
      <c r="AP16" s="515"/>
      <c r="AQ16" s="516"/>
      <c r="AR16" s="519"/>
      <c r="AS16" s="514"/>
      <c r="AT16" s="506"/>
      <c r="AW16" s="504">
        <f>AF1</f>
        <v>0</v>
      </c>
      <c r="AX16" s="504" t="str">
        <f t="shared" si="1"/>
        <v>□</v>
      </c>
      <c r="AY16" s="504">
        <f t="shared" si="2"/>
        <v>0</v>
      </c>
      <c r="AZ16" s="504">
        <f t="shared" si="3"/>
        <v>0</v>
      </c>
      <c r="BA16" s="504">
        <f t="shared" si="4"/>
        <v>0</v>
      </c>
      <c r="BB16" s="504">
        <f t="shared" si="0"/>
        <v>0</v>
      </c>
    </row>
    <row r="17" spans="1:54" ht="11.25" customHeight="1">
      <c r="A17" s="2061"/>
      <c r="B17" s="515"/>
      <c r="C17" s="516"/>
      <c r="D17" s="516"/>
      <c r="E17" s="516"/>
      <c r="F17" s="515"/>
      <c r="G17" s="517"/>
      <c r="H17" s="515"/>
      <c r="I17" s="516"/>
      <c r="J17" s="516"/>
      <c r="K17" s="517"/>
      <c r="L17" s="515"/>
      <c r="M17" s="516"/>
      <c r="N17" s="516"/>
      <c r="O17" s="517"/>
      <c r="P17" s="515"/>
      <c r="Q17" s="516"/>
      <c r="R17" s="516"/>
      <c r="S17" s="516"/>
      <c r="T17" s="516"/>
      <c r="U17" s="516"/>
      <c r="V17" s="516"/>
      <c r="W17" s="525"/>
      <c r="X17" s="520" t="s">
        <v>303</v>
      </c>
      <c r="Y17" s="525" t="s">
        <v>153</v>
      </c>
      <c r="Z17" s="516"/>
      <c r="AA17" s="516"/>
      <c r="AB17" s="516"/>
      <c r="AC17" s="516"/>
      <c r="AD17" s="516"/>
      <c r="AE17" s="516"/>
      <c r="AF17" s="516"/>
      <c r="AG17" s="516"/>
      <c r="AH17" s="516"/>
      <c r="AI17" s="516"/>
      <c r="AJ17" s="516"/>
      <c r="AK17" s="516"/>
      <c r="AL17" s="516"/>
      <c r="AM17" s="518"/>
      <c r="AN17" s="1976"/>
      <c r="AO17" s="2001"/>
      <c r="AP17" s="515"/>
      <c r="AQ17" s="516"/>
      <c r="AR17" s="519"/>
      <c r="AS17" s="514"/>
      <c r="AT17" s="506"/>
      <c r="AW17" s="504">
        <f>AH1</f>
        <v>0</v>
      </c>
      <c r="AX17" s="504" t="str">
        <f t="shared" si="1"/>
        <v>□</v>
      </c>
      <c r="AY17" s="504">
        <f t="shared" si="2"/>
        <v>0</v>
      </c>
      <c r="AZ17" s="504">
        <f t="shared" si="3"/>
        <v>0</v>
      </c>
      <c r="BA17" s="504">
        <f t="shared" si="4"/>
        <v>0</v>
      </c>
      <c r="BB17" s="504">
        <f t="shared" si="0"/>
        <v>0</v>
      </c>
    </row>
    <row r="18" spans="1:54" ht="11.25" customHeight="1">
      <c r="A18" s="2061"/>
      <c r="B18" s="504" t="s">
        <v>1608</v>
      </c>
      <c r="C18" s="2008"/>
      <c r="D18" s="2008"/>
      <c r="E18" s="516" t="s">
        <v>1609</v>
      </c>
      <c r="F18" s="2013"/>
      <c r="G18" s="2014"/>
      <c r="H18" s="515"/>
      <c r="I18" s="516"/>
      <c r="J18" s="516"/>
      <c r="K18" s="517"/>
      <c r="L18" s="515"/>
      <c r="M18" s="516"/>
      <c r="N18" s="516"/>
      <c r="O18" s="517"/>
      <c r="P18" s="515"/>
      <c r="Q18" s="516"/>
      <c r="R18" s="516"/>
      <c r="S18" s="516"/>
      <c r="T18" s="516"/>
      <c r="U18" s="516"/>
      <c r="V18" s="516"/>
      <c r="W18" s="525"/>
      <c r="X18" s="520" t="s">
        <v>303</v>
      </c>
      <c r="Y18" s="516" t="s">
        <v>241</v>
      </c>
      <c r="Z18" s="516"/>
      <c r="AA18" s="516"/>
      <c r="AB18" s="1976"/>
      <c r="AC18" s="1976"/>
      <c r="AD18" s="1976"/>
      <c r="AE18" s="1976"/>
      <c r="AF18" s="1976"/>
      <c r="AG18" s="1976"/>
      <c r="AH18" s="516" t="s">
        <v>238</v>
      </c>
      <c r="AI18" s="516"/>
      <c r="AJ18" s="516"/>
      <c r="AK18" s="516"/>
      <c r="AL18" s="516"/>
      <c r="AM18" s="515"/>
      <c r="AN18" s="516"/>
      <c r="AO18" s="517"/>
      <c r="AP18" s="515"/>
      <c r="AQ18" s="516"/>
      <c r="AR18" s="519"/>
      <c r="AS18" s="514"/>
      <c r="AT18" s="506"/>
      <c r="AW18" s="504">
        <f>AJ1</f>
        <v>0</v>
      </c>
      <c r="AX18" s="504" t="str">
        <f t="shared" si="1"/>
        <v>□</v>
      </c>
      <c r="AY18" s="504">
        <f t="shared" si="2"/>
        <v>0</v>
      </c>
      <c r="AZ18" s="504">
        <f t="shared" si="3"/>
        <v>0</v>
      </c>
      <c r="BA18" s="504">
        <f t="shared" si="4"/>
        <v>0</v>
      </c>
      <c r="BB18" s="504">
        <f t="shared" si="0"/>
        <v>0</v>
      </c>
    </row>
    <row r="19" spans="1:54" ht="11.25" customHeight="1">
      <c r="A19" s="2061"/>
      <c r="B19" s="515"/>
      <c r="C19" s="516"/>
      <c r="D19" s="516"/>
      <c r="E19" s="516"/>
      <c r="F19" s="515"/>
      <c r="G19" s="517"/>
      <c r="H19" s="515"/>
      <c r="I19" s="516"/>
      <c r="J19" s="516"/>
      <c r="K19" s="517"/>
      <c r="L19" s="515"/>
      <c r="M19" s="516"/>
      <c r="N19" s="516"/>
      <c r="O19" s="517"/>
      <c r="P19" s="515"/>
      <c r="Q19" s="516"/>
      <c r="R19" s="516" t="s">
        <v>243</v>
      </c>
      <c r="S19" s="516"/>
      <c r="T19" s="516"/>
      <c r="U19" s="516"/>
      <c r="V19" s="516"/>
      <c r="W19" s="516"/>
      <c r="X19" s="516"/>
      <c r="Y19" s="520" t="s">
        <v>303</v>
      </c>
      <c r="Z19" s="516" t="s">
        <v>154</v>
      </c>
      <c r="AA19" s="516"/>
      <c r="AB19" s="516"/>
      <c r="AC19" s="516"/>
      <c r="AD19" s="516"/>
      <c r="AE19" s="516"/>
      <c r="AF19" s="516"/>
      <c r="AG19" s="516"/>
      <c r="AH19" s="516"/>
      <c r="AI19" s="516"/>
      <c r="AJ19" s="516"/>
      <c r="AK19" s="516"/>
      <c r="AL19" s="516"/>
      <c r="AM19" s="515"/>
      <c r="AN19" s="516"/>
      <c r="AO19" s="517"/>
      <c r="AP19" s="515"/>
      <c r="AQ19" s="516"/>
      <c r="AR19" s="519"/>
      <c r="AS19" s="514"/>
      <c r="AT19" s="506"/>
      <c r="AW19" s="504">
        <f>AL1</f>
        <v>0</v>
      </c>
      <c r="AX19" s="504" t="str">
        <f t="shared" si="1"/>
        <v>□</v>
      </c>
      <c r="AY19" s="504">
        <f t="shared" si="2"/>
        <v>0</v>
      </c>
      <c r="AZ19" s="504">
        <f t="shared" si="3"/>
        <v>0</v>
      </c>
      <c r="BA19" s="504">
        <f t="shared" si="4"/>
        <v>0</v>
      </c>
      <c r="BB19" s="504">
        <f t="shared" si="0"/>
        <v>0</v>
      </c>
    </row>
    <row r="20" spans="1:54" ht="11.25" customHeight="1">
      <c r="A20" s="2061"/>
      <c r="B20" s="515"/>
      <c r="C20" s="516"/>
      <c r="D20" s="516"/>
      <c r="E20" s="516"/>
      <c r="F20" s="518"/>
      <c r="G20" s="517"/>
      <c r="H20" s="515"/>
      <c r="I20" s="516"/>
      <c r="J20" s="516"/>
      <c r="K20" s="517"/>
      <c r="L20" s="515"/>
      <c r="M20" s="516"/>
      <c r="N20" s="516"/>
      <c r="O20" s="517"/>
      <c r="P20" s="515"/>
      <c r="Q20" s="516"/>
      <c r="R20" s="516"/>
      <c r="S20" s="516"/>
      <c r="T20" s="516"/>
      <c r="U20" s="516"/>
      <c r="V20" s="516"/>
      <c r="W20" s="516"/>
      <c r="X20" s="516"/>
      <c r="Y20" s="520" t="s">
        <v>303</v>
      </c>
      <c r="Z20" s="516" t="s">
        <v>244</v>
      </c>
      <c r="AA20" s="516"/>
      <c r="AB20" s="516"/>
      <c r="AC20" s="520" t="s">
        <v>303</v>
      </c>
      <c r="AD20" s="516" t="s">
        <v>155</v>
      </c>
      <c r="AE20" s="516"/>
      <c r="AF20" s="520" t="s">
        <v>303</v>
      </c>
      <c r="AG20" s="516" t="s">
        <v>156</v>
      </c>
      <c r="AH20" s="516"/>
      <c r="AI20" s="516"/>
      <c r="AJ20" s="516"/>
      <c r="AK20" s="516"/>
      <c r="AL20" s="516"/>
      <c r="AM20" s="515"/>
      <c r="AN20" s="516"/>
      <c r="AO20" s="517"/>
      <c r="AP20" s="515"/>
      <c r="AQ20" s="516"/>
      <c r="AR20" s="519"/>
      <c r="AS20" s="514"/>
      <c r="AT20" s="506"/>
      <c r="AW20" s="504">
        <f>R2</f>
        <v>0</v>
      </c>
      <c r="AX20" s="504" t="str">
        <f t="shared" si="1"/>
        <v>□</v>
      </c>
      <c r="AY20" s="504">
        <f t="shared" si="2"/>
        <v>0</v>
      </c>
      <c r="AZ20" s="504">
        <f t="shared" si="3"/>
        <v>0</v>
      </c>
      <c r="BA20" s="504">
        <f t="shared" si="4"/>
        <v>0</v>
      </c>
      <c r="BB20" s="504">
        <f t="shared" si="0"/>
        <v>0</v>
      </c>
    </row>
    <row r="21" spans="1:54" ht="11.25" customHeight="1">
      <c r="A21" s="2061"/>
      <c r="B21" s="763" t="s">
        <v>303</v>
      </c>
      <c r="C21" s="516" t="s">
        <v>675</v>
      </c>
      <c r="D21" s="516"/>
      <c r="E21" s="516"/>
      <c r="F21" s="515"/>
      <c r="G21" s="517"/>
      <c r="H21" s="515"/>
      <c r="I21" s="516"/>
      <c r="J21" s="516"/>
      <c r="K21" s="517"/>
      <c r="L21" s="515"/>
      <c r="M21" s="516"/>
      <c r="N21" s="516"/>
      <c r="O21" s="517"/>
      <c r="P21" s="515"/>
      <c r="Q21" s="516" t="s">
        <v>245</v>
      </c>
      <c r="R21" s="516" t="s">
        <v>246</v>
      </c>
      <c r="S21" s="516"/>
      <c r="T21" s="516"/>
      <c r="U21" s="520" t="s">
        <v>303</v>
      </c>
      <c r="V21" s="516" t="s">
        <v>157</v>
      </c>
      <c r="W21" s="516"/>
      <c r="X21" s="516"/>
      <c r="Y21" s="516"/>
      <c r="Z21" s="516"/>
      <c r="AA21" s="516"/>
      <c r="AB21" s="516"/>
      <c r="AC21" s="516"/>
      <c r="AD21" s="516"/>
      <c r="AE21" s="516"/>
      <c r="AF21" s="516"/>
      <c r="AG21" s="516"/>
      <c r="AH21" s="516"/>
      <c r="AI21" s="516"/>
      <c r="AJ21" s="516"/>
      <c r="AK21" s="516"/>
      <c r="AL21" s="516"/>
      <c r="AM21" s="515"/>
      <c r="AN21" s="516"/>
      <c r="AO21" s="517"/>
      <c r="AP21" s="515"/>
      <c r="AQ21" s="516"/>
      <c r="AR21" s="519"/>
      <c r="AS21" s="514"/>
      <c r="AT21" s="506"/>
      <c r="AW21" s="504">
        <f>T2</f>
        <v>0</v>
      </c>
      <c r="AX21" s="504" t="str">
        <f t="shared" si="1"/>
        <v>□</v>
      </c>
      <c r="AY21" s="504">
        <f t="shared" si="2"/>
        <v>0</v>
      </c>
      <c r="AZ21" s="504">
        <f t="shared" si="3"/>
        <v>0</v>
      </c>
      <c r="BA21" s="504">
        <f t="shared" si="4"/>
        <v>0</v>
      </c>
      <c r="BB21" s="504">
        <f t="shared" si="0"/>
        <v>0</v>
      </c>
    </row>
    <row r="22" spans="1:54" ht="11.25" customHeight="1">
      <c r="A22" s="2061"/>
      <c r="B22" s="515"/>
      <c r="C22" s="516"/>
      <c r="D22" s="516"/>
      <c r="E22" s="516"/>
      <c r="F22" s="518"/>
      <c r="G22" s="517"/>
      <c r="H22" s="515"/>
      <c r="I22" s="516"/>
      <c r="J22" s="516"/>
      <c r="K22" s="517"/>
      <c r="L22" s="515"/>
      <c r="M22" s="516"/>
      <c r="N22" s="516"/>
      <c r="O22" s="517"/>
      <c r="P22" s="515"/>
      <c r="Q22" s="516"/>
      <c r="R22" s="516" t="s">
        <v>247</v>
      </c>
      <c r="S22" s="516"/>
      <c r="T22" s="516"/>
      <c r="U22" s="516"/>
      <c r="V22" s="520" t="s">
        <v>303</v>
      </c>
      <c r="W22" s="516" t="s">
        <v>158</v>
      </c>
      <c r="X22" s="516"/>
      <c r="Y22" s="516"/>
      <c r="Z22" s="516"/>
      <c r="AA22" s="516"/>
      <c r="AB22" s="516"/>
      <c r="AC22" s="516"/>
      <c r="AD22" s="516"/>
      <c r="AE22" s="516"/>
      <c r="AF22" s="520" t="s">
        <v>303</v>
      </c>
      <c r="AG22" s="516" t="s">
        <v>159</v>
      </c>
      <c r="AI22" s="516"/>
      <c r="AJ22" s="516"/>
      <c r="AK22" s="516"/>
      <c r="AL22" s="516"/>
      <c r="AM22" s="515"/>
      <c r="AN22" s="516"/>
      <c r="AO22" s="517"/>
      <c r="AP22" s="515"/>
      <c r="AQ22" s="516"/>
      <c r="AR22" s="519"/>
      <c r="AS22" s="514"/>
      <c r="AT22" s="506"/>
      <c r="AW22" s="504">
        <f>V2</f>
        <v>0</v>
      </c>
      <c r="AX22" s="504" t="str">
        <f t="shared" si="1"/>
        <v>□</v>
      </c>
      <c r="AY22" s="504">
        <f t="shared" si="2"/>
        <v>0</v>
      </c>
      <c r="AZ22" s="504">
        <f t="shared" si="3"/>
        <v>0</v>
      </c>
      <c r="BA22" s="504">
        <f t="shared" si="4"/>
        <v>0</v>
      </c>
      <c r="BB22" s="504">
        <f t="shared" si="0"/>
        <v>0</v>
      </c>
    </row>
    <row r="23" spans="1:54" ht="11.25" customHeight="1">
      <c r="A23" s="2061"/>
      <c r="B23" s="763" t="s">
        <v>303</v>
      </c>
      <c r="C23" s="516" t="s">
        <v>1790</v>
      </c>
      <c r="D23" s="516"/>
      <c r="E23" s="516"/>
      <c r="F23" s="515"/>
      <c r="G23" s="517"/>
      <c r="H23" s="515"/>
      <c r="I23" s="516"/>
      <c r="J23" s="516"/>
      <c r="K23" s="517"/>
      <c r="L23" s="515"/>
      <c r="M23" s="516"/>
      <c r="N23" s="516"/>
      <c r="O23" s="517"/>
      <c r="P23" s="526"/>
      <c r="Q23" s="527"/>
      <c r="R23" s="527" t="s">
        <v>248</v>
      </c>
      <c r="S23" s="527"/>
      <c r="T23" s="527"/>
      <c r="U23" s="527"/>
      <c r="V23" s="527"/>
      <c r="W23" s="527"/>
      <c r="X23" s="527"/>
      <c r="Y23" s="527"/>
      <c r="Z23" s="520" t="s">
        <v>303</v>
      </c>
      <c r="AA23" s="527" t="s">
        <v>160</v>
      </c>
      <c r="AB23" s="527"/>
      <c r="AC23" s="527"/>
      <c r="AD23" s="527"/>
      <c r="AE23" s="527"/>
      <c r="AF23" s="527"/>
      <c r="AG23" s="527"/>
      <c r="AH23" s="527"/>
      <c r="AI23" s="527"/>
      <c r="AJ23" s="527"/>
      <c r="AK23" s="527"/>
      <c r="AL23" s="528"/>
      <c r="AM23" s="515"/>
      <c r="AN23" s="516"/>
      <c r="AO23" s="517"/>
      <c r="AP23" s="515"/>
      <c r="AQ23" s="516"/>
      <c r="AR23" s="519"/>
      <c r="AS23" s="514"/>
      <c r="AT23" s="506"/>
      <c r="AW23" s="504">
        <f>X2</f>
        <v>0</v>
      </c>
      <c r="AX23" s="504" t="str">
        <f t="shared" si="1"/>
        <v>□</v>
      </c>
      <c r="AY23" s="504">
        <f t="shared" si="2"/>
        <v>0</v>
      </c>
      <c r="AZ23" s="504">
        <f t="shared" si="3"/>
        <v>0</v>
      </c>
      <c r="BA23" s="504">
        <f t="shared" si="4"/>
        <v>0</v>
      </c>
      <c r="BB23" s="504">
        <f t="shared" si="0"/>
        <v>0</v>
      </c>
    </row>
    <row r="24" spans="1:54" ht="11.25" customHeight="1">
      <c r="A24" s="2061"/>
      <c r="B24" s="763" t="s">
        <v>303</v>
      </c>
      <c r="C24" s="516" t="s">
        <v>1940</v>
      </c>
      <c r="D24" s="516"/>
      <c r="E24" s="516"/>
      <c r="F24" s="518"/>
      <c r="G24" s="517"/>
      <c r="H24" s="515"/>
      <c r="I24" s="516"/>
      <c r="J24" s="516"/>
      <c r="K24" s="517"/>
      <c r="L24" s="529"/>
      <c r="M24" s="530" t="s">
        <v>161</v>
      </c>
      <c r="N24" s="530"/>
      <c r="O24" s="531"/>
      <c r="P24" s="532"/>
      <c r="Q24" s="530" t="s">
        <v>162</v>
      </c>
      <c r="R24" s="530" t="s">
        <v>163</v>
      </c>
      <c r="S24" s="530"/>
      <c r="T24" s="530"/>
      <c r="U24" s="530"/>
      <c r="V24" s="530"/>
      <c r="W24" s="530"/>
      <c r="X24" s="530"/>
      <c r="Y24" s="530"/>
      <c r="Z24" s="530"/>
      <c r="AA24" s="530"/>
      <c r="AB24" s="530"/>
      <c r="AC24" s="530"/>
      <c r="AD24" s="530"/>
      <c r="AE24" s="530"/>
      <c r="AF24" s="530"/>
      <c r="AG24" s="530"/>
      <c r="AH24" s="530"/>
      <c r="AI24" s="530"/>
      <c r="AJ24" s="530"/>
      <c r="AK24" s="530"/>
      <c r="AL24" s="531"/>
      <c r="AM24" s="515"/>
      <c r="AN24" s="516"/>
      <c r="AO24" s="517"/>
      <c r="AP24" s="515"/>
      <c r="AQ24" s="516"/>
      <c r="AR24" s="519"/>
      <c r="AS24" s="514"/>
      <c r="AT24" s="506"/>
      <c r="AW24" s="504">
        <f>Z2</f>
        <v>0</v>
      </c>
      <c r="AX24" s="504" t="str">
        <f t="shared" si="1"/>
        <v>□</v>
      </c>
      <c r="AY24" s="504">
        <f t="shared" si="2"/>
        <v>0</v>
      </c>
      <c r="AZ24" s="504">
        <f t="shared" si="3"/>
        <v>0</v>
      </c>
      <c r="BA24" s="504">
        <f t="shared" si="4"/>
        <v>0</v>
      </c>
      <c r="BB24" s="504">
        <f t="shared" si="0"/>
        <v>0</v>
      </c>
    </row>
    <row r="25" spans="1:54" ht="11.25" customHeight="1">
      <c r="A25" s="2061"/>
      <c r="B25" s="515"/>
      <c r="C25" s="516"/>
      <c r="D25" s="516"/>
      <c r="E25" s="516"/>
      <c r="F25" s="515"/>
      <c r="G25" s="517"/>
      <c r="H25" s="515"/>
      <c r="I25" s="516"/>
      <c r="J25" s="516"/>
      <c r="K25" s="517"/>
      <c r="L25" s="533"/>
      <c r="M25" s="516" t="s">
        <v>164</v>
      </c>
      <c r="N25" s="516"/>
      <c r="O25" s="517"/>
      <c r="P25" s="515"/>
      <c r="Q25" s="516"/>
      <c r="R25" s="516" t="s">
        <v>249</v>
      </c>
      <c r="S25" s="1976"/>
      <c r="T25" s="1976"/>
      <c r="U25" s="1976"/>
      <c r="V25" s="1976"/>
      <c r="W25" s="1976"/>
      <c r="X25" s="1976"/>
      <c r="Y25" s="1976"/>
      <c r="Z25" s="1976"/>
      <c r="AA25" s="1976"/>
      <c r="AB25" s="1976"/>
      <c r="AC25" s="1976"/>
      <c r="AD25" s="1976"/>
      <c r="AE25" s="1976"/>
      <c r="AF25" s="1976"/>
      <c r="AG25" s="1976"/>
      <c r="AH25" s="1976"/>
      <c r="AI25" s="1976"/>
      <c r="AJ25" s="516" t="s">
        <v>165</v>
      </c>
      <c r="AK25" s="516"/>
      <c r="AL25" s="517"/>
      <c r="AM25" s="515"/>
      <c r="AN25" s="516"/>
      <c r="AO25" s="517"/>
      <c r="AP25" s="515"/>
      <c r="AQ25" s="516"/>
      <c r="AR25" s="519"/>
      <c r="AS25" s="514"/>
      <c r="AT25" s="506"/>
      <c r="AW25" s="504">
        <f>AB2</f>
        <v>0</v>
      </c>
      <c r="AX25" s="504" t="str">
        <f t="shared" si="1"/>
        <v>□</v>
      </c>
      <c r="AY25" s="504">
        <f t="shared" si="2"/>
        <v>0</v>
      </c>
      <c r="AZ25" s="504">
        <f t="shared" si="3"/>
        <v>0</v>
      </c>
      <c r="BA25" s="504">
        <f t="shared" si="4"/>
        <v>0</v>
      </c>
      <c r="BB25" s="504">
        <f t="shared" si="0"/>
        <v>0</v>
      </c>
    </row>
    <row r="26" spans="1:54" ht="11.25" customHeight="1">
      <c r="A26" s="2061"/>
      <c r="B26" s="515"/>
      <c r="C26" s="516"/>
      <c r="D26" s="516"/>
      <c r="E26" s="516"/>
      <c r="F26" s="515"/>
      <c r="G26" s="517"/>
      <c r="H26" s="515"/>
      <c r="I26" s="516"/>
      <c r="J26" s="516"/>
      <c r="K26" s="517"/>
      <c r="L26" s="532" t="s">
        <v>166</v>
      </c>
      <c r="M26" s="530"/>
      <c r="N26" s="530"/>
      <c r="O26" s="530"/>
      <c r="P26" s="532"/>
      <c r="Q26" s="530" t="s">
        <v>1511</v>
      </c>
      <c r="R26" s="530" t="s">
        <v>250</v>
      </c>
      <c r="S26" s="530"/>
      <c r="T26" s="530"/>
      <c r="U26" s="530" t="s">
        <v>1513</v>
      </c>
      <c r="V26" s="530"/>
      <c r="W26" s="2004"/>
      <c r="X26" s="2004"/>
      <c r="Y26" s="2004"/>
      <c r="Z26" s="2004"/>
      <c r="AA26" s="2004"/>
      <c r="AB26" s="2004"/>
      <c r="AC26" s="2004"/>
      <c r="AD26" s="2004"/>
      <c r="AE26" s="2004"/>
      <c r="AF26" s="2004"/>
      <c r="AG26" s="2004"/>
      <c r="AH26" s="2004"/>
      <c r="AI26" s="2004"/>
      <c r="AJ26" s="530" t="s">
        <v>1514</v>
      </c>
      <c r="AK26" s="530"/>
      <c r="AL26" s="531"/>
      <c r="AM26" s="515"/>
      <c r="AN26" s="516"/>
      <c r="AO26" s="517"/>
      <c r="AP26" s="515"/>
      <c r="AQ26" s="516"/>
      <c r="AR26" s="519"/>
      <c r="AS26" s="514"/>
      <c r="AT26" s="506"/>
      <c r="AW26" s="504">
        <f>AD2</f>
        <v>0</v>
      </c>
      <c r="AX26" s="504" t="str">
        <f t="shared" si="1"/>
        <v>□</v>
      </c>
      <c r="AY26" s="504">
        <f t="shared" si="2"/>
        <v>0</v>
      </c>
      <c r="AZ26" s="504">
        <f t="shared" si="3"/>
        <v>0</v>
      </c>
      <c r="BA26" s="504">
        <f t="shared" si="4"/>
        <v>0</v>
      </c>
      <c r="BB26" s="504">
        <f t="shared" si="0"/>
        <v>0</v>
      </c>
    </row>
    <row r="27" spans="1:54" ht="11.25" customHeight="1">
      <c r="A27" s="2061"/>
      <c r="B27" s="515"/>
      <c r="C27" s="516"/>
      <c r="D27" s="516"/>
      <c r="E27" s="516"/>
      <c r="F27" s="515"/>
      <c r="G27" s="517"/>
      <c r="H27" s="515"/>
      <c r="I27" s="516"/>
      <c r="J27" s="516"/>
      <c r="K27" s="517"/>
      <c r="L27" s="515" t="s">
        <v>167</v>
      </c>
      <c r="M27" s="516"/>
      <c r="N27" s="516"/>
      <c r="O27" s="516"/>
      <c r="P27" s="515"/>
      <c r="Q27" s="516"/>
      <c r="R27" s="516" t="s">
        <v>236</v>
      </c>
      <c r="S27" s="516"/>
      <c r="T27" s="516"/>
      <c r="U27" s="516" t="s">
        <v>1519</v>
      </c>
      <c r="V27" s="516"/>
      <c r="W27" s="1976"/>
      <c r="X27" s="1976"/>
      <c r="Y27" s="1976"/>
      <c r="Z27" s="1976"/>
      <c r="AA27" s="1976"/>
      <c r="AB27" s="1976"/>
      <c r="AC27" s="1976"/>
      <c r="AD27" s="1976"/>
      <c r="AE27" s="1976"/>
      <c r="AF27" s="1976"/>
      <c r="AG27" s="1976"/>
      <c r="AH27" s="1976"/>
      <c r="AI27" s="1976"/>
      <c r="AJ27" s="516" t="s">
        <v>1514</v>
      </c>
      <c r="AK27" s="516"/>
      <c r="AL27" s="517"/>
      <c r="AM27" s="515"/>
      <c r="AN27" s="516"/>
      <c r="AO27" s="517"/>
      <c r="AP27" s="515"/>
      <c r="AQ27" s="516"/>
      <c r="AR27" s="519"/>
      <c r="AS27" s="514"/>
      <c r="AT27" s="506"/>
      <c r="AW27" s="504">
        <f>AF2</f>
        <v>0</v>
      </c>
      <c r="AX27" s="504" t="str">
        <f t="shared" si="1"/>
        <v>□</v>
      </c>
      <c r="AY27" s="504">
        <f t="shared" si="2"/>
        <v>0</v>
      </c>
      <c r="AZ27" s="504">
        <f t="shared" si="3"/>
        <v>0</v>
      </c>
      <c r="BA27" s="504">
        <f t="shared" si="4"/>
        <v>0</v>
      </c>
      <c r="BB27" s="504">
        <f t="shared" si="0"/>
        <v>0</v>
      </c>
    </row>
    <row r="28" spans="1:54" ht="11.25" customHeight="1">
      <c r="A28" s="2061"/>
      <c r="B28" s="515"/>
      <c r="C28" s="516"/>
      <c r="D28" s="516"/>
      <c r="E28" s="516"/>
      <c r="F28" s="515"/>
      <c r="G28" s="517"/>
      <c r="H28" s="515"/>
      <c r="I28" s="516"/>
      <c r="J28" s="516"/>
      <c r="K28" s="517"/>
      <c r="L28" s="515"/>
      <c r="M28" s="516"/>
      <c r="N28" s="516"/>
      <c r="O28" s="516"/>
      <c r="P28" s="515"/>
      <c r="Q28" s="516"/>
      <c r="R28" s="516" t="s">
        <v>251</v>
      </c>
      <c r="S28" s="516"/>
      <c r="T28" s="516"/>
      <c r="U28" s="516" t="s">
        <v>1513</v>
      </c>
      <c r="V28" s="516"/>
      <c r="W28" s="1976"/>
      <c r="X28" s="1976"/>
      <c r="Y28" s="1976"/>
      <c r="Z28" s="1976"/>
      <c r="AA28" s="1976"/>
      <c r="AB28" s="1976"/>
      <c r="AC28" s="1976"/>
      <c r="AD28" s="1976"/>
      <c r="AE28" s="1976"/>
      <c r="AF28" s="1976"/>
      <c r="AG28" s="1976"/>
      <c r="AH28" s="1976"/>
      <c r="AI28" s="1976"/>
      <c r="AJ28" s="516" t="s">
        <v>238</v>
      </c>
      <c r="AK28" s="516"/>
      <c r="AL28" s="517"/>
      <c r="AM28" s="515"/>
      <c r="AN28" s="516"/>
      <c r="AO28" s="517"/>
      <c r="AP28" s="515"/>
      <c r="AQ28" s="516"/>
      <c r="AR28" s="519"/>
      <c r="AS28" s="514"/>
      <c r="AT28" s="506"/>
      <c r="AW28" s="504">
        <f>AH2</f>
        <v>0</v>
      </c>
      <c r="AX28" s="504" t="str">
        <f t="shared" si="1"/>
        <v>□</v>
      </c>
      <c r="AY28" s="504">
        <f t="shared" si="2"/>
        <v>0</v>
      </c>
      <c r="AZ28" s="504">
        <f t="shared" si="3"/>
        <v>0</v>
      </c>
      <c r="BA28" s="504">
        <f t="shared" si="4"/>
        <v>0</v>
      </c>
      <c r="BB28" s="504">
        <f t="shared" si="0"/>
        <v>0</v>
      </c>
    </row>
    <row r="29" spans="1:54" ht="11.25" customHeight="1">
      <c r="A29" s="2061"/>
      <c r="B29" s="515"/>
      <c r="C29" s="516"/>
      <c r="D29" s="516"/>
      <c r="E29" s="516"/>
      <c r="F29" s="515"/>
      <c r="G29" s="517"/>
      <c r="H29" s="515"/>
      <c r="I29" s="516"/>
      <c r="J29" s="516"/>
      <c r="K29" s="517"/>
      <c r="L29" s="515"/>
      <c r="M29" s="516"/>
      <c r="N29" s="516"/>
      <c r="O29" s="517"/>
      <c r="P29" s="521"/>
      <c r="Q29" s="522" t="s">
        <v>245</v>
      </c>
      <c r="R29" s="522" t="s">
        <v>252</v>
      </c>
      <c r="S29" s="522"/>
      <c r="T29" s="523" t="s">
        <v>303</v>
      </c>
      <c r="U29" s="522" t="s">
        <v>168</v>
      </c>
      <c r="V29" s="522"/>
      <c r="W29" s="523" t="s">
        <v>303</v>
      </c>
      <c r="X29" s="522" t="s">
        <v>169</v>
      </c>
      <c r="Y29" s="522"/>
      <c r="Z29" s="522"/>
      <c r="AA29" s="522"/>
      <c r="AB29" s="523" t="s">
        <v>303</v>
      </c>
      <c r="AC29" s="522" t="s">
        <v>241</v>
      </c>
      <c r="AD29" s="522"/>
      <c r="AE29" s="522"/>
      <c r="AF29" s="2005"/>
      <c r="AG29" s="2005"/>
      <c r="AH29" s="2005"/>
      <c r="AI29" s="2005"/>
      <c r="AJ29" s="522" t="s">
        <v>1514</v>
      </c>
      <c r="AK29" s="522" t="s">
        <v>1514</v>
      </c>
      <c r="AL29" s="524"/>
      <c r="AM29" s="515"/>
      <c r="AN29" s="516"/>
      <c r="AO29" s="517"/>
      <c r="AP29" s="515"/>
      <c r="AQ29" s="516"/>
      <c r="AR29" s="519"/>
      <c r="AS29" s="514"/>
      <c r="AT29" s="506"/>
      <c r="AW29" s="504">
        <f>AJ2</f>
        <v>0</v>
      </c>
      <c r="AX29" s="504" t="str">
        <f t="shared" si="1"/>
        <v>□</v>
      </c>
      <c r="AY29" s="504">
        <f t="shared" si="2"/>
        <v>0</v>
      </c>
      <c r="AZ29" s="504">
        <f t="shared" si="3"/>
        <v>0</v>
      </c>
      <c r="BA29" s="504">
        <f t="shared" si="4"/>
        <v>0</v>
      </c>
      <c r="BB29" s="504">
        <f t="shared" si="0"/>
        <v>0</v>
      </c>
    </row>
    <row r="30" spans="1:54" ht="11.25" customHeight="1">
      <c r="A30" s="2061"/>
      <c r="B30" s="515"/>
      <c r="C30" s="516"/>
      <c r="D30" s="516"/>
      <c r="E30" s="516"/>
      <c r="F30" s="515"/>
      <c r="G30" s="517"/>
      <c r="H30" s="515"/>
      <c r="I30" s="516"/>
      <c r="J30" s="516"/>
      <c r="K30" s="517"/>
      <c r="L30" s="526"/>
      <c r="M30" s="527"/>
      <c r="N30" s="527"/>
      <c r="O30" s="527"/>
      <c r="P30" s="526"/>
      <c r="Q30" s="527" t="s">
        <v>245</v>
      </c>
      <c r="R30" s="527" t="s">
        <v>253</v>
      </c>
      <c r="S30" s="527"/>
      <c r="T30" s="534" t="s">
        <v>303</v>
      </c>
      <c r="U30" s="527" t="s">
        <v>153</v>
      </c>
      <c r="V30" s="527"/>
      <c r="W30" s="527"/>
      <c r="X30" s="527"/>
      <c r="Y30" s="523" t="s">
        <v>303</v>
      </c>
      <c r="Z30" s="527" t="s">
        <v>241</v>
      </c>
      <c r="AA30" s="527"/>
      <c r="AB30" s="527"/>
      <c r="AC30" s="2003"/>
      <c r="AD30" s="2003"/>
      <c r="AE30" s="2003"/>
      <c r="AF30" s="2003"/>
      <c r="AG30" s="2003"/>
      <c r="AH30" s="2003"/>
      <c r="AI30" s="2003"/>
      <c r="AJ30" s="527" t="s">
        <v>1514</v>
      </c>
      <c r="AK30" s="527" t="s">
        <v>1514</v>
      </c>
      <c r="AL30" s="528"/>
      <c r="AM30" s="515"/>
      <c r="AN30" s="516"/>
      <c r="AO30" s="517"/>
      <c r="AP30" s="515"/>
      <c r="AQ30" s="516"/>
      <c r="AR30" s="519"/>
      <c r="AS30" s="514"/>
      <c r="AT30" s="506"/>
      <c r="AW30" s="504">
        <f>AL2</f>
        <v>0</v>
      </c>
      <c r="AX30" s="504" t="str">
        <f t="shared" si="1"/>
        <v>□</v>
      </c>
      <c r="AY30" s="504">
        <f t="shared" si="2"/>
        <v>0</v>
      </c>
      <c r="AZ30" s="504">
        <f t="shared" si="3"/>
        <v>0</v>
      </c>
      <c r="BA30" s="504">
        <f t="shared" si="4"/>
        <v>0</v>
      </c>
      <c r="BB30" s="504">
        <f t="shared" si="0"/>
        <v>0</v>
      </c>
    </row>
    <row r="31" spans="1:54" ht="11.25" customHeight="1">
      <c r="A31" s="2061"/>
      <c r="B31" s="515"/>
      <c r="C31" s="516"/>
      <c r="D31" s="516"/>
      <c r="E31" s="516"/>
      <c r="F31" s="515"/>
      <c r="G31" s="517"/>
      <c r="H31" s="515"/>
      <c r="I31" s="516"/>
      <c r="J31" s="516"/>
      <c r="K31" s="517"/>
      <c r="L31" s="515" t="s">
        <v>170</v>
      </c>
      <c r="M31" s="516"/>
      <c r="N31" s="516"/>
      <c r="O31" s="516"/>
      <c r="P31" s="532"/>
      <c r="Q31" s="530" t="s">
        <v>245</v>
      </c>
      <c r="R31" s="530" t="s">
        <v>163</v>
      </c>
      <c r="S31" s="530"/>
      <c r="T31" s="530"/>
      <c r="U31" s="530"/>
      <c r="V31" s="530"/>
      <c r="W31" s="530"/>
      <c r="X31" s="530"/>
      <c r="Y31" s="530"/>
      <c r="Z31" s="530"/>
      <c r="AA31" s="530"/>
      <c r="AB31" s="530"/>
      <c r="AC31" s="530"/>
      <c r="AD31" s="530"/>
      <c r="AE31" s="530"/>
      <c r="AF31" s="530"/>
      <c r="AG31" s="530"/>
      <c r="AH31" s="530"/>
      <c r="AI31" s="530"/>
      <c r="AJ31" s="530"/>
      <c r="AK31" s="530"/>
      <c r="AL31" s="531"/>
      <c r="AM31" s="515"/>
      <c r="AN31" s="516"/>
      <c r="AO31" s="517"/>
      <c r="AP31" s="515"/>
      <c r="AQ31" s="516"/>
      <c r="AR31" s="519"/>
      <c r="AS31" s="514"/>
      <c r="AT31" s="506"/>
      <c r="AW31" s="504">
        <f>R3</f>
        <v>0</v>
      </c>
      <c r="AX31" s="504" t="str">
        <f t="shared" si="1"/>
        <v>□</v>
      </c>
      <c r="AY31" s="504">
        <f t="shared" si="2"/>
        <v>0</v>
      </c>
      <c r="AZ31" s="504">
        <f t="shared" si="3"/>
        <v>0</v>
      </c>
      <c r="BA31" s="504">
        <f t="shared" si="4"/>
        <v>0</v>
      </c>
      <c r="BB31" s="504">
        <f t="shared" si="0"/>
        <v>0</v>
      </c>
    </row>
    <row r="32" spans="1:54" ht="11.25" customHeight="1">
      <c r="A32" s="2061"/>
      <c r="B32" s="515"/>
      <c r="C32" s="516"/>
      <c r="D32" s="516"/>
      <c r="E32" s="516"/>
      <c r="F32" s="515"/>
      <c r="G32" s="517"/>
      <c r="H32" s="515"/>
      <c r="I32" s="516"/>
      <c r="J32" s="516"/>
      <c r="K32" s="517"/>
      <c r="L32" s="535" t="s">
        <v>171</v>
      </c>
      <c r="M32" s="516"/>
      <c r="N32" s="516"/>
      <c r="O32" s="517"/>
      <c r="P32" s="526"/>
      <c r="Q32" s="527"/>
      <c r="R32" s="527" t="s">
        <v>254</v>
      </c>
      <c r="S32" s="2003"/>
      <c r="T32" s="2003"/>
      <c r="U32" s="2003"/>
      <c r="V32" s="2003"/>
      <c r="W32" s="2003"/>
      <c r="X32" s="2003"/>
      <c r="Y32" s="2003"/>
      <c r="Z32" s="2003"/>
      <c r="AA32" s="2003"/>
      <c r="AB32" s="2003"/>
      <c r="AC32" s="2003"/>
      <c r="AD32" s="2003"/>
      <c r="AE32" s="2003"/>
      <c r="AF32" s="2003"/>
      <c r="AG32" s="2003"/>
      <c r="AH32" s="2003"/>
      <c r="AI32" s="2003"/>
      <c r="AJ32" s="527" t="s">
        <v>172</v>
      </c>
      <c r="AK32" s="527"/>
      <c r="AL32" s="528"/>
      <c r="AM32" s="515"/>
      <c r="AN32" s="516"/>
      <c r="AO32" s="517"/>
      <c r="AP32" s="526"/>
      <c r="AQ32" s="527"/>
      <c r="AR32" s="536"/>
      <c r="AS32" s="514"/>
      <c r="AT32" s="506"/>
      <c r="AW32" s="504">
        <f>T3</f>
        <v>0</v>
      </c>
      <c r="AX32" s="504" t="str">
        <f t="shared" si="1"/>
        <v>□</v>
      </c>
      <c r="AY32" s="504">
        <f t="shared" si="2"/>
        <v>0</v>
      </c>
      <c r="AZ32" s="504">
        <f t="shared" si="3"/>
        <v>0</v>
      </c>
      <c r="BA32" s="504">
        <f t="shared" si="4"/>
        <v>0</v>
      </c>
      <c r="BB32" s="504">
        <f t="shared" si="0"/>
        <v>0</v>
      </c>
    </row>
    <row r="33" spans="1:54" ht="11.25" customHeight="1">
      <c r="A33" s="2061"/>
      <c r="B33" s="515"/>
      <c r="C33" s="516"/>
      <c r="D33" s="516"/>
      <c r="E33" s="516"/>
      <c r="F33" s="532"/>
      <c r="G33" s="531"/>
      <c r="H33" s="640" t="s">
        <v>173</v>
      </c>
      <c r="I33" s="530"/>
      <c r="J33" s="531"/>
      <c r="K33" s="537" t="s">
        <v>174</v>
      </c>
      <c r="L33" s="532" t="s">
        <v>175</v>
      </c>
      <c r="M33" s="530"/>
      <c r="N33" s="530"/>
      <c r="O33" s="530"/>
      <c r="P33" s="532"/>
      <c r="Q33" s="530" t="s">
        <v>245</v>
      </c>
      <c r="R33" s="530" t="s">
        <v>250</v>
      </c>
      <c r="S33" s="530"/>
      <c r="T33" s="530"/>
      <c r="U33" s="530" t="s">
        <v>1513</v>
      </c>
      <c r="V33" s="530"/>
      <c r="W33" s="2004"/>
      <c r="X33" s="2004"/>
      <c r="Y33" s="2004"/>
      <c r="Z33" s="2004"/>
      <c r="AA33" s="2004"/>
      <c r="AB33" s="2004"/>
      <c r="AC33" s="2004"/>
      <c r="AD33" s="2004"/>
      <c r="AE33" s="2004"/>
      <c r="AF33" s="2004"/>
      <c r="AG33" s="2004"/>
      <c r="AH33" s="2004"/>
      <c r="AI33" s="2004"/>
      <c r="AJ33" s="530" t="s">
        <v>1514</v>
      </c>
      <c r="AK33" s="530"/>
      <c r="AL33" s="531"/>
      <c r="AM33" s="538" t="s">
        <v>303</v>
      </c>
      <c r="AN33" s="530" t="s">
        <v>1515</v>
      </c>
      <c r="AO33" s="531"/>
      <c r="AP33" s="538" t="s">
        <v>303</v>
      </c>
      <c r="AQ33" s="530" t="s">
        <v>1516</v>
      </c>
      <c r="AR33" s="539"/>
      <c r="AS33" s="514"/>
      <c r="AT33" s="506"/>
      <c r="AW33" s="504">
        <f>V3</f>
        <v>0</v>
      </c>
      <c r="AX33" s="504" t="str">
        <f t="shared" si="1"/>
        <v>□</v>
      </c>
      <c r="AY33" s="504">
        <f t="shared" si="2"/>
        <v>0</v>
      </c>
      <c r="AZ33" s="504">
        <f t="shared" si="3"/>
        <v>0</v>
      </c>
      <c r="BA33" s="504">
        <f t="shared" si="4"/>
        <v>0</v>
      </c>
      <c r="BB33" s="504">
        <f t="shared" si="0"/>
        <v>0</v>
      </c>
    </row>
    <row r="34" spans="1:54" ht="11.25" customHeight="1">
      <c r="A34" s="2061"/>
      <c r="B34" s="515"/>
      <c r="C34" s="516"/>
      <c r="D34" s="516"/>
      <c r="E34" s="516"/>
      <c r="F34" s="515"/>
      <c r="G34" s="516"/>
      <c r="H34" s="540"/>
      <c r="I34" s="516"/>
      <c r="J34" s="517"/>
      <c r="K34" s="541" t="s">
        <v>176</v>
      </c>
      <c r="L34" s="515" t="s">
        <v>177</v>
      </c>
      <c r="M34" s="516"/>
      <c r="N34" s="516"/>
      <c r="O34" s="516"/>
      <c r="P34" s="515"/>
      <c r="Q34" s="516"/>
      <c r="R34" s="516" t="s">
        <v>178</v>
      </c>
      <c r="S34" s="516"/>
      <c r="T34" s="516"/>
      <c r="U34" s="516" t="s">
        <v>1519</v>
      </c>
      <c r="V34" s="516"/>
      <c r="W34" s="1976"/>
      <c r="X34" s="1976"/>
      <c r="Y34" s="1976"/>
      <c r="Z34" s="1976"/>
      <c r="AA34" s="1976"/>
      <c r="AB34" s="1976"/>
      <c r="AC34" s="1976"/>
      <c r="AD34" s="1976"/>
      <c r="AE34" s="1976"/>
      <c r="AF34" s="1976"/>
      <c r="AG34" s="1976"/>
      <c r="AH34" s="1976"/>
      <c r="AI34" s="1976"/>
      <c r="AJ34" s="516" t="s">
        <v>1514</v>
      </c>
      <c r="AK34" s="516"/>
      <c r="AL34" s="517"/>
      <c r="AM34" s="518" t="s">
        <v>303</v>
      </c>
      <c r="AN34" s="516" t="s">
        <v>121</v>
      </c>
      <c r="AO34" s="517"/>
      <c r="AP34" s="518" t="s">
        <v>303</v>
      </c>
      <c r="AQ34" s="516" t="s">
        <v>122</v>
      </c>
      <c r="AR34" s="519"/>
      <c r="AS34" s="514"/>
      <c r="AT34" s="506"/>
      <c r="AW34" s="504">
        <f>X3</f>
        <v>0</v>
      </c>
      <c r="AX34" s="504" t="str">
        <f t="shared" si="1"/>
        <v>□</v>
      </c>
      <c r="AY34" s="504">
        <f t="shared" si="2"/>
        <v>0</v>
      </c>
      <c r="AZ34" s="504">
        <f t="shared" si="3"/>
        <v>0</v>
      </c>
      <c r="BA34" s="504">
        <f t="shared" si="4"/>
        <v>0</v>
      </c>
      <c r="BB34" s="504">
        <f t="shared" si="0"/>
        <v>0</v>
      </c>
    </row>
    <row r="35" spans="1:54" ht="11.25" customHeight="1">
      <c r="A35" s="2061"/>
      <c r="B35" s="515"/>
      <c r="C35" s="516"/>
      <c r="D35" s="516"/>
      <c r="E35" s="516"/>
      <c r="F35" s="515"/>
      <c r="G35" s="516"/>
      <c r="H35" s="515" t="s">
        <v>179</v>
      </c>
      <c r="I35" s="516"/>
      <c r="J35" s="517"/>
      <c r="K35" s="541" t="s">
        <v>180</v>
      </c>
      <c r="L35" s="515" t="s">
        <v>181</v>
      </c>
      <c r="M35" s="516"/>
      <c r="N35" s="516"/>
      <c r="O35" s="516"/>
      <c r="P35" s="515"/>
      <c r="Q35" s="516"/>
      <c r="R35" s="516" t="s">
        <v>182</v>
      </c>
      <c r="S35" s="516"/>
      <c r="T35" s="516"/>
      <c r="U35" s="516" t="s">
        <v>1513</v>
      </c>
      <c r="V35" s="516"/>
      <c r="W35" s="1976"/>
      <c r="X35" s="1976"/>
      <c r="Y35" s="1976"/>
      <c r="Z35" s="1976"/>
      <c r="AA35" s="1976"/>
      <c r="AB35" s="1976"/>
      <c r="AC35" s="1976"/>
      <c r="AD35" s="1976"/>
      <c r="AE35" s="1976"/>
      <c r="AF35" s="1976"/>
      <c r="AG35" s="1976"/>
      <c r="AH35" s="1976"/>
      <c r="AI35" s="1976"/>
      <c r="AJ35" s="516" t="s">
        <v>238</v>
      </c>
      <c r="AK35" s="516"/>
      <c r="AL35" s="517"/>
      <c r="AM35" s="518" t="s">
        <v>239</v>
      </c>
      <c r="AN35" s="516" t="s">
        <v>124</v>
      </c>
      <c r="AO35" s="517"/>
      <c r="AP35" s="518"/>
      <c r="AQ35" s="516"/>
      <c r="AR35" s="519"/>
      <c r="AS35" s="514"/>
      <c r="AT35" s="506"/>
      <c r="AW35" s="504">
        <f>Z3</f>
        <v>0</v>
      </c>
      <c r="AX35" s="504" t="str">
        <f t="shared" si="1"/>
        <v>□</v>
      </c>
      <c r="AY35" s="504">
        <f t="shared" si="2"/>
        <v>0</v>
      </c>
      <c r="AZ35" s="504">
        <f t="shared" si="3"/>
        <v>0</v>
      </c>
      <c r="BA35" s="504">
        <f t="shared" si="4"/>
        <v>0</v>
      </c>
      <c r="BB35" s="504">
        <f t="shared" si="0"/>
        <v>0</v>
      </c>
    </row>
    <row r="36" spans="1:54" ht="11.25" customHeight="1">
      <c r="A36" s="2061"/>
      <c r="B36" s="515"/>
      <c r="C36" s="516"/>
      <c r="D36" s="516"/>
      <c r="E36" s="516"/>
      <c r="F36" s="515"/>
      <c r="G36" s="516"/>
      <c r="H36" s="515" t="s">
        <v>183</v>
      </c>
      <c r="I36" s="516"/>
      <c r="J36" s="517"/>
      <c r="K36" s="541" t="s">
        <v>184</v>
      </c>
      <c r="L36" s="515"/>
      <c r="M36" s="516"/>
      <c r="N36" s="516"/>
      <c r="O36" s="516"/>
      <c r="P36" s="521"/>
      <c r="Q36" s="522" t="s">
        <v>185</v>
      </c>
      <c r="R36" s="522" t="s">
        <v>186</v>
      </c>
      <c r="S36" s="522"/>
      <c r="T36" s="522"/>
      <c r="U36" s="522"/>
      <c r="V36" s="542"/>
      <c r="W36" s="542"/>
      <c r="X36" s="542"/>
      <c r="Y36" s="542"/>
      <c r="Z36" s="542"/>
      <c r="AA36" s="542"/>
      <c r="AB36" s="542"/>
      <c r="AC36" s="542"/>
      <c r="AD36" s="542"/>
      <c r="AE36" s="542"/>
      <c r="AF36" s="542"/>
      <c r="AG36" s="542"/>
      <c r="AH36" s="542"/>
      <c r="AI36" s="542"/>
      <c r="AJ36" s="542"/>
      <c r="AK36" s="542"/>
      <c r="AL36" s="524"/>
      <c r="AM36" s="518" t="s">
        <v>187</v>
      </c>
      <c r="AN36" s="516" t="s">
        <v>129</v>
      </c>
      <c r="AO36" s="517"/>
      <c r="AP36" s="518"/>
      <c r="AQ36" s="516"/>
      <c r="AR36" s="519"/>
      <c r="AS36" s="514"/>
      <c r="AT36" s="506"/>
      <c r="AW36" s="504">
        <f>AB3</f>
        <v>0</v>
      </c>
      <c r="AX36" s="504" t="str">
        <f t="shared" si="1"/>
        <v>□</v>
      </c>
      <c r="AY36" s="504">
        <f t="shared" si="2"/>
        <v>0</v>
      </c>
      <c r="AZ36" s="504">
        <f t="shared" si="3"/>
        <v>0</v>
      </c>
      <c r="BA36" s="504">
        <f t="shared" si="4"/>
        <v>0</v>
      </c>
      <c r="BB36" s="504">
        <f t="shared" si="0"/>
        <v>0</v>
      </c>
    </row>
    <row r="37" spans="1:54" ht="11.25" customHeight="1">
      <c r="A37" s="2061"/>
      <c r="B37" s="515"/>
      <c r="C37" s="516"/>
      <c r="D37" s="516"/>
      <c r="E37" s="516"/>
      <c r="F37" s="515"/>
      <c r="G37" s="516"/>
      <c r="H37" s="515" t="s">
        <v>188</v>
      </c>
      <c r="I37" s="516"/>
      <c r="J37" s="517"/>
      <c r="K37" s="541" t="s">
        <v>189</v>
      </c>
      <c r="L37" s="515"/>
      <c r="M37" s="516"/>
      <c r="N37" s="516"/>
      <c r="O37" s="517"/>
      <c r="P37" s="515"/>
      <c r="Q37" s="516"/>
      <c r="R37" s="516" t="s">
        <v>255</v>
      </c>
      <c r="S37" s="520" t="s">
        <v>303</v>
      </c>
      <c r="T37" s="516" t="s">
        <v>128</v>
      </c>
      <c r="U37" s="516"/>
      <c r="V37" s="516"/>
      <c r="W37" s="516"/>
      <c r="X37" s="520" t="s">
        <v>303</v>
      </c>
      <c r="Y37" s="516" t="s">
        <v>241</v>
      </c>
      <c r="Z37" s="516"/>
      <c r="AA37" s="516"/>
      <c r="AB37" s="1976"/>
      <c r="AC37" s="1976"/>
      <c r="AD37" s="1976"/>
      <c r="AE37" s="1976"/>
      <c r="AF37" s="1976"/>
      <c r="AG37" s="1976"/>
      <c r="AH37" s="1976"/>
      <c r="AI37" s="1976"/>
      <c r="AJ37" s="516" t="s">
        <v>1514</v>
      </c>
      <c r="AK37" s="516" t="s">
        <v>1514</v>
      </c>
      <c r="AL37" s="517"/>
      <c r="AM37" s="518" t="s">
        <v>239</v>
      </c>
      <c r="AN37" s="1976"/>
      <c r="AO37" s="2031"/>
      <c r="AP37" s="515"/>
      <c r="AQ37" s="516"/>
      <c r="AR37" s="519"/>
      <c r="AS37" s="514"/>
      <c r="AT37" s="506"/>
      <c r="AW37" s="504">
        <f>AD3</f>
        <v>0</v>
      </c>
      <c r="AX37" s="504" t="str">
        <f t="shared" si="1"/>
        <v>□</v>
      </c>
      <c r="AY37" s="504">
        <f t="shared" si="2"/>
        <v>0</v>
      </c>
      <c r="AZ37" s="504">
        <f t="shared" si="3"/>
        <v>0</v>
      </c>
      <c r="BA37" s="504">
        <f t="shared" si="4"/>
        <v>0</v>
      </c>
      <c r="BB37" s="504">
        <f t="shared" si="0"/>
        <v>0</v>
      </c>
    </row>
    <row r="38" spans="1:54" ht="11.25" customHeight="1">
      <c r="A38" s="2061"/>
      <c r="B38" s="515"/>
      <c r="C38" s="516"/>
      <c r="D38" s="516"/>
      <c r="E38" s="516"/>
      <c r="F38" s="515"/>
      <c r="G38" s="516"/>
      <c r="H38" s="515" t="s">
        <v>190</v>
      </c>
      <c r="I38" s="516"/>
      <c r="J38" s="517"/>
      <c r="K38" s="541" t="s">
        <v>191</v>
      </c>
      <c r="L38" s="515"/>
      <c r="M38" s="516"/>
      <c r="N38" s="516"/>
      <c r="O38" s="516"/>
      <c r="P38" s="515"/>
      <c r="Q38" s="516" t="s">
        <v>1511</v>
      </c>
      <c r="R38" s="516" t="s">
        <v>149</v>
      </c>
      <c r="S38" s="516"/>
      <c r="T38" s="516"/>
      <c r="U38" s="516"/>
      <c r="V38" s="525"/>
      <c r="W38" s="525"/>
      <c r="X38" s="525"/>
      <c r="Y38" s="525"/>
      <c r="Z38" s="525"/>
      <c r="AA38" s="525"/>
      <c r="AB38" s="525"/>
      <c r="AC38" s="525"/>
      <c r="AD38" s="525"/>
      <c r="AE38" s="525"/>
      <c r="AF38" s="525"/>
      <c r="AG38" s="516"/>
      <c r="AH38" s="516"/>
      <c r="AI38" s="516"/>
      <c r="AJ38" s="516"/>
      <c r="AK38" s="516"/>
      <c r="AL38" s="517"/>
      <c r="AM38" s="518"/>
      <c r="AN38" s="1976"/>
      <c r="AO38" s="2001"/>
      <c r="AP38" s="515"/>
      <c r="AQ38" s="516"/>
      <c r="AR38" s="519"/>
      <c r="AS38" s="514"/>
      <c r="AT38" s="506"/>
      <c r="AW38" s="504">
        <f>AF3</f>
        <v>0</v>
      </c>
      <c r="AX38" s="504" t="str">
        <f t="shared" si="1"/>
        <v>□</v>
      </c>
      <c r="AY38" s="504">
        <f t="shared" si="2"/>
        <v>0</v>
      </c>
      <c r="AZ38" s="504">
        <f t="shared" si="3"/>
        <v>0</v>
      </c>
      <c r="BA38" s="504">
        <f t="shared" si="4"/>
        <v>0</v>
      </c>
      <c r="BB38" s="504">
        <f t="shared" si="0"/>
        <v>0</v>
      </c>
    </row>
    <row r="39" spans="1:54" ht="11.25" customHeight="1">
      <c r="A39" s="2061"/>
      <c r="B39" s="515"/>
      <c r="C39" s="516"/>
      <c r="D39" s="516"/>
      <c r="E39" s="516"/>
      <c r="F39" s="515"/>
      <c r="G39" s="516"/>
      <c r="H39" s="515" t="s">
        <v>192</v>
      </c>
      <c r="I39" s="516"/>
      <c r="J39" s="517"/>
      <c r="K39" s="506"/>
      <c r="L39" s="515"/>
      <c r="M39" s="516"/>
      <c r="N39" s="516"/>
      <c r="O39" s="516"/>
      <c r="P39" s="515"/>
      <c r="Q39" s="516"/>
      <c r="R39" s="516" t="s">
        <v>256</v>
      </c>
      <c r="S39" s="520" t="s">
        <v>303</v>
      </c>
      <c r="T39" s="516" t="s">
        <v>128</v>
      </c>
      <c r="U39" s="516"/>
      <c r="V39" s="516"/>
      <c r="W39" s="516"/>
      <c r="X39" s="520" t="s">
        <v>303</v>
      </c>
      <c r="Y39" s="516" t="s">
        <v>241</v>
      </c>
      <c r="Z39" s="516"/>
      <c r="AA39" s="516"/>
      <c r="AB39" s="1976"/>
      <c r="AC39" s="1976"/>
      <c r="AD39" s="1976"/>
      <c r="AE39" s="1976"/>
      <c r="AF39" s="1976"/>
      <c r="AG39" s="1976"/>
      <c r="AH39" s="1976"/>
      <c r="AI39" s="1976"/>
      <c r="AJ39" s="516" t="s">
        <v>1514</v>
      </c>
      <c r="AK39" s="516" t="s">
        <v>1514</v>
      </c>
      <c r="AL39" s="517"/>
      <c r="AM39" s="518"/>
      <c r="AN39" s="1976"/>
      <c r="AO39" s="2001"/>
      <c r="AP39" s="515"/>
      <c r="AQ39" s="516"/>
      <c r="AR39" s="519"/>
      <c r="AS39" s="514"/>
      <c r="AT39" s="506"/>
      <c r="AW39" s="504">
        <f>AH3</f>
        <v>0</v>
      </c>
      <c r="AX39" s="504" t="str">
        <f t="shared" si="1"/>
        <v>□</v>
      </c>
      <c r="AY39" s="504">
        <f t="shared" si="2"/>
        <v>0</v>
      </c>
      <c r="AZ39" s="504">
        <f t="shared" si="3"/>
        <v>0</v>
      </c>
      <c r="BA39" s="504">
        <f t="shared" si="4"/>
        <v>0</v>
      </c>
      <c r="BB39" s="504">
        <f t="shared" si="0"/>
        <v>0</v>
      </c>
    </row>
    <row r="40" spans="1:54" ht="11.25" customHeight="1">
      <c r="A40" s="2061"/>
      <c r="B40" s="515"/>
      <c r="C40" s="516"/>
      <c r="D40" s="516"/>
      <c r="E40" s="516"/>
      <c r="F40" s="515"/>
      <c r="G40" s="516"/>
      <c r="H40" s="543"/>
      <c r="I40" s="506"/>
      <c r="J40" s="544"/>
      <c r="K40" s="506"/>
      <c r="L40" s="515"/>
      <c r="M40" s="516"/>
      <c r="N40" s="516"/>
      <c r="O40" s="516"/>
      <c r="P40" s="515"/>
      <c r="Q40" s="516"/>
      <c r="R40" s="516" t="s">
        <v>243</v>
      </c>
      <c r="S40" s="516"/>
      <c r="T40" s="516"/>
      <c r="U40" s="516"/>
      <c r="V40" s="516"/>
      <c r="W40" s="516"/>
      <c r="X40" s="516"/>
      <c r="Y40" s="520" t="s">
        <v>303</v>
      </c>
      <c r="Z40" s="516" t="s">
        <v>154</v>
      </c>
      <c r="AA40" s="516"/>
      <c r="AB40" s="516"/>
      <c r="AC40" s="516"/>
      <c r="AD40" s="516"/>
      <c r="AE40" s="516"/>
      <c r="AF40" s="516"/>
      <c r="AG40" s="516"/>
      <c r="AH40" s="516"/>
      <c r="AI40" s="516"/>
      <c r="AJ40" s="516"/>
      <c r="AK40" s="516"/>
      <c r="AL40" s="517"/>
      <c r="AM40" s="515"/>
      <c r="AN40" s="516"/>
      <c r="AO40" s="517"/>
      <c r="AP40" s="515"/>
      <c r="AQ40" s="516"/>
      <c r="AR40" s="519"/>
      <c r="AS40" s="514"/>
      <c r="AT40" s="506"/>
      <c r="AW40" s="504">
        <f>AJ3</f>
        <v>0</v>
      </c>
      <c r="AX40" s="504" t="str">
        <f t="shared" si="1"/>
        <v>□</v>
      </c>
      <c r="AY40" s="504">
        <f t="shared" si="2"/>
        <v>0</v>
      </c>
      <c r="AZ40" s="504">
        <f t="shared" si="3"/>
        <v>0</v>
      </c>
      <c r="BA40" s="504">
        <f t="shared" si="4"/>
        <v>0</v>
      </c>
      <c r="BB40" s="504">
        <f t="shared" si="0"/>
        <v>0</v>
      </c>
    </row>
    <row r="41" spans="1:54" ht="11.25" customHeight="1">
      <c r="A41" s="2061"/>
      <c r="B41" s="515"/>
      <c r="C41" s="516"/>
      <c r="D41" s="516"/>
      <c r="E41" s="516"/>
      <c r="F41" s="515"/>
      <c r="G41" s="516"/>
      <c r="H41" s="543"/>
      <c r="I41" s="506"/>
      <c r="J41" s="544"/>
      <c r="K41" s="545" t="s">
        <v>303</v>
      </c>
      <c r="L41" s="515"/>
      <c r="M41" s="516"/>
      <c r="N41" s="516"/>
      <c r="O41" s="516"/>
      <c r="P41" s="515"/>
      <c r="Q41" s="516"/>
      <c r="R41" s="516"/>
      <c r="S41" s="516"/>
      <c r="T41" s="516"/>
      <c r="U41" s="516"/>
      <c r="V41" s="516"/>
      <c r="W41" s="516"/>
      <c r="X41" s="516"/>
      <c r="Y41" s="520" t="s">
        <v>303</v>
      </c>
      <c r="Z41" s="516" t="s">
        <v>244</v>
      </c>
      <c r="AA41" s="516"/>
      <c r="AB41" s="516"/>
      <c r="AC41" s="520" t="s">
        <v>303</v>
      </c>
      <c r="AD41" s="516" t="s">
        <v>155</v>
      </c>
      <c r="AE41" s="516"/>
      <c r="AF41" s="520" t="s">
        <v>303</v>
      </c>
      <c r="AG41" s="516" t="s">
        <v>156</v>
      </c>
      <c r="AH41" s="516"/>
      <c r="AI41" s="516"/>
      <c r="AJ41" s="516"/>
      <c r="AK41" s="516"/>
      <c r="AL41" s="517"/>
      <c r="AM41" s="515"/>
      <c r="AN41" s="516"/>
      <c r="AO41" s="517"/>
      <c r="AP41" s="515"/>
      <c r="AQ41" s="516"/>
      <c r="AR41" s="519"/>
      <c r="AS41" s="514"/>
      <c r="AT41" s="506"/>
      <c r="AW41" s="504">
        <f>AL3</f>
        <v>0</v>
      </c>
      <c r="AX41" s="504" t="str">
        <f t="shared" si="1"/>
        <v>□</v>
      </c>
      <c r="AY41" s="504">
        <f t="shared" si="2"/>
        <v>0</v>
      </c>
      <c r="AZ41" s="504">
        <f t="shared" si="3"/>
        <v>0</v>
      </c>
      <c r="BA41" s="504">
        <f t="shared" si="4"/>
        <v>0</v>
      </c>
      <c r="BB41" s="504">
        <f t="shared" ref="BB41:BB63" si="5">$F$111</f>
        <v>0</v>
      </c>
    </row>
    <row r="42" spans="1:54" ht="11.25" customHeight="1">
      <c r="A42" s="2061"/>
      <c r="B42" s="515"/>
      <c r="C42" s="516"/>
      <c r="D42" s="516"/>
      <c r="E42" s="516"/>
      <c r="F42" s="515"/>
      <c r="G42" s="516"/>
      <c r="H42" s="540"/>
      <c r="I42" s="516"/>
      <c r="J42" s="517"/>
      <c r="K42" s="546" t="s">
        <v>193</v>
      </c>
      <c r="L42" s="526"/>
      <c r="M42" s="527"/>
      <c r="N42" s="527"/>
      <c r="O42" s="527"/>
      <c r="P42" s="526"/>
      <c r="Q42" s="527" t="s">
        <v>185</v>
      </c>
      <c r="R42" s="527" t="s">
        <v>257</v>
      </c>
      <c r="S42" s="527"/>
      <c r="T42" s="527"/>
      <c r="U42" s="527"/>
      <c r="V42" s="527"/>
      <c r="W42" s="534" t="s">
        <v>303</v>
      </c>
      <c r="X42" s="527" t="s">
        <v>157</v>
      </c>
      <c r="Y42" s="527"/>
      <c r="Z42" s="527"/>
      <c r="AA42" s="527"/>
      <c r="AB42" s="527"/>
      <c r="AC42" s="527"/>
      <c r="AD42" s="527"/>
      <c r="AE42" s="527"/>
      <c r="AF42" s="527"/>
      <c r="AG42" s="527"/>
      <c r="AH42" s="527"/>
      <c r="AI42" s="527"/>
      <c r="AJ42" s="527"/>
      <c r="AK42" s="527"/>
      <c r="AL42" s="528"/>
      <c r="AM42" s="515"/>
      <c r="AN42" s="516"/>
      <c r="AO42" s="517"/>
      <c r="AP42" s="515"/>
      <c r="AQ42" s="516"/>
      <c r="AR42" s="519"/>
      <c r="AS42" s="514"/>
      <c r="AT42" s="506"/>
      <c r="AW42" s="504">
        <f>R4</f>
        <v>0</v>
      </c>
      <c r="AX42" s="504" t="str">
        <f t="shared" si="1"/>
        <v>□</v>
      </c>
      <c r="AY42" s="504">
        <f t="shared" si="2"/>
        <v>0</v>
      </c>
      <c r="AZ42" s="504">
        <f t="shared" si="3"/>
        <v>0</v>
      </c>
      <c r="BA42" s="504">
        <f t="shared" si="4"/>
        <v>0</v>
      </c>
      <c r="BB42" s="504">
        <f t="shared" si="5"/>
        <v>0</v>
      </c>
    </row>
    <row r="43" spans="1:54" ht="11.25" customHeight="1">
      <c r="A43" s="2061"/>
      <c r="B43" s="515"/>
      <c r="C43" s="516"/>
      <c r="D43" s="516"/>
      <c r="E43" s="516"/>
      <c r="F43" s="515"/>
      <c r="G43" s="516"/>
      <c r="H43" s="540"/>
      <c r="I43" s="516"/>
      <c r="J43" s="517"/>
      <c r="K43" s="546" t="s">
        <v>194</v>
      </c>
      <c r="L43" s="532" t="s">
        <v>1510</v>
      </c>
      <c r="M43" s="530"/>
      <c r="N43" s="530"/>
      <c r="O43" s="531"/>
      <c r="P43" s="532"/>
      <c r="Q43" s="530" t="s">
        <v>1511</v>
      </c>
      <c r="R43" s="530" t="s">
        <v>250</v>
      </c>
      <c r="S43" s="530"/>
      <c r="T43" s="530"/>
      <c r="U43" s="530" t="s">
        <v>1513</v>
      </c>
      <c r="V43" s="530"/>
      <c r="W43" s="2004"/>
      <c r="X43" s="2004"/>
      <c r="Y43" s="2004"/>
      <c r="Z43" s="2004"/>
      <c r="AA43" s="2004"/>
      <c r="AB43" s="2004"/>
      <c r="AC43" s="2004"/>
      <c r="AD43" s="2004"/>
      <c r="AE43" s="2004"/>
      <c r="AF43" s="2004"/>
      <c r="AG43" s="2004"/>
      <c r="AH43" s="2004"/>
      <c r="AI43" s="2004"/>
      <c r="AJ43" s="530" t="s">
        <v>1514</v>
      </c>
      <c r="AK43" s="530"/>
      <c r="AL43" s="531"/>
      <c r="AM43" s="515"/>
      <c r="AN43" s="516"/>
      <c r="AO43" s="517"/>
      <c r="AP43" s="515"/>
      <c r="AQ43" s="516"/>
      <c r="AR43" s="519"/>
      <c r="AS43" s="514"/>
      <c r="AT43" s="506"/>
      <c r="AW43" s="504">
        <f>T4</f>
        <v>0</v>
      </c>
      <c r="AX43" s="504" t="str">
        <f t="shared" si="1"/>
        <v>□</v>
      </c>
      <c r="AY43" s="504">
        <f t="shared" si="2"/>
        <v>0</v>
      </c>
      <c r="AZ43" s="504">
        <f t="shared" si="3"/>
        <v>0</v>
      </c>
      <c r="BA43" s="504">
        <f t="shared" si="4"/>
        <v>0</v>
      </c>
      <c r="BB43" s="504">
        <f t="shared" si="5"/>
        <v>0</v>
      </c>
    </row>
    <row r="44" spans="1:54" ht="11.25" customHeight="1">
      <c r="A44" s="2061"/>
      <c r="B44" s="515"/>
      <c r="C44" s="516"/>
      <c r="D44" s="516"/>
      <c r="E44" s="516"/>
      <c r="F44" s="2013"/>
      <c r="G44" s="2014"/>
      <c r="H44" s="540"/>
      <c r="I44" s="516"/>
      <c r="J44" s="517"/>
      <c r="K44" s="546" t="s">
        <v>258</v>
      </c>
      <c r="L44" s="515" t="s">
        <v>1518</v>
      </c>
      <c r="M44" s="516"/>
      <c r="N44" s="516"/>
      <c r="O44" s="517"/>
      <c r="P44" s="515"/>
      <c r="Q44" s="516"/>
      <c r="R44" s="516" t="s">
        <v>236</v>
      </c>
      <c r="S44" s="516"/>
      <c r="T44" s="516"/>
      <c r="U44" s="516" t="s">
        <v>1519</v>
      </c>
      <c r="V44" s="516"/>
      <c r="W44" s="1976"/>
      <c r="X44" s="1976"/>
      <c r="Y44" s="1976"/>
      <c r="Z44" s="1976"/>
      <c r="AA44" s="1976"/>
      <c r="AB44" s="1976"/>
      <c r="AC44" s="1976"/>
      <c r="AD44" s="1976"/>
      <c r="AE44" s="1976"/>
      <c r="AF44" s="1976"/>
      <c r="AG44" s="1976"/>
      <c r="AH44" s="1976"/>
      <c r="AI44" s="1976"/>
      <c r="AJ44" s="516" t="s">
        <v>1514</v>
      </c>
      <c r="AK44" s="516"/>
      <c r="AL44" s="517"/>
      <c r="AM44" s="515"/>
      <c r="AN44" s="516"/>
      <c r="AO44" s="517"/>
      <c r="AP44" s="515"/>
      <c r="AQ44" s="516"/>
      <c r="AR44" s="519"/>
      <c r="AS44" s="514"/>
      <c r="AT44" s="506"/>
      <c r="AW44" s="504">
        <f>V4</f>
        <v>0</v>
      </c>
      <c r="AX44" s="504" t="str">
        <f t="shared" si="1"/>
        <v>□</v>
      </c>
      <c r="AY44" s="504">
        <f t="shared" si="2"/>
        <v>0</v>
      </c>
      <c r="AZ44" s="504">
        <f t="shared" si="3"/>
        <v>0</v>
      </c>
      <c r="BA44" s="504">
        <f t="shared" si="4"/>
        <v>0</v>
      </c>
      <c r="BB44" s="504">
        <f t="shared" si="5"/>
        <v>0</v>
      </c>
    </row>
    <row r="45" spans="1:54" ht="11.25" customHeight="1">
      <c r="A45" s="2061"/>
      <c r="B45" s="515"/>
      <c r="C45" s="516"/>
      <c r="D45" s="516"/>
      <c r="E45" s="516"/>
      <c r="F45" s="515"/>
      <c r="G45" s="517"/>
      <c r="H45" s="540"/>
      <c r="I45" s="516"/>
      <c r="J45" s="517"/>
      <c r="K45" s="546" t="s">
        <v>195</v>
      </c>
      <c r="L45" s="515"/>
      <c r="M45" s="516"/>
      <c r="N45" s="516"/>
      <c r="O45" s="517"/>
      <c r="P45" s="515"/>
      <c r="Q45" s="516"/>
      <c r="R45" s="516" t="s">
        <v>251</v>
      </c>
      <c r="S45" s="516"/>
      <c r="T45" s="516"/>
      <c r="U45" s="516" t="s">
        <v>1513</v>
      </c>
      <c r="V45" s="516"/>
      <c r="W45" s="1976"/>
      <c r="X45" s="1976"/>
      <c r="Y45" s="1976"/>
      <c r="Z45" s="1976"/>
      <c r="AA45" s="1976"/>
      <c r="AB45" s="1976"/>
      <c r="AC45" s="1976"/>
      <c r="AD45" s="1976"/>
      <c r="AE45" s="1976"/>
      <c r="AF45" s="1976"/>
      <c r="AG45" s="1976"/>
      <c r="AH45" s="1976"/>
      <c r="AI45" s="1976"/>
      <c r="AJ45" s="516" t="s">
        <v>238</v>
      </c>
      <c r="AK45" s="516"/>
      <c r="AL45" s="517"/>
      <c r="AM45" s="515"/>
      <c r="AN45" s="516"/>
      <c r="AO45" s="517"/>
      <c r="AP45" s="515"/>
      <c r="AQ45" s="516"/>
      <c r="AR45" s="519"/>
      <c r="AS45" s="514"/>
      <c r="AT45" s="506"/>
      <c r="AW45" s="504">
        <f>X4</f>
        <v>0</v>
      </c>
      <c r="AX45" s="504" t="str">
        <f t="shared" si="1"/>
        <v>□</v>
      </c>
      <c r="AY45" s="504">
        <f t="shared" si="2"/>
        <v>0</v>
      </c>
      <c r="AZ45" s="504">
        <f t="shared" si="3"/>
        <v>0</v>
      </c>
      <c r="BA45" s="504">
        <f t="shared" si="4"/>
        <v>0</v>
      </c>
      <c r="BB45" s="504">
        <f t="shared" si="5"/>
        <v>0</v>
      </c>
    </row>
    <row r="46" spans="1:54" ht="11.25" customHeight="1">
      <c r="A46" s="2061"/>
      <c r="B46" s="515"/>
      <c r="C46" s="516"/>
      <c r="D46" s="516"/>
      <c r="E46" s="516"/>
      <c r="F46" s="518"/>
      <c r="G46" s="517"/>
      <c r="H46" s="540"/>
      <c r="I46" s="516"/>
      <c r="J46" s="517"/>
      <c r="K46" s="517"/>
      <c r="L46" s="515"/>
      <c r="M46" s="516"/>
      <c r="N46" s="516"/>
      <c r="O46" s="517"/>
      <c r="P46" s="521"/>
      <c r="Q46" s="522" t="s">
        <v>245</v>
      </c>
      <c r="R46" s="522" t="s">
        <v>240</v>
      </c>
      <c r="S46" s="522"/>
      <c r="T46" s="522"/>
      <c r="U46" s="522"/>
      <c r="V46" s="523" t="s">
        <v>303</v>
      </c>
      <c r="W46" s="522" t="s">
        <v>128</v>
      </c>
      <c r="X46" s="522"/>
      <c r="Y46" s="522"/>
      <c r="Z46" s="522"/>
      <c r="AA46" s="523" t="s">
        <v>303</v>
      </c>
      <c r="AB46" s="522" t="s">
        <v>241</v>
      </c>
      <c r="AC46" s="522"/>
      <c r="AD46" s="522"/>
      <c r="AE46" s="2005"/>
      <c r="AF46" s="2005"/>
      <c r="AG46" s="2005"/>
      <c r="AH46" s="2005"/>
      <c r="AI46" s="2005"/>
      <c r="AJ46" s="522" t="s">
        <v>1514</v>
      </c>
      <c r="AK46" s="522" t="s">
        <v>1514</v>
      </c>
      <c r="AL46" s="524"/>
      <c r="AM46" s="515"/>
      <c r="AN46" s="516"/>
      <c r="AO46" s="517"/>
      <c r="AP46" s="515"/>
      <c r="AQ46" s="516"/>
      <c r="AR46" s="519"/>
      <c r="AS46" s="514"/>
      <c r="AT46" s="506"/>
      <c r="AW46" s="504">
        <f>Z4</f>
        <v>0</v>
      </c>
      <c r="AX46" s="504" t="str">
        <f t="shared" si="1"/>
        <v>□</v>
      </c>
      <c r="AY46" s="504">
        <f t="shared" si="2"/>
        <v>0</v>
      </c>
      <c r="AZ46" s="504">
        <f t="shared" si="3"/>
        <v>0</v>
      </c>
      <c r="BA46" s="504">
        <f t="shared" si="4"/>
        <v>0</v>
      </c>
      <c r="BB46" s="504">
        <f t="shared" si="5"/>
        <v>0</v>
      </c>
    </row>
    <row r="47" spans="1:54" ht="11.25" customHeight="1">
      <c r="A47" s="2061"/>
      <c r="B47" s="515"/>
      <c r="C47" s="516"/>
      <c r="D47" s="516"/>
      <c r="E47" s="516"/>
      <c r="F47" s="515"/>
      <c r="G47" s="517"/>
      <c r="H47" s="540"/>
      <c r="I47" s="516"/>
      <c r="J47" s="517"/>
      <c r="K47" s="517"/>
      <c r="L47" s="515"/>
      <c r="M47" s="516"/>
      <c r="N47" s="516"/>
      <c r="O47" s="517"/>
      <c r="P47" s="515"/>
      <c r="Q47" s="516" t="s">
        <v>245</v>
      </c>
      <c r="R47" s="516" t="s">
        <v>149</v>
      </c>
      <c r="S47" s="516"/>
      <c r="T47" s="516"/>
      <c r="U47" s="516"/>
      <c r="V47" s="520" t="s">
        <v>303</v>
      </c>
      <c r="W47" s="516" t="s">
        <v>150</v>
      </c>
      <c r="X47" s="516"/>
      <c r="Y47" s="516"/>
      <c r="Z47" s="525"/>
      <c r="AA47" s="525"/>
      <c r="AB47" s="525"/>
      <c r="AC47" s="516"/>
      <c r="AD47" s="516"/>
      <c r="AE47" s="516"/>
      <c r="AF47" s="516"/>
      <c r="AG47" s="516"/>
      <c r="AH47" s="516"/>
      <c r="AI47" s="516"/>
      <c r="AJ47" s="516"/>
      <c r="AK47" s="516"/>
      <c r="AL47" s="516"/>
      <c r="AM47" s="515"/>
      <c r="AN47" s="516"/>
      <c r="AO47" s="517"/>
      <c r="AP47" s="515"/>
      <c r="AQ47" s="516"/>
      <c r="AR47" s="519"/>
      <c r="AS47" s="514"/>
      <c r="AT47" s="506"/>
      <c r="AW47" s="504">
        <f>AB4</f>
        <v>0</v>
      </c>
      <c r="AX47" s="504" t="str">
        <f t="shared" si="1"/>
        <v>□</v>
      </c>
      <c r="AY47" s="504">
        <f t="shared" si="2"/>
        <v>0</v>
      </c>
      <c r="AZ47" s="504">
        <f t="shared" si="3"/>
        <v>0</v>
      </c>
      <c r="BA47" s="504">
        <f t="shared" si="4"/>
        <v>0</v>
      </c>
      <c r="BB47" s="504">
        <f t="shared" si="5"/>
        <v>0</v>
      </c>
    </row>
    <row r="48" spans="1:54" ht="11.25" customHeight="1">
      <c r="A48" s="2061"/>
      <c r="B48" s="515"/>
      <c r="C48" s="516"/>
      <c r="D48" s="516"/>
      <c r="E48" s="516"/>
      <c r="F48" s="518"/>
      <c r="G48" s="517"/>
      <c r="H48" s="515"/>
      <c r="I48" s="516"/>
      <c r="J48" s="517"/>
      <c r="K48" s="517"/>
      <c r="L48" s="515"/>
      <c r="M48" s="516"/>
      <c r="N48" s="516"/>
      <c r="O48" s="517"/>
      <c r="P48" s="515"/>
      <c r="Q48" s="516"/>
      <c r="R48" s="516"/>
      <c r="S48" s="516"/>
      <c r="T48" s="516"/>
      <c r="U48" s="516"/>
      <c r="V48" s="520" t="s">
        <v>303</v>
      </c>
      <c r="W48" s="516" t="s">
        <v>196</v>
      </c>
      <c r="X48" s="516"/>
      <c r="Y48" s="516"/>
      <c r="Z48" s="1976"/>
      <c r="AA48" s="1976"/>
      <c r="AB48" s="1976"/>
      <c r="AC48" s="1976"/>
      <c r="AD48" s="1976"/>
      <c r="AE48" s="1976"/>
      <c r="AF48" s="1976"/>
      <c r="AG48" s="516" t="s">
        <v>152</v>
      </c>
      <c r="AH48" s="516"/>
      <c r="AI48" s="516"/>
      <c r="AJ48" s="516"/>
      <c r="AK48" s="516"/>
      <c r="AL48" s="516"/>
      <c r="AM48" s="515"/>
      <c r="AN48" s="516"/>
      <c r="AO48" s="517"/>
      <c r="AP48" s="515"/>
      <c r="AQ48" s="516"/>
      <c r="AR48" s="519"/>
      <c r="AS48" s="514"/>
      <c r="AT48" s="506"/>
      <c r="AW48" s="504">
        <f>AD4</f>
        <v>0</v>
      </c>
      <c r="AX48" s="504" t="str">
        <f t="shared" si="1"/>
        <v>□</v>
      </c>
      <c r="AY48" s="504">
        <f t="shared" si="2"/>
        <v>0</v>
      </c>
      <c r="AZ48" s="504">
        <f t="shared" si="3"/>
        <v>0</v>
      </c>
      <c r="BA48" s="504">
        <f t="shared" si="4"/>
        <v>0</v>
      </c>
      <c r="BB48" s="504">
        <f t="shared" si="5"/>
        <v>0</v>
      </c>
    </row>
    <row r="49" spans="1:54" ht="11.25" customHeight="1">
      <c r="A49" s="2061"/>
      <c r="B49" s="515"/>
      <c r="C49" s="516"/>
      <c r="D49" s="516"/>
      <c r="E49" s="516"/>
      <c r="F49" s="515"/>
      <c r="G49" s="517"/>
      <c r="H49" s="515"/>
      <c r="I49" s="516"/>
      <c r="J49" s="517"/>
      <c r="K49" s="517"/>
      <c r="L49" s="515"/>
      <c r="M49" s="516"/>
      <c r="N49" s="516"/>
      <c r="O49" s="517"/>
      <c r="P49" s="515"/>
      <c r="Q49" s="516"/>
      <c r="R49" s="516"/>
      <c r="S49" s="516"/>
      <c r="T49" s="516"/>
      <c r="U49" s="516"/>
      <c r="V49" s="516"/>
      <c r="W49" s="525"/>
      <c r="X49" s="520" t="s">
        <v>303</v>
      </c>
      <c r="Y49" s="525" t="s">
        <v>153</v>
      </c>
      <c r="Z49" s="516"/>
      <c r="AA49" s="516"/>
      <c r="AB49" s="516"/>
      <c r="AC49" s="516"/>
      <c r="AD49" s="516"/>
      <c r="AE49" s="516"/>
      <c r="AF49" s="516"/>
      <c r="AG49" s="516"/>
      <c r="AH49" s="516"/>
      <c r="AI49" s="516"/>
      <c r="AJ49" s="516"/>
      <c r="AK49" s="516"/>
      <c r="AL49" s="516"/>
      <c r="AM49" s="515"/>
      <c r="AN49" s="516"/>
      <c r="AO49" s="517"/>
      <c r="AP49" s="515"/>
      <c r="AQ49" s="516"/>
      <c r="AR49" s="519"/>
      <c r="AS49" s="514"/>
      <c r="AT49" s="506"/>
      <c r="AW49" s="504">
        <f>AF4</f>
        <v>0</v>
      </c>
      <c r="AX49" s="504" t="str">
        <f t="shared" si="1"/>
        <v>□</v>
      </c>
      <c r="AY49" s="504">
        <f t="shared" si="2"/>
        <v>0</v>
      </c>
      <c r="AZ49" s="504">
        <f t="shared" si="3"/>
        <v>0</v>
      </c>
      <c r="BA49" s="504">
        <f t="shared" si="4"/>
        <v>0</v>
      </c>
      <c r="BB49" s="504">
        <f t="shared" si="5"/>
        <v>0</v>
      </c>
    </row>
    <row r="50" spans="1:54" ht="11.25" customHeight="1">
      <c r="A50" s="2062"/>
      <c r="B50" s="515"/>
      <c r="C50" s="516"/>
      <c r="D50" s="516"/>
      <c r="E50" s="516"/>
      <c r="F50" s="518"/>
      <c r="G50" s="517"/>
      <c r="H50" s="515"/>
      <c r="I50" s="516"/>
      <c r="J50" s="517"/>
      <c r="K50" s="517"/>
      <c r="L50" s="515"/>
      <c r="M50" s="516"/>
      <c r="N50" s="516"/>
      <c r="O50" s="517"/>
      <c r="P50" s="515"/>
      <c r="Q50" s="516"/>
      <c r="R50" s="516"/>
      <c r="S50" s="516"/>
      <c r="T50" s="516"/>
      <c r="U50" s="516"/>
      <c r="V50" s="516"/>
      <c r="W50" s="525"/>
      <c r="X50" s="520" t="s">
        <v>303</v>
      </c>
      <c r="Y50" s="516" t="s">
        <v>197</v>
      </c>
      <c r="Z50" s="516"/>
      <c r="AA50" s="516"/>
      <c r="AB50" s="1976"/>
      <c r="AC50" s="1976"/>
      <c r="AD50" s="1976"/>
      <c r="AE50" s="1976"/>
      <c r="AF50" s="1976"/>
      <c r="AG50" s="1976"/>
      <c r="AH50" s="516" t="s">
        <v>238</v>
      </c>
      <c r="AI50" s="516"/>
      <c r="AJ50" s="516"/>
      <c r="AK50" s="516"/>
      <c r="AL50" s="516"/>
      <c r="AM50" s="515"/>
      <c r="AN50" s="516"/>
      <c r="AO50" s="517"/>
      <c r="AP50" s="515"/>
      <c r="AQ50" s="516"/>
      <c r="AR50" s="519"/>
      <c r="AS50" s="514"/>
      <c r="AT50" s="506"/>
      <c r="AW50" s="504">
        <f>AH4</f>
        <v>0</v>
      </c>
      <c r="AX50" s="504" t="str">
        <f t="shared" si="1"/>
        <v>□</v>
      </c>
      <c r="AY50" s="504">
        <f t="shared" si="2"/>
        <v>0</v>
      </c>
      <c r="AZ50" s="504">
        <f t="shared" si="3"/>
        <v>0</v>
      </c>
      <c r="BA50" s="504">
        <f t="shared" si="4"/>
        <v>0</v>
      </c>
      <c r="BB50" s="504">
        <f t="shared" si="5"/>
        <v>0</v>
      </c>
    </row>
    <row r="51" spans="1:54" ht="11.25" customHeight="1">
      <c r="A51" s="2062"/>
      <c r="B51" s="515"/>
      <c r="C51" s="516"/>
      <c r="D51" s="516"/>
      <c r="E51" s="516"/>
      <c r="F51" s="515"/>
      <c r="G51" s="517"/>
      <c r="H51" s="515"/>
      <c r="I51" s="516"/>
      <c r="J51" s="517"/>
      <c r="K51" s="517"/>
      <c r="L51" s="515"/>
      <c r="M51" s="516"/>
      <c r="N51" s="516"/>
      <c r="O51" s="517"/>
      <c r="P51" s="515"/>
      <c r="Q51" s="516"/>
      <c r="R51" s="516" t="s">
        <v>243</v>
      </c>
      <c r="S51" s="516"/>
      <c r="T51" s="516"/>
      <c r="U51" s="516"/>
      <c r="V51" s="516"/>
      <c r="W51" s="516"/>
      <c r="X51" s="516"/>
      <c r="Y51" s="520" t="s">
        <v>303</v>
      </c>
      <c r="Z51" s="516" t="s">
        <v>154</v>
      </c>
      <c r="AA51" s="516"/>
      <c r="AB51" s="516"/>
      <c r="AC51" s="516"/>
      <c r="AD51" s="516"/>
      <c r="AE51" s="516"/>
      <c r="AF51" s="516"/>
      <c r="AG51" s="516"/>
      <c r="AH51" s="516"/>
      <c r="AI51" s="516"/>
      <c r="AJ51" s="516"/>
      <c r="AK51" s="516"/>
      <c r="AL51" s="516"/>
      <c r="AM51" s="515"/>
      <c r="AN51" s="516"/>
      <c r="AO51" s="517"/>
      <c r="AP51" s="515"/>
      <c r="AQ51" s="516"/>
      <c r="AR51" s="519"/>
      <c r="AS51" s="514"/>
      <c r="AT51" s="506"/>
      <c r="AW51" s="504">
        <f>AJ4</f>
        <v>0</v>
      </c>
      <c r="AX51" s="504" t="str">
        <f t="shared" si="1"/>
        <v>□</v>
      </c>
      <c r="AY51" s="504">
        <f t="shared" si="2"/>
        <v>0</v>
      </c>
      <c r="AZ51" s="504">
        <f t="shared" si="3"/>
        <v>0</v>
      </c>
      <c r="BA51" s="504">
        <f t="shared" si="4"/>
        <v>0</v>
      </c>
      <c r="BB51" s="504">
        <f t="shared" si="5"/>
        <v>0</v>
      </c>
    </row>
    <row r="52" spans="1:54" ht="11.25" customHeight="1">
      <c r="A52" s="2062"/>
      <c r="B52" s="515"/>
      <c r="C52" s="516"/>
      <c r="D52" s="516"/>
      <c r="E52" s="516"/>
      <c r="F52" s="515"/>
      <c r="G52" s="517"/>
      <c r="H52" s="515"/>
      <c r="I52" s="516"/>
      <c r="J52" s="517"/>
      <c r="K52" s="517"/>
      <c r="L52" s="515"/>
      <c r="M52" s="516"/>
      <c r="N52" s="516"/>
      <c r="O52" s="517"/>
      <c r="P52" s="515"/>
      <c r="Q52" s="516"/>
      <c r="R52" s="516"/>
      <c r="S52" s="516"/>
      <c r="T52" s="516"/>
      <c r="U52" s="516"/>
      <c r="V52" s="516"/>
      <c r="W52" s="516"/>
      <c r="X52" s="516"/>
      <c r="Y52" s="520" t="s">
        <v>303</v>
      </c>
      <c r="Z52" s="516" t="s">
        <v>198</v>
      </c>
      <c r="AA52" s="516"/>
      <c r="AB52" s="516"/>
      <c r="AC52" s="520" t="s">
        <v>303</v>
      </c>
      <c r="AD52" s="516" t="s">
        <v>155</v>
      </c>
      <c r="AE52" s="516"/>
      <c r="AF52" s="520" t="s">
        <v>303</v>
      </c>
      <c r="AG52" s="516" t="s">
        <v>156</v>
      </c>
      <c r="AH52" s="516"/>
      <c r="AI52" s="516"/>
      <c r="AJ52" s="516"/>
      <c r="AK52" s="516"/>
      <c r="AL52" s="516"/>
      <c r="AM52" s="515"/>
      <c r="AN52" s="516"/>
      <c r="AO52" s="517"/>
      <c r="AP52" s="515"/>
      <c r="AQ52" s="516"/>
      <c r="AR52" s="519"/>
      <c r="AS52" s="514"/>
      <c r="AT52" s="506"/>
      <c r="AW52" s="504">
        <f>AL4</f>
        <v>0</v>
      </c>
      <c r="AX52" s="504" t="str">
        <f t="shared" si="1"/>
        <v>□</v>
      </c>
      <c r="AY52" s="504">
        <f t="shared" si="2"/>
        <v>0</v>
      </c>
      <c r="AZ52" s="504">
        <f t="shared" si="3"/>
        <v>0</v>
      </c>
      <c r="BA52" s="504">
        <f t="shared" si="4"/>
        <v>0</v>
      </c>
      <c r="BB52" s="504">
        <f t="shared" si="5"/>
        <v>0</v>
      </c>
    </row>
    <row r="53" spans="1:54" ht="11.25" customHeight="1">
      <c r="A53" s="2062"/>
      <c r="B53" s="515"/>
      <c r="C53" s="516"/>
      <c r="D53" s="516"/>
      <c r="E53" s="516"/>
      <c r="F53" s="515"/>
      <c r="G53" s="516"/>
      <c r="H53" s="515"/>
      <c r="I53" s="516"/>
      <c r="J53" s="517"/>
      <c r="K53" s="517"/>
      <c r="L53" s="515"/>
      <c r="M53" s="516"/>
      <c r="N53" s="516"/>
      <c r="O53" s="517"/>
      <c r="P53" s="515"/>
      <c r="Q53" s="516" t="s">
        <v>245</v>
      </c>
      <c r="R53" s="516" t="s">
        <v>246</v>
      </c>
      <c r="S53" s="516"/>
      <c r="T53" s="516"/>
      <c r="U53" s="520" t="s">
        <v>303</v>
      </c>
      <c r="V53" s="516" t="s">
        <v>157</v>
      </c>
      <c r="W53" s="516"/>
      <c r="X53" s="516"/>
      <c r="Y53" s="516"/>
      <c r="Z53" s="516"/>
      <c r="AA53" s="516"/>
      <c r="AB53" s="516"/>
      <c r="AC53" s="516"/>
      <c r="AD53" s="516"/>
      <c r="AE53" s="516"/>
      <c r="AF53" s="520" t="s">
        <v>303</v>
      </c>
      <c r="AG53" s="516"/>
      <c r="AH53" s="516"/>
      <c r="AI53" s="516"/>
      <c r="AJ53" s="516"/>
      <c r="AK53" s="516"/>
      <c r="AL53" s="516"/>
      <c r="AM53" s="515"/>
      <c r="AN53" s="516"/>
      <c r="AO53" s="517"/>
      <c r="AP53" s="515"/>
      <c r="AQ53" s="516"/>
      <c r="AR53" s="519"/>
      <c r="AS53" s="514"/>
      <c r="AT53" s="506"/>
      <c r="AW53" s="504">
        <f>R5</f>
        <v>0</v>
      </c>
      <c r="AX53" s="504" t="str">
        <f t="shared" si="1"/>
        <v>□</v>
      </c>
      <c r="AY53" s="504">
        <f t="shared" si="2"/>
        <v>0</v>
      </c>
      <c r="AZ53" s="504">
        <f t="shared" si="3"/>
        <v>0</v>
      </c>
      <c r="BA53" s="504">
        <f t="shared" si="4"/>
        <v>0</v>
      </c>
      <c r="BB53" s="504">
        <f t="shared" si="5"/>
        <v>0</v>
      </c>
    </row>
    <row r="54" spans="1:54" ht="11.25" customHeight="1">
      <c r="A54" s="2061"/>
      <c r="B54" s="515"/>
      <c r="C54" s="516"/>
      <c r="D54" s="516"/>
      <c r="E54" s="516"/>
      <c r="F54" s="515"/>
      <c r="G54" s="516"/>
      <c r="H54" s="515"/>
      <c r="I54" s="516"/>
      <c r="J54" s="517"/>
      <c r="K54" s="517"/>
      <c r="L54" s="515"/>
      <c r="M54" s="516"/>
      <c r="N54" s="516"/>
      <c r="O54" s="517"/>
      <c r="P54" s="515"/>
      <c r="Q54" s="516"/>
      <c r="R54" s="516" t="s">
        <v>247</v>
      </c>
      <c r="S54" s="516"/>
      <c r="T54" s="516"/>
      <c r="U54" s="516"/>
      <c r="V54" s="520" t="s">
        <v>303</v>
      </c>
      <c r="W54" s="516" t="s">
        <v>158</v>
      </c>
      <c r="X54" s="516"/>
      <c r="Y54" s="516"/>
      <c r="Z54" s="516"/>
      <c r="AA54" s="516"/>
      <c r="AB54" s="516"/>
      <c r="AC54" s="516"/>
      <c r="AD54" s="516"/>
      <c r="AE54" s="516"/>
      <c r="AF54" s="516"/>
      <c r="AG54" s="520" t="s">
        <v>303</v>
      </c>
      <c r="AH54" s="516" t="s">
        <v>159</v>
      </c>
      <c r="AI54" s="516"/>
      <c r="AJ54" s="516"/>
      <c r="AK54" s="516"/>
      <c r="AL54" s="516"/>
      <c r="AM54" s="515"/>
      <c r="AN54" s="516"/>
      <c r="AO54" s="517"/>
      <c r="AP54" s="515"/>
      <c r="AQ54" s="516"/>
      <c r="AR54" s="519"/>
      <c r="AS54" s="514"/>
      <c r="AT54" s="506"/>
      <c r="AW54" s="504">
        <f>T5</f>
        <v>0</v>
      </c>
      <c r="AX54" s="504" t="str">
        <f t="shared" si="1"/>
        <v>□</v>
      </c>
      <c r="AY54" s="504">
        <f t="shared" si="2"/>
        <v>0</v>
      </c>
      <c r="AZ54" s="504">
        <f t="shared" si="3"/>
        <v>0</v>
      </c>
      <c r="BA54" s="504">
        <f t="shared" si="4"/>
        <v>0</v>
      </c>
      <c r="BB54" s="504">
        <f t="shared" si="5"/>
        <v>0</v>
      </c>
    </row>
    <row r="55" spans="1:54" ht="11.25" customHeight="1">
      <c r="A55" s="2061"/>
      <c r="B55" s="515"/>
      <c r="C55" s="516"/>
      <c r="D55" s="516"/>
      <c r="E55" s="516"/>
      <c r="F55" s="515"/>
      <c r="G55" s="516"/>
      <c r="H55" s="515"/>
      <c r="I55" s="516"/>
      <c r="J55" s="517"/>
      <c r="K55" s="517"/>
      <c r="L55" s="515"/>
      <c r="M55" s="527"/>
      <c r="N55" s="527"/>
      <c r="O55" s="528"/>
      <c r="P55" s="526"/>
      <c r="Q55" s="527"/>
      <c r="R55" s="527" t="s">
        <v>248</v>
      </c>
      <c r="S55" s="527"/>
      <c r="T55" s="527"/>
      <c r="U55" s="527"/>
      <c r="V55" s="527"/>
      <c r="W55" s="527"/>
      <c r="X55" s="527"/>
      <c r="Y55" s="527"/>
      <c r="Z55" s="534" t="s">
        <v>303</v>
      </c>
      <c r="AA55" s="527" t="s">
        <v>160</v>
      </c>
      <c r="AB55" s="527"/>
      <c r="AC55" s="527"/>
      <c r="AD55" s="527"/>
      <c r="AE55" s="527"/>
      <c r="AF55" s="527"/>
      <c r="AG55" s="527"/>
      <c r="AH55" s="527"/>
      <c r="AI55" s="527"/>
      <c r="AJ55" s="527"/>
      <c r="AK55" s="527"/>
      <c r="AL55" s="528"/>
      <c r="AM55" s="515"/>
      <c r="AN55" s="516"/>
      <c r="AO55" s="517"/>
      <c r="AP55" s="515"/>
      <c r="AQ55" s="516"/>
      <c r="AR55" s="519"/>
      <c r="AS55" s="514"/>
      <c r="AT55" s="506"/>
      <c r="AW55" s="504">
        <f>V5</f>
        <v>0</v>
      </c>
      <c r="AX55" s="504" t="str">
        <f t="shared" si="1"/>
        <v>□</v>
      </c>
      <c r="AY55" s="504">
        <f t="shared" si="2"/>
        <v>0</v>
      </c>
      <c r="AZ55" s="504">
        <f t="shared" si="3"/>
        <v>0</v>
      </c>
      <c r="BA55" s="504">
        <f t="shared" si="4"/>
        <v>0</v>
      </c>
      <c r="BB55" s="504">
        <f t="shared" si="5"/>
        <v>0</v>
      </c>
    </row>
    <row r="56" spans="1:54" ht="11.25" customHeight="1">
      <c r="A56" s="2061"/>
      <c r="B56" s="515"/>
      <c r="C56" s="516"/>
      <c r="D56" s="516"/>
      <c r="E56" s="516"/>
      <c r="F56" s="515"/>
      <c r="G56" s="516"/>
      <c r="H56" s="515"/>
      <c r="I56" s="516"/>
      <c r="J56" s="517"/>
      <c r="K56" s="517"/>
      <c r="L56" s="529"/>
      <c r="M56" s="530" t="s">
        <v>161</v>
      </c>
      <c r="N56" s="530"/>
      <c r="O56" s="531"/>
      <c r="P56" s="532"/>
      <c r="Q56" s="530" t="s">
        <v>162</v>
      </c>
      <c r="R56" s="530" t="s">
        <v>163</v>
      </c>
      <c r="S56" s="530"/>
      <c r="T56" s="530"/>
      <c r="U56" s="530"/>
      <c r="V56" s="530"/>
      <c r="W56" s="530"/>
      <c r="X56" s="530"/>
      <c r="Y56" s="530"/>
      <c r="Z56" s="530"/>
      <c r="AA56" s="530"/>
      <c r="AB56" s="530"/>
      <c r="AC56" s="530"/>
      <c r="AD56" s="530"/>
      <c r="AE56" s="530"/>
      <c r="AF56" s="530"/>
      <c r="AG56" s="530"/>
      <c r="AH56" s="530"/>
      <c r="AI56" s="530"/>
      <c r="AJ56" s="530"/>
      <c r="AK56" s="530"/>
      <c r="AL56" s="531"/>
      <c r="AM56" s="515"/>
      <c r="AN56" s="516"/>
      <c r="AO56" s="517"/>
      <c r="AP56" s="515"/>
      <c r="AQ56" s="516"/>
      <c r="AR56" s="519"/>
      <c r="AS56" s="514"/>
      <c r="AT56" s="506"/>
      <c r="AW56" s="504">
        <f>X5</f>
        <v>0</v>
      </c>
      <c r="AX56" s="504" t="str">
        <f t="shared" si="1"/>
        <v>□</v>
      </c>
      <c r="AY56" s="504">
        <f t="shared" si="2"/>
        <v>0</v>
      </c>
      <c r="AZ56" s="504">
        <f t="shared" si="3"/>
        <v>0</v>
      </c>
      <c r="BA56" s="504">
        <f t="shared" si="4"/>
        <v>0</v>
      </c>
      <c r="BB56" s="504">
        <f t="shared" si="5"/>
        <v>0</v>
      </c>
    </row>
    <row r="57" spans="1:54" ht="11.25" customHeight="1">
      <c r="A57" s="2061"/>
      <c r="B57" s="515"/>
      <c r="C57" s="516"/>
      <c r="D57" s="516"/>
      <c r="E57" s="516"/>
      <c r="F57" s="515"/>
      <c r="G57" s="516"/>
      <c r="H57" s="515"/>
      <c r="I57" s="516"/>
      <c r="J57" s="517"/>
      <c r="K57" s="517"/>
      <c r="L57" s="533"/>
      <c r="M57" s="516" t="s">
        <v>164</v>
      </c>
      <c r="N57" s="516"/>
      <c r="O57" s="517"/>
      <c r="P57" s="515"/>
      <c r="Q57" s="516"/>
      <c r="R57" s="516" t="s">
        <v>249</v>
      </c>
      <c r="S57" s="1976"/>
      <c r="T57" s="1976"/>
      <c r="U57" s="1976"/>
      <c r="V57" s="1976"/>
      <c r="W57" s="1976"/>
      <c r="X57" s="1976"/>
      <c r="Y57" s="1976"/>
      <c r="Z57" s="1976"/>
      <c r="AA57" s="1976"/>
      <c r="AB57" s="1976"/>
      <c r="AC57" s="1976"/>
      <c r="AD57" s="1976"/>
      <c r="AE57" s="1976"/>
      <c r="AF57" s="1976"/>
      <c r="AG57" s="1976"/>
      <c r="AH57" s="1976"/>
      <c r="AI57" s="1976"/>
      <c r="AJ57" s="516" t="s">
        <v>165</v>
      </c>
      <c r="AK57" s="516"/>
      <c r="AL57" s="517"/>
      <c r="AM57" s="515"/>
      <c r="AN57" s="516"/>
      <c r="AO57" s="517"/>
      <c r="AP57" s="515"/>
      <c r="AQ57" s="516"/>
      <c r="AR57" s="519"/>
      <c r="AS57" s="514"/>
      <c r="AT57" s="506"/>
      <c r="AW57" s="504">
        <f>Z5</f>
        <v>0</v>
      </c>
      <c r="AX57" s="504" t="str">
        <f t="shared" si="1"/>
        <v>□</v>
      </c>
      <c r="AY57" s="504">
        <f t="shared" si="2"/>
        <v>0</v>
      </c>
      <c r="AZ57" s="504">
        <f t="shared" si="3"/>
        <v>0</v>
      </c>
      <c r="BA57" s="504">
        <f t="shared" si="4"/>
        <v>0</v>
      </c>
      <c r="BB57" s="504">
        <f t="shared" si="5"/>
        <v>0</v>
      </c>
    </row>
    <row r="58" spans="1:54" ht="11.25" customHeight="1">
      <c r="A58" s="2061"/>
      <c r="B58" s="515"/>
      <c r="C58" s="516"/>
      <c r="D58" s="516"/>
      <c r="E58" s="516"/>
      <c r="F58" s="515"/>
      <c r="G58" s="516"/>
      <c r="H58" s="515"/>
      <c r="I58" s="516"/>
      <c r="J58" s="517"/>
      <c r="K58" s="517"/>
      <c r="L58" s="532" t="s">
        <v>166</v>
      </c>
      <c r="M58" s="530"/>
      <c r="N58" s="530"/>
      <c r="O58" s="530"/>
      <c r="P58" s="532"/>
      <c r="Q58" s="530" t="s">
        <v>1511</v>
      </c>
      <c r="R58" s="530" t="s">
        <v>250</v>
      </c>
      <c r="S58" s="530"/>
      <c r="T58" s="530"/>
      <c r="U58" s="530" t="s">
        <v>1513</v>
      </c>
      <c r="V58" s="530"/>
      <c r="W58" s="2004"/>
      <c r="X58" s="2004"/>
      <c r="Y58" s="2004"/>
      <c r="Z58" s="2004"/>
      <c r="AA58" s="2004"/>
      <c r="AB58" s="2004"/>
      <c r="AC58" s="2004"/>
      <c r="AD58" s="2004"/>
      <c r="AE58" s="2004"/>
      <c r="AF58" s="2004"/>
      <c r="AG58" s="2004"/>
      <c r="AH58" s="2004"/>
      <c r="AI58" s="2004"/>
      <c r="AJ58" s="530" t="s">
        <v>1514</v>
      </c>
      <c r="AK58" s="530"/>
      <c r="AL58" s="531"/>
      <c r="AM58" s="515"/>
      <c r="AN58" s="516"/>
      <c r="AO58" s="517"/>
      <c r="AP58" s="515"/>
      <c r="AQ58" s="516"/>
      <c r="AR58" s="519"/>
      <c r="AS58" s="514"/>
      <c r="AT58" s="506"/>
      <c r="AW58" s="504">
        <f>AB5</f>
        <v>0</v>
      </c>
      <c r="AX58" s="504" t="str">
        <f t="shared" si="1"/>
        <v>□</v>
      </c>
      <c r="AY58" s="504">
        <f t="shared" si="2"/>
        <v>0</v>
      </c>
      <c r="AZ58" s="504">
        <f t="shared" si="3"/>
        <v>0</v>
      </c>
      <c r="BA58" s="504">
        <f t="shared" si="4"/>
        <v>0</v>
      </c>
      <c r="BB58" s="504">
        <f t="shared" si="5"/>
        <v>0</v>
      </c>
    </row>
    <row r="59" spans="1:54" ht="11.25" customHeight="1">
      <c r="A59" s="2061"/>
      <c r="B59" s="515"/>
      <c r="C59" s="516"/>
      <c r="D59" s="516"/>
      <c r="E59" s="516"/>
      <c r="F59" s="515"/>
      <c r="G59" s="516"/>
      <c r="H59" s="515"/>
      <c r="I59" s="516"/>
      <c r="J59" s="517"/>
      <c r="K59" s="517"/>
      <c r="L59" s="515" t="s">
        <v>167</v>
      </c>
      <c r="M59" s="516"/>
      <c r="N59" s="516"/>
      <c r="O59" s="516"/>
      <c r="P59" s="515"/>
      <c r="Q59" s="516"/>
      <c r="R59" s="516" t="s">
        <v>236</v>
      </c>
      <c r="S59" s="516"/>
      <c r="T59" s="516"/>
      <c r="U59" s="516" t="s">
        <v>1519</v>
      </c>
      <c r="V59" s="516"/>
      <c r="W59" s="1976"/>
      <c r="X59" s="1976"/>
      <c r="Y59" s="1976"/>
      <c r="Z59" s="1976"/>
      <c r="AA59" s="1976"/>
      <c r="AB59" s="1976"/>
      <c r="AC59" s="1976"/>
      <c r="AD59" s="1976"/>
      <c r="AE59" s="1976"/>
      <c r="AF59" s="1976"/>
      <c r="AG59" s="1976"/>
      <c r="AH59" s="1976"/>
      <c r="AI59" s="1976"/>
      <c r="AJ59" s="516" t="s">
        <v>1514</v>
      </c>
      <c r="AK59" s="516"/>
      <c r="AL59" s="517"/>
      <c r="AM59" s="515"/>
      <c r="AN59" s="516"/>
      <c r="AO59" s="517"/>
      <c r="AP59" s="515"/>
      <c r="AQ59" s="516"/>
      <c r="AR59" s="519"/>
      <c r="AS59" s="514"/>
      <c r="AT59" s="506"/>
      <c r="AW59" s="504">
        <f>AD5</f>
        <v>0</v>
      </c>
      <c r="AX59" s="504" t="str">
        <f t="shared" si="1"/>
        <v>□</v>
      </c>
      <c r="AY59" s="504">
        <f t="shared" si="2"/>
        <v>0</v>
      </c>
      <c r="AZ59" s="504">
        <f t="shared" si="3"/>
        <v>0</v>
      </c>
      <c r="BA59" s="504">
        <f t="shared" si="4"/>
        <v>0</v>
      </c>
      <c r="BB59" s="504">
        <f t="shared" si="5"/>
        <v>0</v>
      </c>
    </row>
    <row r="60" spans="1:54" ht="11.25" customHeight="1">
      <c r="A60" s="2061"/>
      <c r="B60" s="515"/>
      <c r="C60" s="516"/>
      <c r="D60" s="516"/>
      <c r="E60" s="516"/>
      <c r="F60" s="515"/>
      <c r="G60" s="516"/>
      <c r="H60" s="515"/>
      <c r="I60" s="516"/>
      <c r="J60" s="517"/>
      <c r="K60" s="517"/>
      <c r="L60" s="515"/>
      <c r="M60" s="516"/>
      <c r="N60" s="516"/>
      <c r="O60" s="516"/>
      <c r="P60" s="515"/>
      <c r="Q60" s="516"/>
      <c r="R60" s="516" t="s">
        <v>251</v>
      </c>
      <c r="S60" s="516"/>
      <c r="T60" s="516"/>
      <c r="U60" s="516" t="s">
        <v>1513</v>
      </c>
      <c r="V60" s="516"/>
      <c r="W60" s="1976"/>
      <c r="X60" s="1976"/>
      <c r="Y60" s="1976"/>
      <c r="Z60" s="1976"/>
      <c r="AA60" s="1976"/>
      <c r="AB60" s="1976"/>
      <c r="AC60" s="1976"/>
      <c r="AD60" s="1976"/>
      <c r="AE60" s="1976"/>
      <c r="AF60" s="1976"/>
      <c r="AG60" s="1976"/>
      <c r="AH60" s="1976"/>
      <c r="AI60" s="1976"/>
      <c r="AJ60" s="516" t="s">
        <v>238</v>
      </c>
      <c r="AK60" s="516"/>
      <c r="AL60" s="517"/>
      <c r="AM60" s="515"/>
      <c r="AN60" s="516"/>
      <c r="AO60" s="517"/>
      <c r="AP60" s="515"/>
      <c r="AQ60" s="516"/>
      <c r="AR60" s="519"/>
      <c r="AS60" s="514"/>
      <c r="AT60" s="506"/>
      <c r="AW60" s="504">
        <f>AF5</f>
        <v>0</v>
      </c>
      <c r="AX60" s="504" t="str">
        <f t="shared" si="1"/>
        <v>□</v>
      </c>
      <c r="AY60" s="504">
        <f t="shared" si="2"/>
        <v>0</v>
      </c>
      <c r="AZ60" s="504">
        <f t="shared" si="3"/>
        <v>0</v>
      </c>
      <c r="BA60" s="504">
        <f t="shared" si="4"/>
        <v>0</v>
      </c>
      <c r="BB60" s="504">
        <f t="shared" si="5"/>
        <v>0</v>
      </c>
    </row>
    <row r="61" spans="1:54" ht="11.25" customHeight="1">
      <c r="A61" s="2062"/>
      <c r="B61" s="515"/>
      <c r="C61" s="516"/>
      <c r="D61" s="516"/>
      <c r="E61" s="516"/>
      <c r="F61" s="515"/>
      <c r="G61" s="516"/>
      <c r="H61" s="515"/>
      <c r="I61" s="516"/>
      <c r="J61" s="517"/>
      <c r="K61" s="517"/>
      <c r="L61" s="515"/>
      <c r="M61" s="516"/>
      <c r="N61" s="516"/>
      <c r="O61" s="517"/>
      <c r="P61" s="521"/>
      <c r="Q61" s="522" t="s">
        <v>245</v>
      </c>
      <c r="R61" s="522" t="s">
        <v>252</v>
      </c>
      <c r="S61" s="522"/>
      <c r="T61" s="523" t="s">
        <v>303</v>
      </c>
      <c r="U61" s="522" t="s">
        <v>168</v>
      </c>
      <c r="V61" s="522"/>
      <c r="W61" s="523" t="s">
        <v>303</v>
      </c>
      <c r="X61" s="522" t="s">
        <v>169</v>
      </c>
      <c r="Y61" s="522"/>
      <c r="Z61" s="522"/>
      <c r="AA61" s="522"/>
      <c r="AB61" s="523" t="s">
        <v>303</v>
      </c>
      <c r="AC61" s="522" t="s">
        <v>199</v>
      </c>
      <c r="AD61" s="522"/>
      <c r="AE61" s="522"/>
      <c r="AF61" s="522"/>
      <c r="AG61" s="522"/>
      <c r="AH61" s="522"/>
      <c r="AI61" s="522"/>
      <c r="AJ61" s="522"/>
      <c r="AK61" s="522"/>
      <c r="AL61" s="524"/>
      <c r="AM61" s="515"/>
      <c r="AN61" s="516"/>
      <c r="AO61" s="517"/>
      <c r="AP61" s="515"/>
      <c r="AQ61" s="516"/>
      <c r="AR61" s="519"/>
      <c r="AS61" s="514"/>
      <c r="AT61" s="506"/>
      <c r="AW61" s="504">
        <f>AH5</f>
        <v>0</v>
      </c>
      <c r="AX61" s="504" t="str">
        <f t="shared" si="1"/>
        <v>□</v>
      </c>
      <c r="AY61" s="504">
        <f t="shared" si="2"/>
        <v>0</v>
      </c>
      <c r="AZ61" s="504">
        <f t="shared" si="3"/>
        <v>0</v>
      </c>
      <c r="BA61" s="504">
        <f t="shared" si="4"/>
        <v>0</v>
      </c>
      <c r="BB61" s="504">
        <f t="shared" si="5"/>
        <v>0</v>
      </c>
    </row>
    <row r="62" spans="1:54" ht="11.25" customHeight="1">
      <c r="A62" s="2061"/>
      <c r="B62" s="515"/>
      <c r="C62" s="516"/>
      <c r="D62" s="516"/>
      <c r="E62" s="516"/>
      <c r="F62" s="515"/>
      <c r="G62" s="516"/>
      <c r="H62" s="515"/>
      <c r="I62" s="516"/>
      <c r="J62" s="517"/>
      <c r="K62" s="517"/>
      <c r="L62" s="515"/>
      <c r="M62" s="516"/>
      <c r="N62" s="516"/>
      <c r="O62" s="516"/>
      <c r="P62" s="515"/>
      <c r="Q62" s="516"/>
      <c r="R62" s="516"/>
      <c r="S62" s="516"/>
      <c r="T62" s="520" t="s">
        <v>303</v>
      </c>
      <c r="U62" s="516" t="s">
        <v>241</v>
      </c>
      <c r="V62" s="516"/>
      <c r="W62" s="516"/>
      <c r="X62" s="1976"/>
      <c r="Y62" s="1976"/>
      <c r="Z62" s="1976"/>
      <c r="AA62" s="1976"/>
      <c r="AB62" s="1976"/>
      <c r="AC62" s="1976"/>
      <c r="AD62" s="1976"/>
      <c r="AE62" s="1976"/>
      <c r="AF62" s="1976"/>
      <c r="AG62" s="1976"/>
      <c r="AH62" s="1976"/>
      <c r="AI62" s="1976"/>
      <c r="AJ62" s="516" t="s">
        <v>1514</v>
      </c>
      <c r="AK62" s="516" t="s">
        <v>1514</v>
      </c>
      <c r="AL62" s="517"/>
      <c r="AM62" s="515"/>
      <c r="AN62" s="516"/>
      <c r="AO62" s="517"/>
      <c r="AP62" s="515"/>
      <c r="AQ62" s="516"/>
      <c r="AR62" s="519"/>
      <c r="AS62" s="514"/>
      <c r="AT62" s="506"/>
      <c r="AW62" s="504">
        <f>AJ5</f>
        <v>0</v>
      </c>
      <c r="AX62" s="504" t="str">
        <f t="shared" si="1"/>
        <v>□</v>
      </c>
      <c r="AY62" s="504">
        <f t="shared" si="2"/>
        <v>0</v>
      </c>
      <c r="AZ62" s="504">
        <f t="shared" si="3"/>
        <v>0</v>
      </c>
      <c r="BA62" s="504">
        <f t="shared" si="4"/>
        <v>0</v>
      </c>
      <c r="BB62" s="504">
        <f t="shared" si="5"/>
        <v>0</v>
      </c>
    </row>
    <row r="63" spans="1:54" ht="11.25" customHeight="1">
      <c r="A63" s="2061"/>
      <c r="B63" s="515"/>
      <c r="C63" s="516"/>
      <c r="D63" s="516"/>
      <c r="E63" s="516"/>
      <c r="F63" s="515"/>
      <c r="G63" s="516"/>
      <c r="H63" s="515"/>
      <c r="I63" s="516"/>
      <c r="J63" s="517"/>
      <c r="K63" s="517"/>
      <c r="L63" s="526"/>
      <c r="M63" s="527"/>
      <c r="N63" s="527"/>
      <c r="O63" s="527"/>
      <c r="P63" s="526"/>
      <c r="Q63" s="527" t="s">
        <v>245</v>
      </c>
      <c r="R63" s="527" t="s">
        <v>200</v>
      </c>
      <c r="S63" s="527"/>
      <c r="T63" s="520" t="s">
        <v>303</v>
      </c>
      <c r="U63" s="527" t="s">
        <v>153</v>
      </c>
      <c r="V63" s="527"/>
      <c r="W63" s="527"/>
      <c r="X63" s="527"/>
      <c r="Y63" s="534" t="s">
        <v>303</v>
      </c>
      <c r="Z63" s="527" t="s">
        <v>241</v>
      </c>
      <c r="AA63" s="527"/>
      <c r="AB63" s="527"/>
      <c r="AC63" s="2003"/>
      <c r="AD63" s="2003"/>
      <c r="AE63" s="2003"/>
      <c r="AF63" s="2003"/>
      <c r="AG63" s="2003"/>
      <c r="AH63" s="2003"/>
      <c r="AI63" s="2003"/>
      <c r="AJ63" s="527" t="s">
        <v>1514</v>
      </c>
      <c r="AK63" s="527" t="s">
        <v>1514</v>
      </c>
      <c r="AL63" s="528"/>
      <c r="AM63" s="515"/>
      <c r="AN63" s="516"/>
      <c r="AO63" s="517"/>
      <c r="AP63" s="515"/>
      <c r="AQ63" s="516"/>
      <c r="AR63" s="519"/>
      <c r="AS63" s="514"/>
      <c r="AT63" s="506"/>
      <c r="AW63" s="504">
        <f>AL5</f>
        <v>0</v>
      </c>
      <c r="AX63" s="504" t="str">
        <f t="shared" si="1"/>
        <v>□</v>
      </c>
      <c r="AY63" s="504">
        <f t="shared" si="2"/>
        <v>0</v>
      </c>
      <c r="AZ63" s="504">
        <f t="shared" si="3"/>
        <v>0</v>
      </c>
      <c r="BA63" s="504">
        <f t="shared" si="4"/>
        <v>0</v>
      </c>
      <c r="BB63" s="504">
        <f t="shared" si="5"/>
        <v>0</v>
      </c>
    </row>
    <row r="64" spans="1:54" ht="11.25" customHeight="1">
      <c r="A64" s="2061"/>
      <c r="B64" s="515"/>
      <c r="C64" s="516"/>
      <c r="D64" s="516"/>
      <c r="E64" s="516"/>
      <c r="F64" s="515"/>
      <c r="G64" s="516"/>
      <c r="H64" s="515"/>
      <c r="I64" s="516"/>
      <c r="J64" s="517"/>
      <c r="K64" s="517"/>
      <c r="L64" s="515" t="s">
        <v>170</v>
      </c>
      <c r="M64" s="516"/>
      <c r="N64" s="516"/>
      <c r="O64" s="516"/>
      <c r="P64" s="532"/>
      <c r="Q64" s="530" t="s">
        <v>245</v>
      </c>
      <c r="R64" s="530" t="s">
        <v>163</v>
      </c>
      <c r="S64" s="530"/>
      <c r="T64" s="530"/>
      <c r="U64" s="530"/>
      <c r="V64" s="530"/>
      <c r="W64" s="530"/>
      <c r="X64" s="530"/>
      <c r="Y64" s="530"/>
      <c r="Z64" s="530"/>
      <c r="AA64" s="530"/>
      <c r="AB64" s="530"/>
      <c r="AC64" s="530"/>
      <c r="AD64" s="530"/>
      <c r="AE64" s="530"/>
      <c r="AF64" s="530"/>
      <c r="AG64" s="530"/>
      <c r="AH64" s="530"/>
      <c r="AI64" s="530"/>
      <c r="AJ64" s="530"/>
      <c r="AK64" s="530"/>
      <c r="AL64" s="531"/>
      <c r="AM64" s="515"/>
      <c r="AN64" s="516"/>
      <c r="AO64" s="517"/>
      <c r="AP64" s="515"/>
      <c r="AQ64" s="516"/>
      <c r="AR64" s="519"/>
      <c r="AS64" s="514"/>
      <c r="AT64" s="506"/>
    </row>
    <row r="65" spans="1:46" ht="11.25" customHeight="1">
      <c r="A65" s="2061"/>
      <c r="B65" s="515"/>
      <c r="C65" s="516"/>
      <c r="D65" s="516"/>
      <c r="E65" s="516"/>
      <c r="F65" s="515"/>
      <c r="G65" s="516"/>
      <c r="H65" s="515"/>
      <c r="I65" s="516"/>
      <c r="J65" s="517"/>
      <c r="K65" s="547"/>
      <c r="L65" s="535" t="s">
        <v>171</v>
      </c>
      <c r="M65" s="516"/>
      <c r="N65" s="516"/>
      <c r="O65" s="517"/>
      <c r="P65" s="548"/>
      <c r="Q65" s="549"/>
      <c r="R65" s="549" t="s">
        <v>201</v>
      </c>
      <c r="S65" s="2033"/>
      <c r="T65" s="2033"/>
      <c r="U65" s="2033"/>
      <c r="V65" s="2033"/>
      <c r="W65" s="2033"/>
      <c r="X65" s="2033"/>
      <c r="Y65" s="2033"/>
      <c r="Z65" s="2033"/>
      <c r="AA65" s="2033"/>
      <c r="AB65" s="2033"/>
      <c r="AC65" s="2033"/>
      <c r="AD65" s="2033"/>
      <c r="AE65" s="2033"/>
      <c r="AF65" s="2033"/>
      <c r="AG65" s="2033"/>
      <c r="AH65" s="2033"/>
      <c r="AI65" s="2033"/>
      <c r="AJ65" s="549" t="s">
        <v>172</v>
      </c>
      <c r="AK65" s="549"/>
      <c r="AL65" s="547"/>
      <c r="AM65" s="515"/>
      <c r="AN65" s="516"/>
      <c r="AO65" s="517"/>
      <c r="AP65" s="515"/>
      <c r="AQ65" s="516"/>
      <c r="AR65" s="519"/>
      <c r="AS65" s="514"/>
      <c r="AT65" s="506"/>
    </row>
    <row r="66" spans="1:46" ht="11.25" customHeight="1">
      <c r="A66" s="2061"/>
      <c r="B66" s="515"/>
      <c r="C66" s="516"/>
      <c r="D66" s="516"/>
      <c r="E66" s="516"/>
      <c r="F66" s="515"/>
      <c r="G66" s="516"/>
      <c r="H66" s="550"/>
      <c r="I66" s="551"/>
      <c r="J66" s="552"/>
      <c r="K66" s="553" t="s">
        <v>202</v>
      </c>
      <c r="L66" s="554" t="s">
        <v>203</v>
      </c>
      <c r="M66" s="555"/>
      <c r="N66" s="555"/>
      <c r="O66" s="555"/>
      <c r="P66" s="532"/>
      <c r="Q66" s="530" t="s">
        <v>204</v>
      </c>
      <c r="R66" s="530" t="s">
        <v>250</v>
      </c>
      <c r="S66" s="530"/>
      <c r="T66" s="530"/>
      <c r="U66" s="530" t="s">
        <v>1513</v>
      </c>
      <c r="V66" s="530"/>
      <c r="W66" s="2004"/>
      <c r="X66" s="2004"/>
      <c r="Y66" s="2004"/>
      <c r="Z66" s="2004"/>
      <c r="AA66" s="2004"/>
      <c r="AB66" s="2004"/>
      <c r="AC66" s="2004"/>
      <c r="AD66" s="2004"/>
      <c r="AE66" s="2004"/>
      <c r="AF66" s="2004"/>
      <c r="AG66" s="2004"/>
      <c r="AH66" s="2004"/>
      <c r="AI66" s="2004"/>
      <c r="AJ66" s="530" t="s">
        <v>1514</v>
      </c>
      <c r="AK66" s="530"/>
      <c r="AL66" s="531"/>
      <c r="AM66" s="515"/>
      <c r="AN66" s="516"/>
      <c r="AO66" s="517"/>
      <c r="AP66" s="515"/>
      <c r="AQ66" s="516"/>
      <c r="AR66" s="519"/>
      <c r="AS66" s="514"/>
      <c r="AT66" s="506"/>
    </row>
    <row r="67" spans="1:46" ht="11.25" customHeight="1">
      <c r="A67" s="2061"/>
      <c r="B67" s="556"/>
      <c r="C67" s="551"/>
      <c r="D67" s="551"/>
      <c r="E67" s="551"/>
      <c r="F67" s="557"/>
      <c r="G67" s="552"/>
      <c r="H67" s="550"/>
      <c r="I67" s="551"/>
      <c r="J67" s="552"/>
      <c r="K67" s="546" t="s">
        <v>176</v>
      </c>
      <c r="L67" s="557" t="s">
        <v>205</v>
      </c>
      <c r="M67" s="551"/>
      <c r="N67" s="551"/>
      <c r="O67" s="551"/>
      <c r="P67" s="515"/>
      <c r="Q67" s="516"/>
      <c r="R67" s="516" t="s">
        <v>236</v>
      </c>
      <c r="S67" s="516"/>
      <c r="T67" s="516"/>
      <c r="U67" s="516" t="s">
        <v>1519</v>
      </c>
      <c r="V67" s="516"/>
      <c r="W67" s="1976"/>
      <c r="X67" s="1976"/>
      <c r="Y67" s="1976"/>
      <c r="Z67" s="1976"/>
      <c r="AA67" s="1976"/>
      <c r="AB67" s="1976"/>
      <c r="AC67" s="1976"/>
      <c r="AD67" s="1976"/>
      <c r="AE67" s="1976"/>
      <c r="AF67" s="1976"/>
      <c r="AG67" s="1976"/>
      <c r="AH67" s="1976"/>
      <c r="AI67" s="1976"/>
      <c r="AJ67" s="516" t="s">
        <v>1514</v>
      </c>
      <c r="AK67" s="516"/>
      <c r="AL67" s="517"/>
      <c r="AM67" s="515"/>
      <c r="AN67" s="516"/>
      <c r="AO67" s="517"/>
      <c r="AP67" s="515"/>
      <c r="AQ67" s="516"/>
      <c r="AR67" s="519"/>
      <c r="AS67" s="514"/>
      <c r="AT67" s="506"/>
    </row>
    <row r="68" spans="1:46" ht="11.25" customHeight="1">
      <c r="A68" s="2061"/>
      <c r="B68" s="557"/>
      <c r="C68" s="551"/>
      <c r="D68" s="551"/>
      <c r="E68" s="551"/>
      <c r="F68" s="557"/>
      <c r="G68" s="552"/>
      <c r="H68" s="557"/>
      <c r="I68" s="551"/>
      <c r="J68" s="552"/>
      <c r="K68" s="546" t="s">
        <v>180</v>
      </c>
      <c r="L68" s="557"/>
      <c r="M68" s="551"/>
      <c r="N68" s="551"/>
      <c r="O68" s="551"/>
      <c r="P68" s="515"/>
      <c r="Q68" s="516"/>
      <c r="R68" s="516" t="s">
        <v>259</v>
      </c>
      <c r="S68" s="516"/>
      <c r="T68" s="516"/>
      <c r="U68" s="516" t="s">
        <v>1513</v>
      </c>
      <c r="V68" s="516"/>
      <c r="W68" s="1976"/>
      <c r="X68" s="1976"/>
      <c r="Y68" s="1976"/>
      <c r="Z68" s="1976"/>
      <c r="AA68" s="1976"/>
      <c r="AB68" s="1976"/>
      <c r="AC68" s="1976"/>
      <c r="AD68" s="1976"/>
      <c r="AE68" s="1976"/>
      <c r="AF68" s="1976"/>
      <c r="AG68" s="1976"/>
      <c r="AH68" s="1976"/>
      <c r="AI68" s="1976"/>
      <c r="AJ68" s="516" t="s">
        <v>238</v>
      </c>
      <c r="AK68" s="516"/>
      <c r="AL68" s="517"/>
      <c r="AM68" s="515"/>
      <c r="AN68" s="516"/>
      <c r="AO68" s="517"/>
      <c r="AP68" s="515"/>
      <c r="AQ68" s="516"/>
      <c r="AR68" s="519"/>
      <c r="AS68" s="514"/>
      <c r="AT68" s="506"/>
    </row>
    <row r="69" spans="1:46" ht="11.25" customHeight="1">
      <c r="A69" s="2061"/>
      <c r="B69" s="557"/>
      <c r="C69" s="551"/>
      <c r="D69" s="551"/>
      <c r="E69" s="551"/>
      <c r="F69" s="557"/>
      <c r="G69" s="552"/>
      <c r="H69" s="557"/>
      <c r="I69" s="551"/>
      <c r="J69" s="552"/>
      <c r="K69" s="546" t="s">
        <v>184</v>
      </c>
      <c r="L69" s="515"/>
      <c r="M69" s="516"/>
      <c r="N69" s="516"/>
      <c r="O69" s="516"/>
      <c r="P69" s="557"/>
      <c r="Q69" s="551" t="s">
        <v>185</v>
      </c>
      <c r="R69" s="551" t="s">
        <v>149</v>
      </c>
      <c r="S69" s="551"/>
      <c r="T69" s="551"/>
      <c r="U69" s="551"/>
      <c r="V69" s="558"/>
      <c r="W69" s="558"/>
      <c r="X69" s="558"/>
      <c r="Y69" s="558"/>
      <c r="Z69" s="558"/>
      <c r="AA69" s="558"/>
      <c r="AB69" s="558"/>
      <c r="AC69" s="558"/>
      <c r="AD69" s="558"/>
      <c r="AE69" s="558"/>
      <c r="AF69" s="558"/>
      <c r="AG69" s="551"/>
      <c r="AH69" s="551"/>
      <c r="AI69" s="551"/>
      <c r="AJ69" s="551"/>
      <c r="AK69" s="551"/>
      <c r="AL69" s="552"/>
      <c r="AM69" s="550"/>
      <c r="AN69" s="551"/>
      <c r="AO69" s="552"/>
      <c r="AP69" s="557"/>
      <c r="AQ69" s="551"/>
      <c r="AR69" s="559"/>
      <c r="AS69" s="514"/>
      <c r="AT69" s="506"/>
    </row>
    <row r="70" spans="1:46" ht="11.25" customHeight="1">
      <c r="A70" s="2061"/>
      <c r="B70" s="557"/>
      <c r="C70" s="551"/>
      <c r="D70" s="551"/>
      <c r="E70" s="551"/>
      <c r="F70" s="557"/>
      <c r="G70" s="552"/>
      <c r="H70" s="557"/>
      <c r="I70" s="551"/>
      <c r="J70" s="552"/>
      <c r="K70" s="546" t="s">
        <v>206</v>
      </c>
      <c r="L70" s="557"/>
      <c r="M70" s="551"/>
      <c r="N70" s="551"/>
      <c r="O70" s="551"/>
      <c r="P70" s="557"/>
      <c r="Q70" s="551"/>
      <c r="R70" s="551" t="s">
        <v>260</v>
      </c>
      <c r="S70" s="520" t="s">
        <v>303</v>
      </c>
      <c r="T70" s="551" t="s">
        <v>128</v>
      </c>
      <c r="U70" s="551"/>
      <c r="V70" s="551"/>
      <c r="W70" s="551"/>
      <c r="X70" s="520" t="s">
        <v>303</v>
      </c>
      <c r="Y70" s="551" t="s">
        <v>241</v>
      </c>
      <c r="Z70" s="551"/>
      <c r="AA70" s="551"/>
      <c r="AB70" s="2032"/>
      <c r="AC70" s="2032"/>
      <c r="AD70" s="2032"/>
      <c r="AE70" s="2032"/>
      <c r="AF70" s="2032"/>
      <c r="AG70" s="2032"/>
      <c r="AH70" s="2032"/>
      <c r="AI70" s="2032"/>
      <c r="AJ70" s="551" t="s">
        <v>1514</v>
      </c>
      <c r="AK70" s="551" t="s">
        <v>1514</v>
      </c>
      <c r="AL70" s="552"/>
      <c r="AM70" s="550"/>
      <c r="AN70" s="551"/>
      <c r="AO70" s="552"/>
      <c r="AP70" s="557"/>
      <c r="AQ70" s="551"/>
      <c r="AR70" s="559"/>
      <c r="AS70" s="514"/>
      <c r="AT70" s="506"/>
    </row>
    <row r="71" spans="1:46" ht="11.25" customHeight="1">
      <c r="A71" s="2061"/>
      <c r="B71" s="506"/>
      <c r="C71" s="506"/>
      <c r="D71" s="506"/>
      <c r="E71" s="506"/>
      <c r="F71" s="557"/>
      <c r="G71" s="552"/>
      <c r="H71" s="557"/>
      <c r="I71" s="551"/>
      <c r="J71" s="552"/>
      <c r="K71" s="546" t="s">
        <v>261</v>
      </c>
      <c r="L71" s="557"/>
      <c r="M71" s="551"/>
      <c r="N71" s="551"/>
      <c r="O71" s="551"/>
      <c r="P71" s="557"/>
      <c r="Q71" s="551"/>
      <c r="R71" s="551" t="s">
        <v>243</v>
      </c>
      <c r="S71" s="551"/>
      <c r="T71" s="551"/>
      <c r="U71" s="551"/>
      <c r="V71" s="551"/>
      <c r="W71" s="551"/>
      <c r="X71" s="551"/>
      <c r="Y71" s="520" t="s">
        <v>303</v>
      </c>
      <c r="Z71" s="551" t="s">
        <v>154</v>
      </c>
      <c r="AA71" s="551"/>
      <c r="AB71" s="551"/>
      <c r="AC71" s="551"/>
      <c r="AD71" s="551"/>
      <c r="AE71" s="551"/>
      <c r="AF71" s="551"/>
      <c r="AG71" s="551"/>
      <c r="AH71" s="551"/>
      <c r="AI71" s="551"/>
      <c r="AJ71" s="551"/>
      <c r="AK71" s="551"/>
      <c r="AL71" s="552"/>
      <c r="AM71" s="558"/>
      <c r="AN71" s="551"/>
      <c r="AO71" s="552"/>
      <c r="AP71" s="557"/>
      <c r="AQ71" s="551"/>
      <c r="AR71" s="559"/>
      <c r="AS71" s="514"/>
      <c r="AT71" s="506"/>
    </row>
    <row r="72" spans="1:46" ht="11.25" customHeight="1">
      <c r="A72" s="2061"/>
      <c r="B72" s="506"/>
      <c r="C72" s="506"/>
      <c r="D72" s="506"/>
      <c r="E72" s="506"/>
      <c r="F72" s="557"/>
      <c r="G72" s="552"/>
      <c r="H72" s="557"/>
      <c r="I72" s="551"/>
      <c r="J72" s="552"/>
      <c r="K72" s="506"/>
      <c r="L72" s="557"/>
      <c r="M72" s="551"/>
      <c r="N72" s="551"/>
      <c r="O72" s="551"/>
      <c r="P72" s="560"/>
      <c r="Q72" s="561"/>
      <c r="R72" s="561"/>
      <c r="S72" s="561"/>
      <c r="T72" s="561"/>
      <c r="U72" s="561"/>
      <c r="V72" s="561"/>
      <c r="W72" s="561"/>
      <c r="X72" s="561"/>
      <c r="Y72" s="520" t="s">
        <v>303</v>
      </c>
      <c r="Z72" s="561" t="s">
        <v>244</v>
      </c>
      <c r="AA72" s="561"/>
      <c r="AB72" s="561"/>
      <c r="AC72" s="534" t="s">
        <v>303</v>
      </c>
      <c r="AD72" s="561" t="s">
        <v>155</v>
      </c>
      <c r="AE72" s="561"/>
      <c r="AF72" s="534" t="s">
        <v>303</v>
      </c>
      <c r="AG72" s="561" t="s">
        <v>156</v>
      </c>
      <c r="AH72" s="561"/>
      <c r="AI72" s="561"/>
      <c r="AJ72" s="561"/>
      <c r="AK72" s="561"/>
      <c r="AL72" s="562"/>
      <c r="AM72" s="558"/>
      <c r="AN72" s="551"/>
      <c r="AO72" s="552"/>
      <c r="AP72" s="557"/>
      <c r="AQ72" s="551"/>
      <c r="AR72" s="559"/>
      <c r="AS72" s="514"/>
      <c r="AT72" s="506"/>
    </row>
    <row r="73" spans="1:46" ht="11.25" customHeight="1">
      <c r="A73" s="2061"/>
      <c r="B73" s="557"/>
      <c r="C73" s="551"/>
      <c r="D73" s="551"/>
      <c r="E73" s="551"/>
      <c r="F73" s="557"/>
      <c r="G73" s="552"/>
      <c r="H73" s="506"/>
      <c r="I73" s="506"/>
      <c r="J73" s="544"/>
      <c r="K73" s="546"/>
      <c r="L73" s="563" t="s">
        <v>166</v>
      </c>
      <c r="M73" s="564"/>
      <c r="N73" s="564"/>
      <c r="O73" s="564"/>
      <c r="P73" s="532"/>
      <c r="Q73" s="530" t="s">
        <v>1511</v>
      </c>
      <c r="R73" s="530" t="s">
        <v>250</v>
      </c>
      <c r="S73" s="530"/>
      <c r="T73" s="530"/>
      <c r="U73" s="530" t="s">
        <v>1513</v>
      </c>
      <c r="V73" s="530"/>
      <c r="W73" s="2004"/>
      <c r="X73" s="2004"/>
      <c r="Y73" s="2004"/>
      <c r="Z73" s="2004"/>
      <c r="AA73" s="2004"/>
      <c r="AB73" s="2004"/>
      <c r="AC73" s="2004"/>
      <c r="AD73" s="2004"/>
      <c r="AE73" s="2004"/>
      <c r="AF73" s="2004"/>
      <c r="AG73" s="2004"/>
      <c r="AH73" s="2004"/>
      <c r="AI73" s="2004"/>
      <c r="AJ73" s="530" t="s">
        <v>1514</v>
      </c>
      <c r="AK73" s="530"/>
      <c r="AL73" s="531"/>
      <c r="AM73" s="558"/>
      <c r="AN73" s="551"/>
      <c r="AO73" s="552"/>
      <c r="AP73" s="557"/>
      <c r="AQ73" s="551"/>
      <c r="AR73" s="559"/>
      <c r="AS73" s="514"/>
      <c r="AT73" s="506"/>
    </row>
    <row r="74" spans="1:46" ht="11.25" customHeight="1">
      <c r="A74" s="2061"/>
      <c r="B74" s="557"/>
      <c r="C74" s="551"/>
      <c r="D74" s="551"/>
      <c r="E74" s="551"/>
      <c r="F74" s="557"/>
      <c r="G74" s="552"/>
      <c r="H74" s="550"/>
      <c r="I74" s="551"/>
      <c r="J74" s="552"/>
      <c r="K74" s="545" t="s">
        <v>303</v>
      </c>
      <c r="L74" s="557" t="s">
        <v>167</v>
      </c>
      <c r="M74" s="551"/>
      <c r="N74" s="551"/>
      <c r="O74" s="551"/>
      <c r="P74" s="515"/>
      <c r="Q74" s="516"/>
      <c r="R74" s="516" t="s">
        <v>236</v>
      </c>
      <c r="S74" s="516"/>
      <c r="T74" s="516"/>
      <c r="U74" s="516" t="s">
        <v>1519</v>
      </c>
      <c r="V74" s="516"/>
      <c r="W74" s="1976"/>
      <c r="X74" s="1976"/>
      <c r="Y74" s="1976"/>
      <c r="Z74" s="1976"/>
      <c r="AA74" s="1976"/>
      <c r="AB74" s="1976"/>
      <c r="AC74" s="1976"/>
      <c r="AD74" s="1976"/>
      <c r="AE74" s="1976"/>
      <c r="AF74" s="1976"/>
      <c r="AG74" s="1976"/>
      <c r="AH74" s="1976"/>
      <c r="AI74" s="1976"/>
      <c r="AJ74" s="516" t="s">
        <v>1514</v>
      </c>
      <c r="AK74" s="516"/>
      <c r="AL74" s="517"/>
      <c r="AM74" s="558"/>
      <c r="AN74" s="551"/>
      <c r="AO74" s="552"/>
      <c r="AP74" s="557"/>
      <c r="AQ74" s="551"/>
      <c r="AR74" s="559"/>
      <c r="AS74" s="514"/>
      <c r="AT74" s="506"/>
    </row>
    <row r="75" spans="1:46" ht="11.25" customHeight="1">
      <c r="A75" s="2061"/>
      <c r="B75" s="557"/>
      <c r="C75" s="551"/>
      <c r="D75" s="551"/>
      <c r="E75" s="551"/>
      <c r="F75" s="557"/>
      <c r="G75" s="552"/>
      <c r="H75" s="550"/>
      <c r="I75" s="551"/>
      <c r="J75" s="552"/>
      <c r="K75" s="546" t="s">
        <v>193</v>
      </c>
      <c r="L75" s="557"/>
      <c r="M75" s="551"/>
      <c r="N75" s="551"/>
      <c r="O75" s="551"/>
      <c r="P75" s="515"/>
      <c r="Q75" s="516"/>
      <c r="R75" s="516" t="s">
        <v>251</v>
      </c>
      <c r="S75" s="516"/>
      <c r="T75" s="516"/>
      <c r="U75" s="516" t="s">
        <v>1513</v>
      </c>
      <c r="V75" s="516"/>
      <c r="W75" s="1976"/>
      <c r="X75" s="1976"/>
      <c r="Y75" s="1976"/>
      <c r="Z75" s="1976"/>
      <c r="AA75" s="1976"/>
      <c r="AB75" s="1976"/>
      <c r="AC75" s="1976"/>
      <c r="AD75" s="1976"/>
      <c r="AE75" s="1976"/>
      <c r="AF75" s="1976"/>
      <c r="AG75" s="1976"/>
      <c r="AH75" s="1976"/>
      <c r="AI75" s="1976"/>
      <c r="AJ75" s="516" t="s">
        <v>238</v>
      </c>
      <c r="AK75" s="516"/>
      <c r="AL75" s="517"/>
      <c r="AM75" s="558"/>
      <c r="AN75" s="551"/>
      <c r="AO75" s="552"/>
      <c r="AP75" s="557"/>
      <c r="AQ75" s="551"/>
      <c r="AR75" s="559"/>
      <c r="AS75" s="514"/>
      <c r="AT75" s="506"/>
    </row>
    <row r="76" spans="1:46" ht="11.25" customHeight="1">
      <c r="A76" s="2061"/>
      <c r="B76" s="557"/>
      <c r="C76" s="551"/>
      <c r="D76" s="551"/>
      <c r="E76" s="551"/>
      <c r="F76" s="557"/>
      <c r="G76" s="552"/>
      <c r="H76" s="550"/>
      <c r="I76" s="551"/>
      <c r="J76" s="552"/>
      <c r="K76" s="546" t="s">
        <v>194</v>
      </c>
      <c r="L76" s="515"/>
      <c r="M76" s="516"/>
      <c r="N76" s="516"/>
      <c r="O76" s="516"/>
      <c r="P76" s="565"/>
      <c r="Q76" s="566" t="s">
        <v>185</v>
      </c>
      <c r="R76" s="566" t="s">
        <v>252</v>
      </c>
      <c r="S76" s="566"/>
      <c r="T76" s="523" t="s">
        <v>303</v>
      </c>
      <c r="U76" s="566" t="s">
        <v>168</v>
      </c>
      <c r="V76" s="566"/>
      <c r="W76" s="523" t="s">
        <v>303</v>
      </c>
      <c r="X76" s="566" t="s">
        <v>169</v>
      </c>
      <c r="Y76" s="566"/>
      <c r="Z76" s="566"/>
      <c r="AA76" s="566"/>
      <c r="AB76" s="523" t="s">
        <v>303</v>
      </c>
      <c r="AC76" s="566" t="s">
        <v>199</v>
      </c>
      <c r="AD76" s="566"/>
      <c r="AE76" s="566"/>
      <c r="AF76" s="566"/>
      <c r="AG76" s="566"/>
      <c r="AH76" s="566"/>
      <c r="AI76" s="566"/>
      <c r="AJ76" s="566"/>
      <c r="AK76" s="566"/>
      <c r="AL76" s="567"/>
      <c r="AM76" s="558"/>
      <c r="AN76" s="551"/>
      <c r="AO76" s="552"/>
      <c r="AP76" s="557"/>
      <c r="AQ76" s="551"/>
      <c r="AR76" s="559"/>
      <c r="AS76" s="514"/>
      <c r="AT76" s="506"/>
    </row>
    <row r="77" spans="1:46" ht="11.25" customHeight="1">
      <c r="A77" s="2061"/>
      <c r="B77" s="557"/>
      <c r="C77" s="551"/>
      <c r="D77" s="551"/>
      <c r="E77" s="551"/>
      <c r="F77" s="557"/>
      <c r="G77" s="552"/>
      <c r="H77" s="550"/>
      <c r="I77" s="551"/>
      <c r="J77" s="552"/>
      <c r="K77" s="546" t="s">
        <v>207</v>
      </c>
      <c r="L77" s="557"/>
      <c r="M77" s="551"/>
      <c r="N77" s="551"/>
      <c r="O77" s="551"/>
      <c r="P77" s="557"/>
      <c r="Q77" s="551"/>
      <c r="R77" s="551"/>
      <c r="S77" s="551"/>
      <c r="T77" s="520" t="s">
        <v>303</v>
      </c>
      <c r="U77" s="551" t="s">
        <v>208</v>
      </c>
      <c r="V77" s="551"/>
      <c r="W77" s="551"/>
      <c r="X77" s="2032"/>
      <c r="Y77" s="2032"/>
      <c r="Z77" s="2032"/>
      <c r="AA77" s="2032"/>
      <c r="AB77" s="2032"/>
      <c r="AC77" s="2032"/>
      <c r="AD77" s="2032"/>
      <c r="AE77" s="2032"/>
      <c r="AF77" s="2032"/>
      <c r="AG77" s="2032"/>
      <c r="AH77" s="2032"/>
      <c r="AI77" s="2032"/>
      <c r="AJ77" s="551" t="s">
        <v>1514</v>
      </c>
      <c r="AK77" s="551" t="s">
        <v>1514</v>
      </c>
      <c r="AL77" s="552"/>
      <c r="AM77" s="558"/>
      <c r="AN77" s="551"/>
      <c r="AO77" s="552"/>
      <c r="AP77" s="557"/>
      <c r="AQ77" s="551"/>
      <c r="AR77" s="559"/>
      <c r="AS77" s="514"/>
      <c r="AT77" s="506"/>
    </row>
    <row r="78" spans="1:46" ht="11.25" customHeight="1">
      <c r="A78" s="2061"/>
      <c r="B78" s="557"/>
      <c r="C78" s="551"/>
      <c r="D78" s="551"/>
      <c r="E78" s="551"/>
      <c r="F78" s="557"/>
      <c r="G78" s="552"/>
      <c r="H78" s="550"/>
      <c r="I78" s="551"/>
      <c r="J78" s="552"/>
      <c r="K78" s="546" t="s">
        <v>261</v>
      </c>
      <c r="L78" s="557"/>
      <c r="M78" s="551"/>
      <c r="N78" s="551"/>
      <c r="O78" s="551"/>
      <c r="P78" s="560"/>
      <c r="Q78" s="561" t="s">
        <v>245</v>
      </c>
      <c r="R78" s="561" t="s">
        <v>253</v>
      </c>
      <c r="S78" s="561"/>
      <c r="T78" s="520" t="s">
        <v>303</v>
      </c>
      <c r="U78" s="561" t="s">
        <v>153</v>
      </c>
      <c r="V78" s="561"/>
      <c r="W78" s="561"/>
      <c r="X78" s="561"/>
      <c r="Y78" s="534" t="s">
        <v>303</v>
      </c>
      <c r="Z78" s="561" t="s">
        <v>208</v>
      </c>
      <c r="AA78" s="561"/>
      <c r="AB78" s="561"/>
      <c r="AC78" s="2045"/>
      <c r="AD78" s="2045"/>
      <c r="AE78" s="2045"/>
      <c r="AF78" s="2045"/>
      <c r="AG78" s="2045"/>
      <c r="AH78" s="2045"/>
      <c r="AI78" s="2045"/>
      <c r="AJ78" s="561" t="s">
        <v>1514</v>
      </c>
      <c r="AK78" s="561" t="s">
        <v>1514</v>
      </c>
      <c r="AL78" s="562"/>
      <c r="AM78" s="558"/>
      <c r="AN78" s="551"/>
      <c r="AO78" s="552"/>
      <c r="AP78" s="557"/>
      <c r="AQ78" s="551"/>
      <c r="AR78" s="559"/>
      <c r="AS78" s="514"/>
      <c r="AT78" s="506"/>
    </row>
    <row r="79" spans="1:46" ht="11.25" customHeight="1">
      <c r="A79" s="2061"/>
      <c r="B79" s="557"/>
      <c r="C79" s="551"/>
      <c r="D79" s="551"/>
      <c r="E79" s="551"/>
      <c r="F79" s="557"/>
      <c r="G79" s="552"/>
      <c r="H79" s="550"/>
      <c r="I79" s="551"/>
      <c r="J79" s="552"/>
      <c r="K79" s="552"/>
      <c r="L79" s="557" t="s">
        <v>170</v>
      </c>
      <c r="M79" s="551"/>
      <c r="N79" s="551"/>
      <c r="O79" s="551"/>
      <c r="P79" s="563"/>
      <c r="Q79" s="564" t="s">
        <v>245</v>
      </c>
      <c r="R79" s="564" t="s">
        <v>163</v>
      </c>
      <c r="S79" s="564"/>
      <c r="T79" s="564"/>
      <c r="U79" s="564"/>
      <c r="V79" s="564"/>
      <c r="W79" s="564"/>
      <c r="X79" s="564"/>
      <c r="Y79" s="564"/>
      <c r="Z79" s="564"/>
      <c r="AA79" s="564"/>
      <c r="AB79" s="564"/>
      <c r="AC79" s="564"/>
      <c r="AD79" s="564"/>
      <c r="AE79" s="564"/>
      <c r="AF79" s="564"/>
      <c r="AG79" s="564"/>
      <c r="AH79" s="564"/>
      <c r="AI79" s="564"/>
      <c r="AJ79" s="564"/>
      <c r="AK79" s="564"/>
      <c r="AL79" s="568"/>
      <c r="AM79" s="557"/>
      <c r="AN79" s="551"/>
      <c r="AO79" s="552"/>
      <c r="AP79" s="557"/>
      <c r="AQ79" s="551"/>
      <c r="AR79" s="559"/>
      <c r="AS79" s="514"/>
      <c r="AT79" s="506"/>
    </row>
    <row r="80" spans="1:46" ht="11.25" customHeight="1" thickBot="1">
      <c r="A80" s="2063"/>
      <c r="B80" s="557"/>
      <c r="C80" s="551"/>
      <c r="D80" s="551"/>
      <c r="E80" s="551"/>
      <c r="F80" s="557"/>
      <c r="G80" s="552"/>
      <c r="H80" s="557"/>
      <c r="I80" s="551"/>
      <c r="J80" s="552"/>
      <c r="K80" s="552"/>
      <c r="L80" s="535" t="s">
        <v>171</v>
      </c>
      <c r="M80" s="516"/>
      <c r="N80" s="516"/>
      <c r="O80" s="516"/>
      <c r="P80" s="557"/>
      <c r="Q80" s="551"/>
      <c r="R80" s="551" t="s">
        <v>254</v>
      </c>
      <c r="S80" s="2032"/>
      <c r="T80" s="2032"/>
      <c r="U80" s="2032"/>
      <c r="V80" s="2032"/>
      <c r="W80" s="2032"/>
      <c r="X80" s="2032"/>
      <c r="Y80" s="2032"/>
      <c r="Z80" s="2032"/>
      <c r="AA80" s="2032"/>
      <c r="AB80" s="2032"/>
      <c r="AC80" s="2032"/>
      <c r="AD80" s="2032"/>
      <c r="AE80" s="2032"/>
      <c r="AF80" s="2032"/>
      <c r="AG80" s="2032"/>
      <c r="AH80" s="2032"/>
      <c r="AI80" s="2032"/>
      <c r="AJ80" s="551" t="s">
        <v>172</v>
      </c>
      <c r="AK80" s="551"/>
      <c r="AL80" s="552"/>
      <c r="AM80" s="557"/>
      <c r="AN80" s="551"/>
      <c r="AO80" s="552"/>
      <c r="AP80" s="557"/>
      <c r="AQ80" s="551"/>
      <c r="AR80" s="559"/>
      <c r="AS80" s="514"/>
      <c r="AT80" s="506"/>
    </row>
    <row r="81" spans="1:46" ht="11.25" customHeight="1">
      <c r="A81" s="569"/>
      <c r="B81" s="570"/>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14"/>
      <c r="AT81" s="506"/>
    </row>
    <row r="82" spans="1:46" ht="11.25" customHeight="1">
      <c r="A82" s="571"/>
      <c r="B82" s="551"/>
      <c r="C82" s="551"/>
      <c r="D82" s="551"/>
      <c r="E82" s="551"/>
      <c r="F82" s="506" t="s">
        <v>107</v>
      </c>
      <c r="G82" s="620" t="s">
        <v>717</v>
      </c>
      <c r="H82" s="506" t="s">
        <v>268</v>
      </c>
      <c r="I82" s="1979" t="s">
        <v>230</v>
      </c>
      <c r="J82" s="1980"/>
      <c r="K82" s="1980"/>
      <c r="L82" s="1980"/>
      <c r="M82" s="1980"/>
      <c r="N82" s="1980"/>
      <c r="O82" s="1980"/>
      <c r="P82" s="1980"/>
      <c r="Q82" s="1980"/>
      <c r="R82" s="1980"/>
      <c r="S82" s="1980"/>
      <c r="T82" s="1980"/>
      <c r="U82" s="1980"/>
      <c r="V82" s="1980"/>
      <c r="W82" s="1980"/>
      <c r="X82" s="1980"/>
      <c r="Y82" s="1980"/>
      <c r="Z82" s="1980"/>
      <c r="AA82" s="1980"/>
      <c r="AB82" s="1980"/>
      <c r="AC82" s="1980"/>
      <c r="AD82" s="1980"/>
      <c r="AE82" s="551"/>
      <c r="AF82" s="551"/>
      <c r="AG82" s="551"/>
      <c r="AH82" s="551"/>
      <c r="AI82" s="551"/>
      <c r="AJ82" s="551"/>
      <c r="AK82" s="551"/>
      <c r="AL82" s="551"/>
      <c r="AM82" s="551"/>
      <c r="AN82" s="551"/>
      <c r="AO82" s="551"/>
      <c r="AP82" s="551"/>
      <c r="AQ82" s="551"/>
      <c r="AR82" s="551"/>
      <c r="AS82" s="514"/>
      <c r="AT82" s="506"/>
    </row>
    <row r="83" spans="1:46" ht="11.25" customHeight="1">
      <c r="A83" s="571"/>
      <c r="B83" s="551"/>
      <c r="C83" s="551"/>
      <c r="D83" s="551"/>
      <c r="E83" s="551"/>
      <c r="F83" s="506"/>
      <c r="G83" s="620"/>
      <c r="H83" s="506"/>
      <c r="AE83" s="551"/>
      <c r="AF83" s="551"/>
      <c r="AG83" s="551"/>
      <c r="AH83" s="551"/>
      <c r="AI83" s="551"/>
      <c r="AJ83" s="551"/>
      <c r="AK83" s="551"/>
      <c r="AL83" s="551"/>
      <c r="AM83" s="551"/>
      <c r="AN83" s="551"/>
      <c r="AO83" s="551"/>
      <c r="AP83" s="551"/>
      <c r="AQ83" s="551"/>
      <c r="AR83" s="551"/>
      <c r="AS83" s="514"/>
      <c r="AT83" s="506"/>
    </row>
    <row r="84" spans="1:46" ht="11.25" customHeight="1">
      <c r="A84" s="571"/>
      <c r="B84" s="551"/>
      <c r="C84" s="551"/>
      <c r="D84" s="551"/>
      <c r="E84" s="551"/>
      <c r="F84" s="506"/>
      <c r="G84" s="620" t="s">
        <v>718</v>
      </c>
      <c r="H84" s="506" t="s">
        <v>268</v>
      </c>
      <c r="I84" s="504" t="s">
        <v>231</v>
      </c>
      <c r="AE84" s="551"/>
      <c r="AF84" s="551"/>
      <c r="AG84" s="551"/>
      <c r="AH84" s="551"/>
      <c r="AI84" s="551"/>
      <c r="AJ84" s="551"/>
      <c r="AK84" s="551"/>
      <c r="AL84" s="551"/>
      <c r="AM84" s="551"/>
      <c r="AN84" s="551"/>
      <c r="AO84" s="551"/>
      <c r="AP84" s="551"/>
      <c r="AQ84" s="551"/>
      <c r="AR84" s="551"/>
      <c r="AS84" s="514"/>
      <c r="AT84" s="506"/>
    </row>
    <row r="85" spans="1:46" ht="11.25" customHeight="1">
      <c r="A85" s="571"/>
      <c r="B85" s="551"/>
      <c r="C85" s="551"/>
      <c r="D85" s="551"/>
      <c r="E85" s="551"/>
      <c r="F85" s="506"/>
      <c r="G85" s="620"/>
      <c r="H85" s="506"/>
      <c r="AE85" s="551"/>
      <c r="AF85" s="551"/>
      <c r="AG85" s="551"/>
      <c r="AH85" s="551"/>
      <c r="AI85" s="551"/>
      <c r="AJ85" s="551"/>
      <c r="AK85" s="551"/>
      <c r="AL85" s="551"/>
      <c r="AM85" s="551"/>
      <c r="AN85" s="551"/>
      <c r="AO85" s="551"/>
      <c r="AP85" s="551"/>
      <c r="AQ85" s="551"/>
      <c r="AR85" s="551"/>
      <c r="AS85" s="514"/>
      <c r="AT85" s="506"/>
    </row>
    <row r="86" spans="1:46" ht="11.25" customHeight="1">
      <c r="A86" s="571"/>
      <c r="B86" s="551"/>
      <c r="C86" s="551"/>
      <c r="D86" s="551"/>
      <c r="E86" s="551"/>
      <c r="F86" s="506"/>
      <c r="G86" s="620" t="s">
        <v>719</v>
      </c>
      <c r="H86" s="506" t="s">
        <v>268</v>
      </c>
      <c r="I86" s="504" t="s">
        <v>301</v>
      </c>
      <c r="AE86" s="551"/>
      <c r="AF86" s="551"/>
      <c r="AG86" s="551"/>
      <c r="AH86" s="551"/>
      <c r="AI86" s="551"/>
      <c r="AJ86" s="551"/>
      <c r="AK86" s="551"/>
      <c r="AL86" s="551"/>
      <c r="AM86" s="551"/>
      <c r="AN86" s="551"/>
      <c r="AO86" s="551"/>
      <c r="AP86" s="551"/>
      <c r="AQ86" s="551"/>
      <c r="AR86" s="551"/>
      <c r="AS86" s="514"/>
      <c r="AT86" s="506"/>
    </row>
    <row r="87" spans="1:46" ht="11.25" customHeight="1">
      <c r="A87" s="571"/>
      <c r="B87" s="551"/>
      <c r="C87" s="551"/>
      <c r="D87" s="551"/>
      <c r="E87" s="551"/>
      <c r="F87" s="506"/>
      <c r="G87" s="620"/>
      <c r="H87" s="506"/>
      <c r="AE87" s="551"/>
      <c r="AF87" s="551"/>
      <c r="AG87" s="551"/>
      <c r="AH87" s="551"/>
      <c r="AI87" s="551"/>
      <c r="AJ87" s="551"/>
      <c r="AK87" s="551"/>
      <c r="AL87" s="551"/>
      <c r="AM87" s="551"/>
      <c r="AN87" s="551"/>
      <c r="AO87" s="551"/>
      <c r="AP87" s="551"/>
      <c r="AQ87" s="551"/>
      <c r="AR87" s="551"/>
      <c r="AS87" s="514"/>
      <c r="AT87" s="506"/>
    </row>
    <row r="88" spans="1:46" ht="11.25" customHeight="1">
      <c r="A88" s="571"/>
      <c r="B88" s="551"/>
      <c r="C88" s="551"/>
      <c r="D88" s="551"/>
      <c r="E88" s="551"/>
      <c r="F88" s="506"/>
      <c r="G88" s="620" t="s">
        <v>720</v>
      </c>
      <c r="H88" s="506" t="s">
        <v>268</v>
      </c>
      <c r="I88" s="504" t="s">
        <v>232</v>
      </c>
      <c r="AE88" s="551"/>
      <c r="AF88" s="551"/>
      <c r="AG88" s="551"/>
      <c r="AH88" s="551"/>
      <c r="AI88" s="551"/>
      <c r="AJ88" s="551"/>
      <c r="AK88" s="551"/>
      <c r="AL88" s="551"/>
      <c r="AM88" s="551"/>
      <c r="AN88" s="551"/>
      <c r="AO88" s="551"/>
      <c r="AP88" s="551"/>
      <c r="AQ88" s="551"/>
      <c r="AR88" s="551"/>
      <c r="AS88" s="514"/>
      <c r="AT88" s="506"/>
    </row>
    <row r="89" spans="1:46" ht="11.25" customHeight="1">
      <c r="A89" s="571"/>
      <c r="B89" s="551"/>
      <c r="C89" s="551"/>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1"/>
      <c r="AL89" s="551"/>
      <c r="AM89" s="551"/>
      <c r="AN89" s="551"/>
      <c r="AO89" s="551"/>
      <c r="AP89" s="551"/>
      <c r="AQ89" s="551"/>
      <c r="AR89" s="551"/>
      <c r="AS89" s="514"/>
      <c r="AT89" s="506"/>
    </row>
    <row r="90" spans="1:46" ht="11.25" customHeight="1">
      <c r="A90" s="571"/>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14"/>
      <c r="AT90" s="506"/>
    </row>
    <row r="91" spans="1:46" ht="11.25" customHeight="1">
      <c r="A91" s="571"/>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c r="AI91" s="551"/>
      <c r="AJ91" s="551"/>
      <c r="AK91" s="551"/>
      <c r="AL91" s="551"/>
      <c r="AM91" s="551"/>
      <c r="AN91" s="551"/>
      <c r="AO91" s="551"/>
      <c r="AP91" s="551"/>
      <c r="AQ91" s="551"/>
      <c r="AR91" s="551"/>
      <c r="AS91" s="514"/>
      <c r="AT91" s="506"/>
    </row>
    <row r="92" spans="1:46" ht="11.25" customHeight="1">
      <c r="A92" s="571"/>
      <c r="B92" s="551"/>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1"/>
      <c r="AP92" s="551"/>
      <c r="AQ92" s="551"/>
      <c r="AR92" s="551"/>
      <c r="AS92" s="514"/>
      <c r="AT92" s="506"/>
    </row>
    <row r="93" spans="1:46" ht="11.25" customHeight="1">
      <c r="A93" s="571"/>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1981" t="s">
        <v>1500</v>
      </c>
      <c r="AP93" s="1981"/>
      <c r="AQ93" s="1981"/>
      <c r="AR93" s="1981"/>
      <c r="AS93" s="514"/>
      <c r="AT93" s="506"/>
    </row>
    <row r="94" spans="1:46" ht="11.25" customHeight="1">
      <c r="A94" s="571"/>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1981" t="s">
        <v>1502</v>
      </c>
      <c r="AP94" s="1981"/>
      <c r="AQ94" s="1982" t="s">
        <v>262</v>
      </c>
      <c r="AR94" s="1981"/>
      <c r="AS94" s="514"/>
      <c r="AT94" s="506"/>
    </row>
    <row r="95" spans="1:46" ht="12" customHeight="1">
      <c r="A95" s="571"/>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1981"/>
      <c r="AP95" s="1981"/>
      <c r="AQ95" s="1981"/>
      <c r="AR95" s="1981"/>
      <c r="AS95" s="514"/>
      <c r="AT95" s="506"/>
    </row>
    <row r="96" spans="1:46" ht="11.25" customHeight="1">
      <c r="A96" s="571"/>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14"/>
      <c r="AT96" s="506"/>
    </row>
    <row r="97" spans="1:46" ht="11.25" customHeight="1">
      <c r="A97" s="571"/>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14"/>
      <c r="AT97" s="506"/>
    </row>
    <row r="98" spans="1:46" ht="11.25" customHeight="1">
      <c r="A98" s="571"/>
      <c r="B98" s="551"/>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1"/>
      <c r="AP98" s="551"/>
      <c r="AQ98" s="551"/>
      <c r="AR98" s="551"/>
      <c r="AS98" s="514"/>
      <c r="AT98" s="506"/>
    </row>
    <row r="99" spans="1:46" ht="14.25" customHeight="1">
      <c r="A99" s="147" t="s">
        <v>2069</v>
      </c>
      <c r="B99" s="147"/>
      <c r="C99" s="147"/>
      <c r="D99" s="147"/>
      <c r="E99" s="147"/>
      <c r="F99" s="147"/>
      <c r="G99" s="147"/>
      <c r="H99" s="147"/>
      <c r="I99" s="147"/>
      <c r="J99" s="147"/>
      <c r="K99" s="147"/>
      <c r="L99" s="52"/>
      <c r="M99" s="52"/>
      <c r="N99" s="52"/>
      <c r="O99" s="52"/>
      <c r="P99" s="52"/>
      <c r="Q99" s="52"/>
      <c r="R99" s="52"/>
      <c r="S99" s="445"/>
      <c r="T99" s="445"/>
      <c r="U99" s="445"/>
      <c r="V99" s="445"/>
      <c r="W99" s="514"/>
      <c r="X99" s="514"/>
      <c r="Y99" s="514"/>
      <c r="Z99" s="514"/>
      <c r="AA99" s="514"/>
      <c r="AB99" s="514"/>
      <c r="AC99" s="514"/>
      <c r="AD99" s="514"/>
      <c r="AE99" s="514"/>
      <c r="AF99" s="514"/>
      <c r="AG99" s="514"/>
      <c r="AH99" s="514"/>
      <c r="AI99" s="514"/>
      <c r="AJ99" s="514"/>
      <c r="AK99" s="514"/>
      <c r="AL99" s="514"/>
      <c r="AM99" s="514"/>
      <c r="AN99" s="618"/>
      <c r="AO99" s="514"/>
      <c r="AP99" s="514"/>
      <c r="AQ99" s="514"/>
      <c r="AR99" s="619" t="s">
        <v>1328</v>
      </c>
      <c r="AS99" s="514"/>
      <c r="AT99" s="506"/>
    </row>
    <row r="100" spans="1:46" ht="11.25" customHeight="1" thickBot="1">
      <c r="A100" s="572"/>
      <c r="B100" s="514"/>
      <c r="C100" s="514"/>
      <c r="D100" s="514"/>
      <c r="E100" s="514"/>
      <c r="F100" s="514"/>
      <c r="G100" s="514"/>
      <c r="H100" s="514"/>
      <c r="I100" s="514"/>
      <c r="J100" s="514"/>
      <c r="K100" s="51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06"/>
    </row>
    <row r="101" spans="1:46" ht="15" customHeight="1">
      <c r="A101" s="2006"/>
      <c r="B101" s="2021" t="s">
        <v>234</v>
      </c>
      <c r="C101" s="2022"/>
      <c r="D101" s="2022"/>
      <c r="E101" s="2023"/>
      <c r="F101" s="2027" t="s">
        <v>1503</v>
      </c>
      <c r="G101" s="2028"/>
      <c r="H101" s="2021" t="s">
        <v>1504</v>
      </c>
      <c r="I101" s="2022"/>
      <c r="J101" s="2022"/>
      <c r="K101" s="2023"/>
      <c r="L101" s="1983" t="s">
        <v>1505</v>
      </c>
      <c r="M101" s="1984"/>
      <c r="N101" s="1984"/>
      <c r="O101" s="1984"/>
      <c r="P101" s="1984"/>
      <c r="Q101" s="1984"/>
      <c r="R101" s="1984"/>
      <c r="S101" s="1984"/>
      <c r="T101" s="1984"/>
      <c r="U101" s="1984"/>
      <c r="V101" s="1984"/>
      <c r="W101" s="1984"/>
      <c r="X101" s="1984"/>
      <c r="Y101" s="1984"/>
      <c r="Z101" s="1984"/>
      <c r="AA101" s="1984"/>
      <c r="AB101" s="1984"/>
      <c r="AC101" s="1984"/>
      <c r="AD101" s="1984"/>
      <c r="AE101" s="1984"/>
      <c r="AF101" s="1984"/>
      <c r="AG101" s="1984"/>
      <c r="AH101" s="1984"/>
      <c r="AI101" s="1984"/>
      <c r="AJ101" s="1984"/>
      <c r="AK101" s="1984"/>
      <c r="AL101" s="1984"/>
      <c r="AM101" s="1984"/>
      <c r="AN101" s="1984"/>
      <c r="AO101" s="1985"/>
      <c r="AP101" s="1986" t="s">
        <v>1506</v>
      </c>
      <c r="AQ101" s="1987"/>
      <c r="AR101" s="1988"/>
      <c r="AS101" s="514"/>
      <c r="AT101" s="506"/>
    </row>
    <row r="102" spans="1:46" ht="15.75" customHeight="1" thickBot="1">
      <c r="A102" s="2007"/>
      <c r="B102" s="2024"/>
      <c r="C102" s="2025"/>
      <c r="D102" s="2025"/>
      <c r="E102" s="2026"/>
      <c r="F102" s="2029"/>
      <c r="G102" s="2030"/>
      <c r="H102" s="2024"/>
      <c r="I102" s="2025"/>
      <c r="J102" s="2025"/>
      <c r="K102" s="2026"/>
      <c r="L102" s="1992" t="s">
        <v>235</v>
      </c>
      <c r="M102" s="1993"/>
      <c r="N102" s="1993"/>
      <c r="O102" s="1994"/>
      <c r="P102" s="1995" t="s">
        <v>1507</v>
      </c>
      <c r="Q102" s="1996"/>
      <c r="R102" s="1996"/>
      <c r="S102" s="1996"/>
      <c r="T102" s="1996"/>
      <c r="U102" s="1996"/>
      <c r="V102" s="1996"/>
      <c r="W102" s="1996"/>
      <c r="X102" s="1996"/>
      <c r="Y102" s="1996"/>
      <c r="Z102" s="1996"/>
      <c r="AA102" s="1996"/>
      <c r="AB102" s="1996"/>
      <c r="AC102" s="1996"/>
      <c r="AD102" s="1996"/>
      <c r="AE102" s="1996"/>
      <c r="AF102" s="1996"/>
      <c r="AG102" s="1996"/>
      <c r="AH102" s="1996"/>
      <c r="AI102" s="1996"/>
      <c r="AJ102" s="1996"/>
      <c r="AK102" s="1996"/>
      <c r="AL102" s="1997"/>
      <c r="AM102" s="1998" t="s">
        <v>1508</v>
      </c>
      <c r="AN102" s="1999"/>
      <c r="AO102" s="2000"/>
      <c r="AP102" s="1989"/>
      <c r="AQ102" s="1990"/>
      <c r="AR102" s="1991"/>
      <c r="AS102" s="514"/>
      <c r="AT102" s="506"/>
    </row>
    <row r="103" spans="1:46" ht="11.25" customHeight="1">
      <c r="A103" s="507">
        <v>10</v>
      </c>
      <c r="B103" s="617" t="s">
        <v>1610</v>
      </c>
      <c r="C103" s="509"/>
      <c r="D103" s="509"/>
      <c r="E103" s="509"/>
      <c r="F103" s="573"/>
      <c r="G103" s="574"/>
      <c r="H103" s="639" t="s">
        <v>209</v>
      </c>
      <c r="I103" s="574"/>
      <c r="J103" s="575"/>
      <c r="K103" s="576" t="s">
        <v>174</v>
      </c>
      <c r="L103" s="577" t="s">
        <v>175</v>
      </c>
      <c r="M103" s="578"/>
      <c r="N103" s="578"/>
      <c r="O103" s="578"/>
      <c r="P103" s="577"/>
      <c r="Q103" s="578" t="s">
        <v>245</v>
      </c>
      <c r="R103" s="578" t="s">
        <v>250</v>
      </c>
      <c r="S103" s="578"/>
      <c r="T103" s="578"/>
      <c r="U103" s="578" t="s">
        <v>1513</v>
      </c>
      <c r="V103" s="578"/>
      <c r="W103" s="2046"/>
      <c r="X103" s="2046"/>
      <c r="Y103" s="2046"/>
      <c r="Z103" s="2046"/>
      <c r="AA103" s="2046"/>
      <c r="AB103" s="2046"/>
      <c r="AC103" s="2046"/>
      <c r="AD103" s="2046"/>
      <c r="AE103" s="2046"/>
      <c r="AF103" s="2046"/>
      <c r="AG103" s="2046"/>
      <c r="AH103" s="2046"/>
      <c r="AI103" s="2046"/>
      <c r="AJ103" s="578" t="s">
        <v>1514</v>
      </c>
      <c r="AK103" s="578"/>
      <c r="AL103" s="579"/>
      <c r="AM103" s="580" t="s">
        <v>303</v>
      </c>
      <c r="AN103" s="578" t="s">
        <v>1515</v>
      </c>
      <c r="AO103" s="579"/>
      <c r="AP103" s="580" t="s">
        <v>303</v>
      </c>
      <c r="AQ103" s="578" t="s">
        <v>1516</v>
      </c>
      <c r="AR103" s="581"/>
      <c r="AS103" s="514"/>
      <c r="AT103" s="506"/>
    </row>
    <row r="104" spans="1:46" ht="11.25" customHeight="1">
      <c r="A104" s="2010" t="s">
        <v>210</v>
      </c>
      <c r="B104" s="2015" t="s">
        <v>1605</v>
      </c>
      <c r="C104" s="2016"/>
      <c r="D104" s="2016"/>
      <c r="E104" s="2017"/>
      <c r="F104" s="582"/>
      <c r="G104" s="514"/>
      <c r="H104" s="582"/>
      <c r="I104" s="514"/>
      <c r="J104" s="583"/>
      <c r="K104" s="584" t="s">
        <v>176</v>
      </c>
      <c r="L104" s="515" t="s">
        <v>177</v>
      </c>
      <c r="M104" s="516"/>
      <c r="N104" s="516"/>
      <c r="O104" s="516"/>
      <c r="P104" s="515"/>
      <c r="Q104" s="516"/>
      <c r="R104" s="516" t="s">
        <v>236</v>
      </c>
      <c r="S104" s="516"/>
      <c r="T104" s="516"/>
      <c r="U104" s="516" t="s">
        <v>1519</v>
      </c>
      <c r="V104" s="516"/>
      <c r="W104" s="1976"/>
      <c r="X104" s="1976"/>
      <c r="Y104" s="1976"/>
      <c r="Z104" s="1976"/>
      <c r="AA104" s="1976"/>
      <c r="AB104" s="1976"/>
      <c r="AC104" s="1976"/>
      <c r="AD104" s="1976"/>
      <c r="AE104" s="1976"/>
      <c r="AF104" s="1976"/>
      <c r="AG104" s="1976"/>
      <c r="AH104" s="1976"/>
      <c r="AI104" s="1976"/>
      <c r="AJ104" s="516" t="s">
        <v>1514</v>
      </c>
      <c r="AK104" s="516"/>
      <c r="AL104" s="517"/>
      <c r="AM104" s="518" t="s">
        <v>303</v>
      </c>
      <c r="AN104" s="516" t="s">
        <v>121</v>
      </c>
      <c r="AO104" s="517"/>
      <c r="AP104" s="518" t="s">
        <v>303</v>
      </c>
      <c r="AQ104" s="516" t="s">
        <v>122</v>
      </c>
      <c r="AR104" s="585"/>
      <c r="AS104" s="514"/>
      <c r="AT104" s="506"/>
    </row>
    <row r="105" spans="1:46" ht="11.25" customHeight="1">
      <c r="A105" s="2011"/>
      <c r="B105" s="2018"/>
      <c r="C105" s="2016"/>
      <c r="D105" s="2016"/>
      <c r="E105" s="2017"/>
      <c r="F105" s="582"/>
      <c r="G105" s="514"/>
      <c r="H105" s="582" t="s">
        <v>211</v>
      </c>
      <c r="I105" s="514"/>
      <c r="J105" s="583"/>
      <c r="K105" s="584" t="s">
        <v>180</v>
      </c>
      <c r="L105" s="515" t="s">
        <v>181</v>
      </c>
      <c r="M105" s="516"/>
      <c r="N105" s="516"/>
      <c r="O105" s="516"/>
      <c r="P105" s="515"/>
      <c r="Q105" s="516"/>
      <c r="R105" s="516" t="s">
        <v>259</v>
      </c>
      <c r="S105" s="516"/>
      <c r="T105" s="516"/>
      <c r="U105" s="516" t="s">
        <v>1513</v>
      </c>
      <c r="V105" s="516"/>
      <c r="W105" s="1976"/>
      <c r="X105" s="1976"/>
      <c r="Y105" s="1976"/>
      <c r="Z105" s="1976"/>
      <c r="AA105" s="1976"/>
      <c r="AB105" s="1976"/>
      <c r="AC105" s="1976"/>
      <c r="AD105" s="1976"/>
      <c r="AE105" s="1976"/>
      <c r="AF105" s="1976"/>
      <c r="AG105" s="1976"/>
      <c r="AH105" s="1976"/>
      <c r="AI105" s="1976"/>
      <c r="AJ105" s="516" t="s">
        <v>238</v>
      </c>
      <c r="AK105" s="516"/>
      <c r="AL105" s="517"/>
      <c r="AM105" s="518" t="s">
        <v>303</v>
      </c>
      <c r="AN105" s="516" t="s">
        <v>124</v>
      </c>
      <c r="AO105" s="517"/>
      <c r="AP105" s="518"/>
      <c r="AQ105" s="516"/>
      <c r="AR105" s="585"/>
      <c r="AS105" s="514"/>
      <c r="AT105" s="506"/>
    </row>
    <row r="106" spans="1:46" ht="11.25" customHeight="1">
      <c r="A106" s="2011"/>
      <c r="B106" s="2015" t="s">
        <v>1606</v>
      </c>
      <c r="C106" s="2016"/>
      <c r="D106" s="2016"/>
      <c r="E106" s="2017"/>
      <c r="F106" s="582"/>
      <c r="G106" s="514"/>
      <c r="H106" s="582" t="s">
        <v>212</v>
      </c>
      <c r="I106" s="514"/>
      <c r="J106" s="583"/>
      <c r="K106" s="584" t="s">
        <v>184</v>
      </c>
      <c r="L106" s="515"/>
      <c r="M106" s="516"/>
      <c r="N106" s="516"/>
      <c r="O106" s="516"/>
      <c r="P106" s="521"/>
      <c r="Q106" s="522" t="s">
        <v>185</v>
      </c>
      <c r="R106" s="522" t="s">
        <v>186</v>
      </c>
      <c r="S106" s="522"/>
      <c r="T106" s="522"/>
      <c r="U106" s="522"/>
      <c r="V106" s="542"/>
      <c r="W106" s="542"/>
      <c r="X106" s="542"/>
      <c r="Y106" s="542"/>
      <c r="Z106" s="542"/>
      <c r="AA106" s="542"/>
      <c r="AB106" s="542"/>
      <c r="AC106" s="542"/>
      <c r="AD106" s="542"/>
      <c r="AE106" s="542"/>
      <c r="AF106" s="542"/>
      <c r="AG106" s="542"/>
      <c r="AH106" s="542"/>
      <c r="AI106" s="542"/>
      <c r="AJ106" s="542"/>
      <c r="AK106" s="542"/>
      <c r="AL106" s="524"/>
      <c r="AM106" s="518" t="s">
        <v>303</v>
      </c>
      <c r="AN106" s="516" t="s">
        <v>129</v>
      </c>
      <c r="AO106" s="517"/>
      <c r="AP106" s="518"/>
      <c r="AQ106" s="516"/>
      <c r="AR106" s="585"/>
      <c r="AS106" s="514"/>
      <c r="AT106" s="506"/>
    </row>
    <row r="107" spans="1:46" ht="11.25" customHeight="1">
      <c r="A107" s="2011"/>
      <c r="B107" s="2018"/>
      <c r="C107" s="2016"/>
      <c r="D107" s="2016"/>
      <c r="E107" s="2017"/>
      <c r="F107" s="582"/>
      <c r="G107" s="514"/>
      <c r="H107" s="543"/>
      <c r="I107" s="506"/>
      <c r="J107" s="506"/>
      <c r="K107" s="584" t="s">
        <v>213</v>
      </c>
      <c r="L107" s="515"/>
      <c r="M107" s="516"/>
      <c r="N107" s="516"/>
      <c r="O107" s="516"/>
      <c r="P107" s="515"/>
      <c r="Q107" s="516"/>
      <c r="R107" s="516" t="s">
        <v>214</v>
      </c>
      <c r="S107" s="520" t="s">
        <v>303</v>
      </c>
      <c r="T107" s="516" t="s">
        <v>128</v>
      </c>
      <c r="U107" s="516"/>
      <c r="V107" s="516"/>
      <c r="W107" s="516"/>
      <c r="X107" s="520" t="s">
        <v>303</v>
      </c>
      <c r="Y107" s="516" t="s">
        <v>241</v>
      </c>
      <c r="Z107" s="516"/>
      <c r="AA107" s="516"/>
      <c r="AB107" s="1976"/>
      <c r="AC107" s="1976"/>
      <c r="AD107" s="1976"/>
      <c r="AE107" s="1976"/>
      <c r="AF107" s="1976"/>
      <c r="AG107" s="1976"/>
      <c r="AH107" s="1976"/>
      <c r="AI107" s="1976"/>
      <c r="AJ107" s="516" t="s">
        <v>1514</v>
      </c>
      <c r="AK107" s="516" t="s">
        <v>1514</v>
      </c>
      <c r="AL107" s="517"/>
      <c r="AM107" s="518" t="s">
        <v>303</v>
      </c>
      <c r="AN107" s="1976"/>
      <c r="AO107" s="2001"/>
      <c r="AP107" s="515"/>
      <c r="AQ107" s="516"/>
      <c r="AR107" s="585"/>
      <c r="AS107" s="514"/>
      <c r="AT107" s="506"/>
    </row>
    <row r="108" spans="1:46" ht="11.25" customHeight="1">
      <c r="A108" s="2011"/>
      <c r="B108" s="2072"/>
      <c r="C108" s="2070"/>
      <c r="D108" s="2070"/>
      <c r="E108" s="2071"/>
      <c r="F108" s="582"/>
      <c r="G108" s="514"/>
      <c r="H108" s="543"/>
      <c r="I108" s="506"/>
      <c r="J108" s="506"/>
      <c r="K108" s="584" t="s">
        <v>215</v>
      </c>
      <c r="L108" s="515"/>
      <c r="M108" s="516"/>
      <c r="N108" s="516"/>
      <c r="O108" s="516"/>
      <c r="P108" s="515"/>
      <c r="Q108" s="516" t="s">
        <v>148</v>
      </c>
      <c r="R108" s="516" t="s">
        <v>149</v>
      </c>
      <c r="S108" s="516"/>
      <c r="T108" s="516"/>
      <c r="U108" s="516"/>
      <c r="V108" s="525"/>
      <c r="W108" s="525"/>
      <c r="X108" s="525"/>
      <c r="Y108" s="525"/>
      <c r="Z108" s="525"/>
      <c r="AA108" s="525"/>
      <c r="AB108" s="525"/>
      <c r="AC108" s="525"/>
      <c r="AD108" s="525"/>
      <c r="AE108" s="525"/>
      <c r="AF108" s="525"/>
      <c r="AG108" s="516"/>
      <c r="AH108" s="516"/>
      <c r="AI108" s="516"/>
      <c r="AJ108" s="516"/>
      <c r="AK108" s="516"/>
      <c r="AL108" s="517"/>
      <c r="AM108" s="515"/>
      <c r="AN108" s="1976"/>
      <c r="AO108" s="2001"/>
      <c r="AP108" s="515"/>
      <c r="AQ108" s="516"/>
      <c r="AR108" s="585"/>
      <c r="AS108" s="514"/>
      <c r="AT108" s="506"/>
    </row>
    <row r="109" spans="1:46" ht="11.25" customHeight="1">
      <c r="A109" s="2011"/>
      <c r="B109" s="515"/>
      <c r="C109" s="516"/>
      <c r="D109" s="516"/>
      <c r="E109" s="516"/>
      <c r="F109" s="582"/>
      <c r="G109" s="514"/>
      <c r="H109" s="582"/>
      <c r="I109" s="514"/>
      <c r="J109" s="583"/>
      <c r="K109" s="506"/>
      <c r="L109" s="515"/>
      <c r="M109" s="516"/>
      <c r="N109" s="516"/>
      <c r="O109" s="516"/>
      <c r="P109" s="515"/>
      <c r="Q109" s="516"/>
      <c r="R109" s="516" t="s">
        <v>260</v>
      </c>
      <c r="S109" s="520" t="s">
        <v>303</v>
      </c>
      <c r="T109" s="516" t="s">
        <v>128</v>
      </c>
      <c r="U109" s="516"/>
      <c r="V109" s="516"/>
      <c r="W109" s="516"/>
      <c r="X109" s="520" t="s">
        <v>303</v>
      </c>
      <c r="Y109" s="516" t="s">
        <v>241</v>
      </c>
      <c r="Z109" s="516"/>
      <c r="AA109" s="516"/>
      <c r="AB109" s="1976"/>
      <c r="AC109" s="1976"/>
      <c r="AD109" s="1976"/>
      <c r="AE109" s="1976"/>
      <c r="AF109" s="1976"/>
      <c r="AG109" s="1976"/>
      <c r="AH109" s="1976"/>
      <c r="AI109" s="1976"/>
      <c r="AJ109" s="516" t="s">
        <v>1514</v>
      </c>
      <c r="AK109" s="516" t="s">
        <v>1514</v>
      </c>
      <c r="AL109" s="517"/>
      <c r="AM109" s="515"/>
      <c r="AN109" s="1976"/>
      <c r="AO109" s="2001"/>
      <c r="AP109" s="515"/>
      <c r="AQ109" s="516"/>
      <c r="AR109" s="585"/>
      <c r="AS109" s="514"/>
      <c r="AT109" s="506"/>
    </row>
    <row r="110" spans="1:46" ht="11.25" customHeight="1">
      <c r="A110" s="2011"/>
      <c r="B110" s="504" t="s">
        <v>1608</v>
      </c>
      <c r="C110" s="2008"/>
      <c r="D110" s="2009"/>
      <c r="E110" s="516" t="s">
        <v>1609</v>
      </c>
      <c r="F110" s="582"/>
      <c r="G110" s="514"/>
      <c r="H110" s="582"/>
      <c r="I110" s="514"/>
      <c r="J110" s="583"/>
      <c r="K110" s="506"/>
      <c r="L110" s="515"/>
      <c r="M110" s="516"/>
      <c r="N110" s="516"/>
      <c r="O110" s="516"/>
      <c r="P110" s="515"/>
      <c r="Q110" s="516"/>
      <c r="R110" s="516" t="s">
        <v>243</v>
      </c>
      <c r="S110" s="516"/>
      <c r="T110" s="516"/>
      <c r="U110" s="516"/>
      <c r="V110" s="516"/>
      <c r="W110" s="516"/>
      <c r="X110" s="516"/>
      <c r="Y110" s="520" t="s">
        <v>303</v>
      </c>
      <c r="Z110" s="516" t="s">
        <v>154</v>
      </c>
      <c r="AA110" s="516"/>
      <c r="AB110" s="516"/>
      <c r="AC110" s="516"/>
      <c r="AD110" s="516"/>
      <c r="AE110" s="516"/>
      <c r="AF110" s="516"/>
      <c r="AG110" s="516"/>
      <c r="AH110" s="516"/>
      <c r="AI110" s="516"/>
      <c r="AJ110" s="516"/>
      <c r="AK110" s="516"/>
      <c r="AL110" s="517"/>
      <c r="AM110" s="506"/>
      <c r="AN110" s="506"/>
      <c r="AO110" s="506"/>
      <c r="AP110" s="515"/>
      <c r="AQ110" s="516"/>
      <c r="AR110" s="585"/>
      <c r="AS110" s="514"/>
      <c r="AT110" s="506"/>
    </row>
    <row r="111" spans="1:46" ht="11.25" customHeight="1">
      <c r="A111" s="2011"/>
      <c r="B111" s="515"/>
      <c r="C111" s="516"/>
      <c r="D111" s="516"/>
      <c r="E111" s="516"/>
      <c r="F111" s="2013"/>
      <c r="G111" s="2014"/>
      <c r="H111" s="582"/>
      <c r="I111" s="514"/>
      <c r="J111" s="583"/>
      <c r="K111" s="545" t="s">
        <v>303</v>
      </c>
      <c r="L111" s="515"/>
      <c r="M111" s="516"/>
      <c r="N111" s="516"/>
      <c r="O111" s="516"/>
      <c r="P111" s="515"/>
      <c r="Q111" s="516"/>
      <c r="R111" s="516"/>
      <c r="S111" s="516"/>
      <c r="T111" s="516"/>
      <c r="U111" s="516"/>
      <c r="V111" s="516"/>
      <c r="W111" s="516"/>
      <c r="X111" s="516"/>
      <c r="Y111" s="520" t="s">
        <v>303</v>
      </c>
      <c r="Z111" s="516" t="s">
        <v>244</v>
      </c>
      <c r="AA111" s="516"/>
      <c r="AB111" s="516"/>
      <c r="AC111" s="520" t="s">
        <v>303</v>
      </c>
      <c r="AD111" s="516" t="s">
        <v>155</v>
      </c>
      <c r="AE111" s="516"/>
      <c r="AF111" s="520" t="s">
        <v>303</v>
      </c>
      <c r="AG111" s="516" t="s">
        <v>216</v>
      </c>
      <c r="AH111" s="516"/>
      <c r="AI111" s="516"/>
      <c r="AJ111" s="516"/>
      <c r="AK111" s="516"/>
      <c r="AL111" s="517"/>
      <c r="AM111" s="515"/>
      <c r="AN111" s="516"/>
      <c r="AO111" s="517"/>
      <c r="AP111" s="515"/>
      <c r="AQ111" s="516"/>
      <c r="AR111" s="585"/>
      <c r="AS111" s="514"/>
      <c r="AT111" s="506"/>
    </row>
    <row r="112" spans="1:46" ht="11.25" customHeight="1">
      <c r="A112" s="2011"/>
      <c r="B112" s="515"/>
      <c r="C112" s="516"/>
      <c r="D112" s="516"/>
      <c r="E112" s="516"/>
      <c r="F112" s="515"/>
      <c r="G112" s="517"/>
      <c r="H112" s="582"/>
      <c r="I112" s="514"/>
      <c r="J112" s="583"/>
      <c r="K112" s="584" t="s">
        <v>193</v>
      </c>
      <c r="L112" s="526"/>
      <c r="M112" s="527"/>
      <c r="N112" s="527"/>
      <c r="O112" s="527"/>
      <c r="P112" s="526"/>
      <c r="Q112" s="527" t="s">
        <v>185</v>
      </c>
      <c r="R112" s="527" t="s">
        <v>217</v>
      </c>
      <c r="S112" s="527"/>
      <c r="T112" s="527"/>
      <c r="U112" s="527"/>
      <c r="V112" s="527"/>
      <c r="W112" s="520" t="s">
        <v>303</v>
      </c>
      <c r="X112" s="527" t="s">
        <v>218</v>
      </c>
      <c r="Y112" s="527"/>
      <c r="Z112" s="527"/>
      <c r="AA112" s="527"/>
      <c r="AB112" s="527"/>
      <c r="AC112" s="527"/>
      <c r="AD112" s="527"/>
      <c r="AE112" s="527"/>
      <c r="AF112" s="527"/>
      <c r="AG112" s="527"/>
      <c r="AH112" s="527"/>
      <c r="AI112" s="527"/>
      <c r="AJ112" s="527"/>
      <c r="AK112" s="527"/>
      <c r="AL112" s="528"/>
      <c r="AM112" s="515"/>
      <c r="AN112" s="516"/>
      <c r="AO112" s="517"/>
      <c r="AP112" s="515"/>
      <c r="AQ112" s="516"/>
      <c r="AR112" s="585"/>
      <c r="AS112" s="514"/>
      <c r="AT112" s="506"/>
    </row>
    <row r="113" spans="1:46" ht="11.25" customHeight="1">
      <c r="A113" s="2011"/>
      <c r="B113" s="518" t="s">
        <v>303</v>
      </c>
      <c r="C113" s="516" t="s">
        <v>675</v>
      </c>
      <c r="D113" s="516"/>
      <c r="E113" s="516"/>
      <c r="F113" s="518"/>
      <c r="G113" s="517"/>
      <c r="H113" s="582"/>
      <c r="I113" s="514"/>
      <c r="J113" s="583"/>
      <c r="K113" s="584" t="s">
        <v>194</v>
      </c>
      <c r="L113" s="532" t="s">
        <v>1510</v>
      </c>
      <c r="M113" s="530"/>
      <c r="N113" s="530"/>
      <c r="O113" s="531"/>
      <c r="P113" s="532"/>
      <c r="Q113" s="530" t="s">
        <v>1511</v>
      </c>
      <c r="R113" s="530" t="s">
        <v>250</v>
      </c>
      <c r="S113" s="530"/>
      <c r="T113" s="530"/>
      <c r="U113" s="530" t="s">
        <v>1513</v>
      </c>
      <c r="V113" s="530"/>
      <c r="W113" s="2004"/>
      <c r="X113" s="2004"/>
      <c r="Y113" s="2004"/>
      <c r="Z113" s="2004"/>
      <c r="AA113" s="2004"/>
      <c r="AB113" s="2004"/>
      <c r="AC113" s="2004"/>
      <c r="AD113" s="2004"/>
      <c r="AE113" s="2004"/>
      <c r="AF113" s="2004"/>
      <c r="AG113" s="2004"/>
      <c r="AH113" s="2004"/>
      <c r="AI113" s="2004"/>
      <c r="AJ113" s="530" t="s">
        <v>1514</v>
      </c>
      <c r="AK113" s="530"/>
      <c r="AL113" s="531"/>
      <c r="AM113" s="515"/>
      <c r="AN113" s="516"/>
      <c r="AO113" s="517"/>
      <c r="AP113" s="515"/>
      <c r="AQ113" s="516"/>
      <c r="AR113" s="585"/>
      <c r="AS113" s="514"/>
      <c r="AT113" s="506"/>
    </row>
    <row r="114" spans="1:46" ht="11.25" customHeight="1">
      <c r="A114" s="2011"/>
      <c r="B114" s="506"/>
      <c r="C114" s="506"/>
      <c r="D114" s="506"/>
      <c r="E114" s="506"/>
      <c r="F114" s="515"/>
      <c r="G114" s="517"/>
      <c r="H114" s="582"/>
      <c r="I114" s="514"/>
      <c r="J114" s="583"/>
      <c r="K114" s="584" t="s">
        <v>258</v>
      </c>
      <c r="L114" s="515" t="s">
        <v>1518</v>
      </c>
      <c r="M114" s="516"/>
      <c r="N114" s="516"/>
      <c r="O114" s="517"/>
      <c r="P114" s="515"/>
      <c r="Q114" s="516"/>
      <c r="R114" s="516" t="s">
        <v>236</v>
      </c>
      <c r="S114" s="516"/>
      <c r="T114" s="516"/>
      <c r="U114" s="516" t="s">
        <v>1519</v>
      </c>
      <c r="V114" s="516"/>
      <c r="W114" s="1976"/>
      <c r="X114" s="1976"/>
      <c r="Y114" s="1976"/>
      <c r="Z114" s="1976"/>
      <c r="AA114" s="1976"/>
      <c r="AB114" s="1976"/>
      <c r="AC114" s="1976"/>
      <c r="AD114" s="1976"/>
      <c r="AE114" s="1976"/>
      <c r="AF114" s="1976"/>
      <c r="AG114" s="1976"/>
      <c r="AH114" s="1976"/>
      <c r="AI114" s="1976"/>
      <c r="AJ114" s="516" t="s">
        <v>1514</v>
      </c>
      <c r="AK114" s="516"/>
      <c r="AL114" s="517"/>
      <c r="AM114" s="515"/>
      <c r="AN114" s="516"/>
      <c r="AO114" s="517"/>
      <c r="AP114" s="515"/>
      <c r="AQ114" s="516"/>
      <c r="AR114" s="585"/>
      <c r="AS114" s="514"/>
      <c r="AT114" s="506"/>
    </row>
    <row r="115" spans="1:46" ht="11.25" customHeight="1">
      <c r="A115" s="2011"/>
      <c r="B115" s="763" t="s">
        <v>303</v>
      </c>
      <c r="C115" s="516" t="s">
        <v>1790</v>
      </c>
      <c r="D115" s="516"/>
      <c r="E115" s="516"/>
      <c r="F115" s="518"/>
      <c r="G115" s="517"/>
      <c r="H115" s="582"/>
      <c r="I115" s="514"/>
      <c r="J115" s="583"/>
      <c r="K115" s="584" t="s">
        <v>195</v>
      </c>
      <c r="L115" s="515"/>
      <c r="M115" s="516"/>
      <c r="N115" s="516"/>
      <c r="O115" s="517"/>
      <c r="P115" s="515"/>
      <c r="Q115" s="516"/>
      <c r="R115" s="516" t="s">
        <v>251</v>
      </c>
      <c r="S115" s="516"/>
      <c r="T115" s="516"/>
      <c r="U115" s="516" t="s">
        <v>1513</v>
      </c>
      <c r="V115" s="516"/>
      <c r="W115" s="1976"/>
      <c r="X115" s="1976"/>
      <c r="Y115" s="1976"/>
      <c r="Z115" s="1976"/>
      <c r="AA115" s="1976"/>
      <c r="AB115" s="1976"/>
      <c r="AC115" s="1976"/>
      <c r="AD115" s="1976"/>
      <c r="AE115" s="1976"/>
      <c r="AF115" s="1976"/>
      <c r="AG115" s="1976"/>
      <c r="AH115" s="1976"/>
      <c r="AI115" s="1976"/>
      <c r="AJ115" s="516" t="s">
        <v>238</v>
      </c>
      <c r="AK115" s="516"/>
      <c r="AL115" s="517"/>
      <c r="AM115" s="515"/>
      <c r="AN115" s="516"/>
      <c r="AO115" s="517"/>
      <c r="AP115" s="515"/>
      <c r="AQ115" s="516"/>
      <c r="AR115" s="585"/>
      <c r="AS115" s="514"/>
      <c r="AT115" s="506"/>
    </row>
    <row r="116" spans="1:46" ht="11.25" customHeight="1">
      <c r="A116" s="2011"/>
      <c r="B116" s="763" t="s">
        <v>303</v>
      </c>
      <c r="C116" s="516" t="s">
        <v>1940</v>
      </c>
      <c r="D116" s="516"/>
      <c r="E116" s="516"/>
      <c r="F116" s="515"/>
      <c r="G116" s="517"/>
      <c r="H116" s="582"/>
      <c r="I116" s="514"/>
      <c r="J116" s="583"/>
      <c r="K116" s="529"/>
      <c r="L116" s="515"/>
      <c r="M116" s="516"/>
      <c r="N116" s="516"/>
      <c r="O116" s="516"/>
      <c r="P116" s="521"/>
      <c r="Q116" s="522" t="s">
        <v>245</v>
      </c>
      <c r="R116" s="522" t="s">
        <v>240</v>
      </c>
      <c r="S116" s="522"/>
      <c r="T116" s="522"/>
      <c r="U116" s="522"/>
      <c r="V116" s="523" t="s">
        <v>303</v>
      </c>
      <c r="W116" s="522" t="s">
        <v>128</v>
      </c>
      <c r="X116" s="522"/>
      <c r="Y116" s="522"/>
      <c r="Z116" s="522"/>
      <c r="AA116" s="523" t="s">
        <v>303</v>
      </c>
      <c r="AB116" s="522" t="s">
        <v>208</v>
      </c>
      <c r="AC116" s="522"/>
      <c r="AD116" s="522"/>
      <c r="AE116" s="2005"/>
      <c r="AF116" s="2005"/>
      <c r="AG116" s="2005"/>
      <c r="AH116" s="2005"/>
      <c r="AI116" s="2005"/>
      <c r="AJ116" s="522" t="s">
        <v>1514</v>
      </c>
      <c r="AK116" s="522" t="s">
        <v>1514</v>
      </c>
      <c r="AL116" s="524"/>
      <c r="AM116" s="515"/>
      <c r="AN116" s="516"/>
      <c r="AO116" s="517"/>
      <c r="AP116" s="515"/>
      <c r="AQ116" s="516"/>
      <c r="AR116" s="585"/>
      <c r="AS116" s="514"/>
      <c r="AT116" s="506"/>
    </row>
    <row r="117" spans="1:46" ht="11.25" customHeight="1">
      <c r="A117" s="2011"/>
      <c r="B117" s="582"/>
      <c r="C117" s="514"/>
      <c r="D117" s="514"/>
      <c r="E117" s="514"/>
      <c r="F117" s="518"/>
      <c r="G117" s="517"/>
      <c r="H117" s="582"/>
      <c r="I117" s="514"/>
      <c r="J117" s="583"/>
      <c r="K117" s="529"/>
      <c r="L117" s="515"/>
      <c r="M117" s="516"/>
      <c r="N117" s="516"/>
      <c r="O117" s="517"/>
      <c r="P117" s="515"/>
      <c r="Q117" s="516" t="s">
        <v>245</v>
      </c>
      <c r="R117" s="516" t="s">
        <v>149</v>
      </c>
      <c r="S117" s="516"/>
      <c r="T117" s="516"/>
      <c r="U117" s="516"/>
      <c r="V117" s="520" t="s">
        <v>303</v>
      </c>
      <c r="W117" s="516" t="s">
        <v>150</v>
      </c>
      <c r="X117" s="516"/>
      <c r="Y117" s="516"/>
      <c r="Z117" s="525"/>
      <c r="AA117" s="525"/>
      <c r="AB117" s="525"/>
      <c r="AC117" s="516"/>
      <c r="AD117" s="516"/>
      <c r="AE117" s="516"/>
      <c r="AF117" s="516"/>
      <c r="AG117" s="516"/>
      <c r="AH117" s="516"/>
      <c r="AI117" s="516"/>
      <c r="AJ117" s="516"/>
      <c r="AK117" s="516"/>
      <c r="AL117" s="516"/>
      <c r="AM117" s="515"/>
      <c r="AN117" s="516"/>
      <c r="AO117" s="517"/>
      <c r="AP117" s="515"/>
      <c r="AQ117" s="516"/>
      <c r="AR117" s="585"/>
      <c r="AS117" s="514"/>
      <c r="AT117" s="506"/>
    </row>
    <row r="118" spans="1:46" ht="11.25" customHeight="1">
      <c r="A118" s="2011"/>
      <c r="B118" s="582"/>
      <c r="C118" s="514"/>
      <c r="D118" s="514"/>
      <c r="E118" s="514"/>
      <c r="F118" s="515"/>
      <c r="G118" s="517"/>
      <c r="H118" s="582"/>
      <c r="I118" s="514"/>
      <c r="J118" s="583"/>
      <c r="K118" s="529"/>
      <c r="L118" s="515"/>
      <c r="M118" s="516"/>
      <c r="N118" s="516"/>
      <c r="O118" s="517"/>
      <c r="P118" s="515"/>
      <c r="Q118" s="516"/>
      <c r="R118" s="516"/>
      <c r="S118" s="516"/>
      <c r="T118" s="516"/>
      <c r="U118" s="516"/>
      <c r="V118" s="520" t="s">
        <v>303</v>
      </c>
      <c r="W118" s="516" t="s">
        <v>242</v>
      </c>
      <c r="X118" s="516"/>
      <c r="Y118" s="516"/>
      <c r="Z118" s="1976"/>
      <c r="AA118" s="1976"/>
      <c r="AB118" s="1976"/>
      <c r="AC118" s="1976"/>
      <c r="AD118" s="1976"/>
      <c r="AE118" s="1976"/>
      <c r="AF118" s="1976"/>
      <c r="AG118" s="516" t="s">
        <v>152</v>
      </c>
      <c r="AH118" s="516"/>
      <c r="AI118" s="516"/>
      <c r="AJ118" s="516"/>
      <c r="AK118" s="516"/>
      <c r="AL118" s="516"/>
      <c r="AM118" s="515"/>
      <c r="AN118" s="516"/>
      <c r="AO118" s="517"/>
      <c r="AP118" s="515"/>
      <c r="AQ118" s="516"/>
      <c r="AR118" s="585"/>
      <c r="AS118" s="514"/>
      <c r="AT118" s="506"/>
    </row>
    <row r="119" spans="1:46" ht="11.25" customHeight="1">
      <c r="A119" s="2011"/>
      <c r="B119" s="582"/>
      <c r="C119" s="514"/>
      <c r="D119" s="514"/>
      <c r="E119" s="514"/>
      <c r="F119" s="515"/>
      <c r="G119" s="517"/>
      <c r="H119" s="582"/>
      <c r="I119" s="514"/>
      <c r="J119" s="583"/>
      <c r="K119" s="529"/>
      <c r="L119" s="515"/>
      <c r="M119" s="516"/>
      <c r="N119" s="516"/>
      <c r="O119" s="517"/>
      <c r="P119" s="515"/>
      <c r="Q119" s="516"/>
      <c r="R119" s="516"/>
      <c r="S119" s="516"/>
      <c r="T119" s="516"/>
      <c r="U119" s="516"/>
      <c r="V119" s="516"/>
      <c r="W119" s="525"/>
      <c r="X119" s="520" t="s">
        <v>303</v>
      </c>
      <c r="Y119" s="525" t="s">
        <v>153</v>
      </c>
      <c r="Z119" s="516"/>
      <c r="AA119" s="516"/>
      <c r="AB119" s="516"/>
      <c r="AC119" s="516"/>
      <c r="AD119" s="516"/>
      <c r="AE119" s="516"/>
      <c r="AF119" s="516"/>
      <c r="AG119" s="516"/>
      <c r="AH119" s="516"/>
      <c r="AI119" s="516"/>
      <c r="AJ119" s="516"/>
      <c r="AK119" s="516"/>
      <c r="AL119" s="516"/>
      <c r="AM119" s="515"/>
      <c r="AN119" s="516"/>
      <c r="AO119" s="517"/>
      <c r="AP119" s="515"/>
      <c r="AQ119" s="516"/>
      <c r="AR119" s="585"/>
      <c r="AS119" s="514"/>
      <c r="AT119" s="506"/>
    </row>
    <row r="120" spans="1:46" ht="11.25" customHeight="1">
      <c r="A120" s="2011"/>
      <c r="B120" s="582"/>
      <c r="C120" s="514"/>
      <c r="D120" s="514"/>
      <c r="E120" s="514"/>
      <c r="F120" s="515"/>
      <c r="G120" s="517"/>
      <c r="H120" s="582"/>
      <c r="I120" s="514"/>
      <c r="J120" s="583"/>
      <c r="K120" s="529"/>
      <c r="L120" s="515"/>
      <c r="M120" s="516"/>
      <c r="N120" s="516"/>
      <c r="O120" s="517"/>
      <c r="P120" s="515"/>
      <c r="Q120" s="516"/>
      <c r="R120" s="516"/>
      <c r="S120" s="516"/>
      <c r="T120" s="516"/>
      <c r="U120" s="516"/>
      <c r="V120" s="516"/>
      <c r="W120" s="525"/>
      <c r="X120" s="520" t="s">
        <v>303</v>
      </c>
      <c r="Y120" s="516" t="s">
        <v>241</v>
      </c>
      <c r="Z120" s="516"/>
      <c r="AA120" s="516"/>
      <c r="AB120" s="1976"/>
      <c r="AC120" s="1976"/>
      <c r="AD120" s="1976"/>
      <c r="AE120" s="1976"/>
      <c r="AF120" s="1976"/>
      <c r="AG120" s="1976"/>
      <c r="AH120" s="516" t="s">
        <v>1514</v>
      </c>
      <c r="AI120" s="516"/>
      <c r="AJ120" s="516"/>
      <c r="AK120" s="516"/>
      <c r="AL120" s="516"/>
      <c r="AM120" s="515"/>
      <c r="AN120" s="516"/>
      <c r="AO120" s="517"/>
      <c r="AP120" s="515"/>
      <c r="AQ120" s="516"/>
      <c r="AR120" s="585"/>
      <c r="AS120" s="514"/>
      <c r="AT120" s="506"/>
    </row>
    <row r="121" spans="1:46" ht="11.25" customHeight="1">
      <c r="A121" s="2011"/>
      <c r="B121" s="582"/>
      <c r="C121" s="514"/>
      <c r="D121" s="514"/>
      <c r="E121" s="514"/>
      <c r="F121" s="582"/>
      <c r="G121" s="514"/>
      <c r="H121" s="582"/>
      <c r="I121" s="514"/>
      <c r="J121" s="583"/>
      <c r="K121" s="529"/>
      <c r="L121" s="515"/>
      <c r="M121" s="516"/>
      <c r="N121" s="516"/>
      <c r="O121" s="517"/>
      <c r="P121" s="515"/>
      <c r="Q121" s="516"/>
      <c r="R121" s="516" t="s">
        <v>243</v>
      </c>
      <c r="S121" s="516"/>
      <c r="T121" s="516"/>
      <c r="U121" s="516"/>
      <c r="V121" s="516"/>
      <c r="W121" s="516"/>
      <c r="X121" s="516"/>
      <c r="Y121" s="520" t="s">
        <v>303</v>
      </c>
      <c r="Z121" s="516" t="s">
        <v>154</v>
      </c>
      <c r="AA121" s="516"/>
      <c r="AB121" s="516"/>
      <c r="AC121" s="516"/>
      <c r="AD121" s="516"/>
      <c r="AE121" s="516"/>
      <c r="AF121" s="516"/>
      <c r="AG121" s="516"/>
      <c r="AH121" s="516"/>
      <c r="AI121" s="516"/>
      <c r="AJ121" s="516"/>
      <c r="AK121" s="516"/>
      <c r="AL121" s="516"/>
      <c r="AM121" s="515"/>
      <c r="AN121" s="516"/>
      <c r="AO121" s="517"/>
      <c r="AP121" s="515"/>
      <c r="AQ121" s="516"/>
      <c r="AR121" s="585"/>
      <c r="AS121" s="514"/>
      <c r="AT121" s="506"/>
    </row>
    <row r="122" spans="1:46" ht="11.25" customHeight="1">
      <c r="A122" s="2011"/>
      <c r="B122" s="582"/>
      <c r="C122" s="514"/>
      <c r="D122" s="514"/>
      <c r="E122" s="514"/>
      <c r="F122" s="582"/>
      <c r="G122" s="514"/>
      <c r="H122" s="582"/>
      <c r="I122" s="514"/>
      <c r="J122" s="583"/>
      <c r="K122" s="529"/>
      <c r="L122" s="515"/>
      <c r="M122" s="516"/>
      <c r="N122" s="516"/>
      <c r="O122" s="517"/>
      <c r="P122" s="515"/>
      <c r="Q122" s="516"/>
      <c r="R122" s="516"/>
      <c r="S122" s="516"/>
      <c r="T122" s="516"/>
      <c r="U122" s="516"/>
      <c r="V122" s="516"/>
      <c r="W122" s="516"/>
      <c r="X122" s="516"/>
      <c r="Y122" s="520" t="s">
        <v>303</v>
      </c>
      <c r="Z122" s="516" t="s">
        <v>244</v>
      </c>
      <c r="AA122" s="516"/>
      <c r="AB122" s="516"/>
      <c r="AC122" s="520" t="s">
        <v>303</v>
      </c>
      <c r="AD122" s="516" t="s">
        <v>155</v>
      </c>
      <c r="AE122" s="516"/>
      <c r="AF122" s="520" t="s">
        <v>303</v>
      </c>
      <c r="AG122" s="516" t="s">
        <v>156</v>
      </c>
      <c r="AH122" s="516"/>
      <c r="AI122" s="516"/>
      <c r="AJ122" s="516"/>
      <c r="AK122" s="516"/>
      <c r="AL122" s="516"/>
      <c r="AM122" s="515"/>
      <c r="AN122" s="516"/>
      <c r="AO122" s="517"/>
      <c r="AP122" s="515"/>
      <c r="AQ122" s="516"/>
      <c r="AR122" s="585"/>
      <c r="AS122" s="514"/>
      <c r="AT122" s="506"/>
    </row>
    <row r="123" spans="1:46" ht="11.25" customHeight="1">
      <c r="A123" s="2011"/>
      <c r="B123" s="582"/>
      <c r="C123" s="514"/>
      <c r="D123" s="514"/>
      <c r="E123" s="514"/>
      <c r="F123" s="582"/>
      <c r="G123" s="514"/>
      <c r="H123" s="582"/>
      <c r="I123" s="514"/>
      <c r="J123" s="583"/>
      <c r="K123" s="529"/>
      <c r="L123" s="515"/>
      <c r="M123" s="516"/>
      <c r="N123" s="516"/>
      <c r="O123" s="517"/>
      <c r="P123" s="515"/>
      <c r="Q123" s="516" t="s">
        <v>245</v>
      </c>
      <c r="R123" s="516" t="s">
        <v>246</v>
      </c>
      <c r="S123" s="516"/>
      <c r="T123" s="516"/>
      <c r="U123" s="520" t="s">
        <v>303</v>
      </c>
      <c r="V123" s="516" t="s">
        <v>218</v>
      </c>
      <c r="W123" s="516"/>
      <c r="X123" s="516"/>
      <c r="Y123" s="516"/>
      <c r="Z123" s="516"/>
      <c r="AA123" s="516"/>
      <c r="AB123" s="516"/>
      <c r="AC123" s="516"/>
      <c r="AD123" s="516"/>
      <c r="AE123" s="516"/>
      <c r="AF123" s="516"/>
      <c r="AG123" s="516"/>
      <c r="AH123" s="516"/>
      <c r="AI123" s="516"/>
      <c r="AJ123" s="516"/>
      <c r="AK123" s="516"/>
      <c r="AL123" s="516"/>
      <c r="AM123" s="515"/>
      <c r="AN123" s="516"/>
      <c r="AO123" s="517"/>
      <c r="AP123" s="515"/>
      <c r="AQ123" s="516"/>
      <c r="AR123" s="585"/>
      <c r="AS123" s="514"/>
      <c r="AT123" s="506"/>
    </row>
    <row r="124" spans="1:46" ht="11.25" customHeight="1">
      <c r="A124" s="2011"/>
      <c r="B124" s="582"/>
      <c r="C124" s="514"/>
      <c r="D124" s="514"/>
      <c r="E124" s="514"/>
      <c r="F124" s="582"/>
      <c r="G124" s="514"/>
      <c r="H124" s="582"/>
      <c r="I124" s="514"/>
      <c r="J124" s="583"/>
      <c r="K124" s="529"/>
      <c r="L124" s="515"/>
      <c r="M124" s="516"/>
      <c r="N124" s="516"/>
      <c r="O124" s="517"/>
      <c r="P124" s="515"/>
      <c r="Q124" s="516"/>
      <c r="R124" s="516" t="s">
        <v>247</v>
      </c>
      <c r="S124" s="516"/>
      <c r="T124" s="516"/>
      <c r="U124" s="516"/>
      <c r="V124" s="520" t="s">
        <v>303</v>
      </c>
      <c r="W124" s="516" t="s">
        <v>158</v>
      </c>
      <c r="X124" s="516"/>
      <c r="Y124" s="516"/>
      <c r="Z124" s="516"/>
      <c r="AA124" s="516"/>
      <c r="AB124" s="516"/>
      <c r="AC124" s="516"/>
      <c r="AD124" s="516"/>
      <c r="AE124" s="516"/>
      <c r="AF124" s="516"/>
      <c r="AG124" s="520" t="s">
        <v>303</v>
      </c>
      <c r="AH124" s="516" t="s">
        <v>159</v>
      </c>
      <c r="AI124" s="516"/>
      <c r="AJ124" s="516"/>
      <c r="AK124" s="516"/>
      <c r="AL124" s="516"/>
      <c r="AM124" s="515"/>
      <c r="AN124" s="516"/>
      <c r="AO124" s="517"/>
      <c r="AP124" s="515"/>
      <c r="AQ124" s="516"/>
      <c r="AR124" s="585"/>
      <c r="AS124" s="514"/>
      <c r="AT124" s="506"/>
    </row>
    <row r="125" spans="1:46" ht="11.25" customHeight="1">
      <c r="A125" s="2011"/>
      <c r="B125" s="582"/>
      <c r="C125" s="514"/>
      <c r="D125" s="514"/>
      <c r="E125" s="514"/>
      <c r="F125" s="582"/>
      <c r="G125" s="514"/>
      <c r="H125" s="582"/>
      <c r="I125" s="514"/>
      <c r="J125" s="583"/>
      <c r="K125" s="529"/>
      <c r="L125" s="515"/>
      <c r="M125" s="527"/>
      <c r="N125" s="527"/>
      <c r="O125" s="528"/>
      <c r="P125" s="526"/>
      <c r="Q125" s="527"/>
      <c r="R125" s="527" t="s">
        <v>248</v>
      </c>
      <c r="S125" s="527"/>
      <c r="T125" s="527"/>
      <c r="U125" s="527"/>
      <c r="V125" s="527"/>
      <c r="W125" s="527"/>
      <c r="X125" s="527"/>
      <c r="Y125" s="527"/>
      <c r="Z125" s="520" t="s">
        <v>303</v>
      </c>
      <c r="AA125" s="527" t="s">
        <v>160</v>
      </c>
      <c r="AB125" s="527"/>
      <c r="AC125" s="527"/>
      <c r="AD125" s="527"/>
      <c r="AE125" s="527"/>
      <c r="AF125" s="527"/>
      <c r="AG125" s="527"/>
      <c r="AH125" s="527"/>
      <c r="AI125" s="527"/>
      <c r="AJ125" s="527"/>
      <c r="AK125" s="527"/>
      <c r="AL125" s="528"/>
      <c r="AM125" s="515"/>
      <c r="AN125" s="516"/>
      <c r="AO125" s="517"/>
      <c r="AP125" s="515"/>
      <c r="AQ125" s="516"/>
      <c r="AR125" s="585"/>
      <c r="AS125" s="514"/>
      <c r="AT125" s="506"/>
    </row>
    <row r="126" spans="1:46" ht="11.25" customHeight="1">
      <c r="A126" s="2011"/>
      <c r="B126" s="582"/>
      <c r="C126" s="514"/>
      <c r="D126" s="514"/>
      <c r="E126" s="514"/>
      <c r="F126" s="582"/>
      <c r="G126" s="514"/>
      <c r="H126" s="582"/>
      <c r="I126" s="514"/>
      <c r="J126" s="583"/>
      <c r="K126" s="529"/>
      <c r="L126" s="515"/>
      <c r="M126" s="532" t="s">
        <v>161</v>
      </c>
      <c r="N126" s="530"/>
      <c r="O126" s="531"/>
      <c r="P126" s="532"/>
      <c r="Q126" s="530" t="s">
        <v>162</v>
      </c>
      <c r="R126" s="530" t="s">
        <v>163</v>
      </c>
      <c r="S126" s="530"/>
      <c r="T126" s="530"/>
      <c r="U126" s="530"/>
      <c r="V126" s="530"/>
      <c r="W126" s="530"/>
      <c r="X126" s="530"/>
      <c r="Y126" s="530"/>
      <c r="Z126" s="530"/>
      <c r="AA126" s="530"/>
      <c r="AB126" s="530"/>
      <c r="AC126" s="530"/>
      <c r="AD126" s="530"/>
      <c r="AE126" s="530"/>
      <c r="AF126" s="530"/>
      <c r="AG126" s="530"/>
      <c r="AH126" s="530"/>
      <c r="AI126" s="530"/>
      <c r="AJ126" s="530"/>
      <c r="AK126" s="530"/>
      <c r="AL126" s="531"/>
      <c r="AM126" s="515"/>
      <c r="AN126" s="516"/>
      <c r="AO126" s="517"/>
      <c r="AP126" s="515"/>
      <c r="AQ126" s="516"/>
      <c r="AR126" s="585"/>
      <c r="AS126" s="514"/>
      <c r="AT126" s="506"/>
    </row>
    <row r="127" spans="1:46" ht="11.25" customHeight="1">
      <c r="A127" s="2011"/>
      <c r="B127" s="582"/>
      <c r="C127" s="514"/>
      <c r="D127" s="514"/>
      <c r="E127" s="514"/>
      <c r="F127" s="582"/>
      <c r="G127" s="514"/>
      <c r="H127" s="582"/>
      <c r="I127" s="514"/>
      <c r="J127" s="583"/>
      <c r="K127" s="529"/>
      <c r="L127" s="526"/>
      <c r="M127" s="526" t="s">
        <v>164</v>
      </c>
      <c r="N127" s="527"/>
      <c r="O127" s="528"/>
      <c r="P127" s="526"/>
      <c r="Q127" s="527"/>
      <c r="R127" s="527" t="s">
        <v>249</v>
      </c>
      <c r="S127" s="2003"/>
      <c r="T127" s="2003"/>
      <c r="U127" s="2003"/>
      <c r="V127" s="2003"/>
      <c r="W127" s="2003"/>
      <c r="X127" s="2003"/>
      <c r="Y127" s="2003"/>
      <c r="Z127" s="2003"/>
      <c r="AA127" s="2003"/>
      <c r="AB127" s="2003"/>
      <c r="AC127" s="2003"/>
      <c r="AD127" s="2003"/>
      <c r="AE127" s="2003"/>
      <c r="AF127" s="2003"/>
      <c r="AG127" s="2003"/>
      <c r="AH127" s="2003"/>
      <c r="AI127" s="2003"/>
      <c r="AJ127" s="527" t="s">
        <v>165</v>
      </c>
      <c r="AK127" s="527"/>
      <c r="AL127" s="528"/>
      <c r="AM127" s="515"/>
      <c r="AN127" s="516"/>
      <c r="AO127" s="517"/>
      <c r="AP127" s="515"/>
      <c r="AQ127" s="516"/>
      <c r="AR127" s="585"/>
      <c r="AS127" s="514"/>
      <c r="AT127" s="506"/>
    </row>
    <row r="128" spans="1:46" ht="11.25" customHeight="1">
      <c r="A128" s="2011"/>
      <c r="B128" s="582"/>
      <c r="C128" s="514"/>
      <c r="D128" s="514"/>
      <c r="E128" s="514"/>
      <c r="F128" s="582"/>
      <c r="G128" s="514"/>
      <c r="H128" s="582"/>
      <c r="I128" s="514"/>
      <c r="J128" s="583"/>
      <c r="K128" s="529"/>
      <c r="L128" s="515" t="s">
        <v>166</v>
      </c>
      <c r="M128" s="516"/>
      <c r="N128" s="516"/>
      <c r="O128" s="516"/>
      <c r="P128" s="515"/>
      <c r="Q128" s="516" t="s">
        <v>1511</v>
      </c>
      <c r="R128" s="516" t="s">
        <v>250</v>
      </c>
      <c r="S128" s="516"/>
      <c r="T128" s="516"/>
      <c r="U128" s="516" t="s">
        <v>1513</v>
      </c>
      <c r="V128" s="516"/>
      <c r="W128" s="2004"/>
      <c r="X128" s="2004"/>
      <c r="Y128" s="2004"/>
      <c r="Z128" s="2004"/>
      <c r="AA128" s="2004"/>
      <c r="AB128" s="2004"/>
      <c r="AC128" s="2004"/>
      <c r="AD128" s="2004"/>
      <c r="AE128" s="2004"/>
      <c r="AF128" s="2004"/>
      <c r="AG128" s="2004"/>
      <c r="AH128" s="2004"/>
      <c r="AI128" s="2004"/>
      <c r="AJ128" s="516" t="s">
        <v>238</v>
      </c>
      <c r="AK128" s="516"/>
      <c r="AL128" s="517"/>
      <c r="AM128" s="515"/>
      <c r="AN128" s="516"/>
      <c r="AO128" s="517"/>
      <c r="AP128" s="515"/>
      <c r="AQ128" s="516"/>
      <c r="AR128" s="585"/>
      <c r="AS128" s="514"/>
      <c r="AT128" s="506"/>
    </row>
    <row r="129" spans="1:46" ht="11.25" customHeight="1">
      <c r="A129" s="2011"/>
      <c r="B129" s="582"/>
      <c r="C129" s="514"/>
      <c r="D129" s="514"/>
      <c r="E129" s="514"/>
      <c r="F129" s="582"/>
      <c r="G129" s="514"/>
      <c r="H129" s="582"/>
      <c r="I129" s="514"/>
      <c r="J129" s="583"/>
      <c r="K129" s="529"/>
      <c r="L129" s="515" t="s">
        <v>167</v>
      </c>
      <c r="M129" s="516"/>
      <c r="N129" s="516"/>
      <c r="O129" s="516"/>
      <c r="P129" s="515"/>
      <c r="Q129" s="516"/>
      <c r="R129" s="516" t="s">
        <v>236</v>
      </c>
      <c r="S129" s="516"/>
      <c r="T129" s="516"/>
      <c r="U129" s="516" t="s">
        <v>1519</v>
      </c>
      <c r="V129" s="516"/>
      <c r="W129" s="1976"/>
      <c r="X129" s="1976"/>
      <c r="Y129" s="1976"/>
      <c r="Z129" s="1976"/>
      <c r="AA129" s="1976"/>
      <c r="AB129" s="1976"/>
      <c r="AC129" s="1976"/>
      <c r="AD129" s="1976"/>
      <c r="AE129" s="1976"/>
      <c r="AF129" s="1976"/>
      <c r="AG129" s="1976"/>
      <c r="AH129" s="1976"/>
      <c r="AI129" s="1976"/>
      <c r="AJ129" s="516" t="s">
        <v>219</v>
      </c>
      <c r="AK129" s="516"/>
      <c r="AL129" s="517"/>
      <c r="AM129" s="515"/>
      <c r="AN129" s="516"/>
      <c r="AO129" s="517"/>
      <c r="AP129" s="515"/>
      <c r="AQ129" s="516"/>
      <c r="AR129" s="585"/>
      <c r="AS129" s="514"/>
      <c r="AT129" s="506"/>
    </row>
    <row r="130" spans="1:46" ht="11.25" customHeight="1">
      <c r="A130" s="2011"/>
      <c r="B130" s="582"/>
      <c r="C130" s="514"/>
      <c r="D130" s="514"/>
      <c r="E130" s="514"/>
      <c r="F130" s="582"/>
      <c r="G130" s="514"/>
      <c r="H130" s="582"/>
      <c r="I130" s="514"/>
      <c r="J130" s="583"/>
      <c r="K130" s="529"/>
      <c r="L130" s="515"/>
      <c r="M130" s="516"/>
      <c r="N130" s="516"/>
      <c r="O130" s="516"/>
      <c r="P130" s="515"/>
      <c r="Q130" s="516"/>
      <c r="R130" s="516" t="s">
        <v>251</v>
      </c>
      <c r="S130" s="516"/>
      <c r="T130" s="516"/>
      <c r="U130" s="516" t="s">
        <v>1513</v>
      </c>
      <c r="V130" s="516"/>
      <c r="W130" s="1976"/>
      <c r="X130" s="1976"/>
      <c r="Y130" s="1976"/>
      <c r="Z130" s="1976"/>
      <c r="AA130" s="1976"/>
      <c r="AB130" s="1976"/>
      <c r="AC130" s="1976"/>
      <c r="AD130" s="1976"/>
      <c r="AE130" s="1976"/>
      <c r="AF130" s="1976"/>
      <c r="AG130" s="1976"/>
      <c r="AH130" s="1976"/>
      <c r="AI130" s="1976"/>
      <c r="AJ130" s="516" t="s">
        <v>238</v>
      </c>
      <c r="AK130" s="516"/>
      <c r="AL130" s="517"/>
      <c r="AM130" s="515"/>
      <c r="AN130" s="516"/>
      <c r="AO130" s="517"/>
      <c r="AP130" s="515"/>
      <c r="AQ130" s="516"/>
      <c r="AR130" s="585"/>
      <c r="AS130" s="514"/>
      <c r="AT130" s="506"/>
    </row>
    <row r="131" spans="1:46" ht="11.25" customHeight="1">
      <c r="A131" s="2011"/>
      <c r="B131" s="582"/>
      <c r="C131" s="514"/>
      <c r="D131" s="514"/>
      <c r="E131" s="514"/>
      <c r="F131" s="582"/>
      <c r="G131" s="514"/>
      <c r="H131" s="582"/>
      <c r="I131" s="514"/>
      <c r="J131" s="583"/>
      <c r="K131" s="529"/>
      <c r="L131" s="515"/>
      <c r="M131" s="516"/>
      <c r="N131" s="516"/>
      <c r="O131" s="516"/>
      <c r="P131" s="521"/>
      <c r="Q131" s="522" t="s">
        <v>245</v>
      </c>
      <c r="R131" s="522" t="s">
        <v>252</v>
      </c>
      <c r="S131" s="522"/>
      <c r="T131" s="523" t="s">
        <v>303</v>
      </c>
      <c r="U131" s="522" t="s">
        <v>168</v>
      </c>
      <c r="V131" s="522"/>
      <c r="W131" s="523" t="s">
        <v>303</v>
      </c>
      <c r="X131" s="522" t="s">
        <v>169</v>
      </c>
      <c r="Y131" s="522"/>
      <c r="Z131" s="522"/>
      <c r="AA131" s="522"/>
      <c r="AB131" s="523" t="s">
        <v>303</v>
      </c>
      <c r="AC131" s="522" t="s">
        <v>199</v>
      </c>
      <c r="AD131" s="522"/>
      <c r="AE131" s="522"/>
      <c r="AF131" s="522"/>
      <c r="AG131" s="522"/>
      <c r="AH131" s="522"/>
      <c r="AI131" s="522"/>
      <c r="AJ131" s="522"/>
      <c r="AK131" s="522"/>
      <c r="AL131" s="524"/>
      <c r="AM131" s="515"/>
      <c r="AN131" s="516"/>
      <c r="AO131" s="517"/>
      <c r="AP131" s="515"/>
      <c r="AQ131" s="516"/>
      <c r="AR131" s="585"/>
      <c r="AS131" s="514"/>
      <c r="AT131" s="506"/>
    </row>
    <row r="132" spans="1:46" ht="11.25" customHeight="1">
      <c r="A132" s="2011"/>
      <c r="B132" s="582"/>
      <c r="C132" s="514"/>
      <c r="D132" s="514"/>
      <c r="E132" s="514"/>
      <c r="F132" s="582"/>
      <c r="G132" s="514"/>
      <c r="H132" s="543"/>
      <c r="I132" s="506"/>
      <c r="J132" s="544"/>
      <c r="K132" s="529"/>
      <c r="L132" s="515"/>
      <c r="M132" s="516"/>
      <c r="N132" s="516"/>
      <c r="O132" s="516"/>
      <c r="P132" s="515"/>
      <c r="Q132" s="516"/>
      <c r="R132" s="516"/>
      <c r="S132" s="516"/>
      <c r="T132" s="520" t="s">
        <v>303</v>
      </c>
      <c r="U132" s="516" t="s">
        <v>241</v>
      </c>
      <c r="V132" s="516"/>
      <c r="W132" s="516"/>
      <c r="X132" s="1976"/>
      <c r="Y132" s="1976"/>
      <c r="Z132" s="1976"/>
      <c r="AA132" s="1976"/>
      <c r="AB132" s="1976"/>
      <c r="AC132" s="1976"/>
      <c r="AD132" s="1976"/>
      <c r="AE132" s="1976"/>
      <c r="AF132" s="1976"/>
      <c r="AG132" s="1976"/>
      <c r="AH132" s="1976"/>
      <c r="AI132" s="1976"/>
      <c r="AJ132" s="516" t="s">
        <v>238</v>
      </c>
      <c r="AK132" s="516" t="s">
        <v>238</v>
      </c>
      <c r="AL132" s="517"/>
      <c r="AM132" s="515"/>
      <c r="AN132" s="516"/>
      <c r="AO132" s="517"/>
      <c r="AP132" s="515"/>
      <c r="AQ132" s="516"/>
      <c r="AR132" s="585"/>
      <c r="AS132" s="514"/>
      <c r="AT132" s="506"/>
    </row>
    <row r="133" spans="1:46" ht="11.25" customHeight="1">
      <c r="A133" s="2011"/>
      <c r="B133" s="582"/>
      <c r="C133" s="514"/>
      <c r="D133" s="514"/>
      <c r="E133" s="514"/>
      <c r="F133" s="582"/>
      <c r="G133" s="514"/>
      <c r="H133" s="543"/>
      <c r="I133" s="506"/>
      <c r="J133" s="544"/>
      <c r="K133" s="529"/>
      <c r="L133" s="526"/>
      <c r="M133" s="527"/>
      <c r="N133" s="527"/>
      <c r="O133" s="527"/>
      <c r="P133" s="526"/>
      <c r="Q133" s="527" t="s">
        <v>245</v>
      </c>
      <c r="R133" s="527" t="s">
        <v>253</v>
      </c>
      <c r="S133" s="527"/>
      <c r="T133" s="520" t="s">
        <v>303</v>
      </c>
      <c r="U133" s="527" t="s">
        <v>153</v>
      </c>
      <c r="V133" s="527"/>
      <c r="W133" s="527"/>
      <c r="X133" s="527"/>
      <c r="Y133" s="520" t="s">
        <v>303</v>
      </c>
      <c r="Z133" s="527" t="s">
        <v>241</v>
      </c>
      <c r="AA133" s="527"/>
      <c r="AB133" s="527"/>
      <c r="AC133" s="2003"/>
      <c r="AD133" s="2003"/>
      <c r="AE133" s="2003"/>
      <c r="AF133" s="2003"/>
      <c r="AG133" s="2003"/>
      <c r="AH133" s="2003"/>
      <c r="AI133" s="2003"/>
      <c r="AJ133" s="527" t="s">
        <v>238</v>
      </c>
      <c r="AK133" s="527" t="s">
        <v>238</v>
      </c>
      <c r="AL133" s="528"/>
      <c r="AM133" s="515"/>
      <c r="AN133" s="516"/>
      <c r="AO133" s="517"/>
      <c r="AP133" s="515"/>
      <c r="AQ133" s="516"/>
      <c r="AR133" s="585"/>
      <c r="AS133" s="514"/>
      <c r="AT133" s="506"/>
    </row>
    <row r="134" spans="1:46" ht="11.25" customHeight="1">
      <c r="A134" s="2011"/>
      <c r="B134" s="582"/>
      <c r="C134" s="514"/>
      <c r="D134" s="514"/>
      <c r="E134" s="514"/>
      <c r="F134" s="582"/>
      <c r="G134" s="514"/>
      <c r="H134" s="543"/>
      <c r="I134" s="506"/>
      <c r="J134" s="544"/>
      <c r="K134" s="529"/>
      <c r="L134" s="515" t="s">
        <v>170</v>
      </c>
      <c r="M134" s="516"/>
      <c r="N134" s="516"/>
      <c r="O134" s="516"/>
      <c r="P134" s="532"/>
      <c r="Q134" s="530" t="s">
        <v>245</v>
      </c>
      <c r="R134" s="530" t="s">
        <v>163</v>
      </c>
      <c r="S134" s="530"/>
      <c r="T134" s="530"/>
      <c r="U134" s="530"/>
      <c r="V134" s="530"/>
      <c r="W134" s="530"/>
      <c r="X134" s="530"/>
      <c r="Y134" s="530"/>
      <c r="Z134" s="530"/>
      <c r="AA134" s="530"/>
      <c r="AB134" s="530"/>
      <c r="AC134" s="530"/>
      <c r="AD134" s="530"/>
      <c r="AE134" s="530"/>
      <c r="AF134" s="530"/>
      <c r="AG134" s="530"/>
      <c r="AH134" s="530"/>
      <c r="AI134" s="530"/>
      <c r="AJ134" s="530"/>
      <c r="AK134" s="530"/>
      <c r="AL134" s="531"/>
      <c r="AM134" s="515"/>
      <c r="AN134" s="516"/>
      <c r="AO134" s="517"/>
      <c r="AP134" s="515"/>
      <c r="AQ134" s="516"/>
      <c r="AR134" s="585"/>
      <c r="AS134" s="514"/>
      <c r="AT134" s="506"/>
    </row>
    <row r="135" spans="1:46" ht="11.25" customHeight="1">
      <c r="A135" s="2011"/>
      <c r="B135" s="582"/>
      <c r="C135" s="514"/>
      <c r="D135" s="514"/>
      <c r="E135" s="514"/>
      <c r="F135" s="582"/>
      <c r="G135" s="514"/>
      <c r="H135" s="543"/>
      <c r="I135" s="506"/>
      <c r="J135" s="544"/>
      <c r="K135" s="533"/>
      <c r="L135" s="535" t="s">
        <v>171</v>
      </c>
      <c r="M135" s="516"/>
      <c r="N135" s="516"/>
      <c r="O135" s="516"/>
      <c r="P135" s="526"/>
      <c r="Q135" s="527"/>
      <c r="R135" s="527" t="s">
        <v>201</v>
      </c>
      <c r="S135" s="2003"/>
      <c r="T135" s="2003"/>
      <c r="U135" s="2003"/>
      <c r="V135" s="2003"/>
      <c r="W135" s="2003"/>
      <c r="X135" s="2003"/>
      <c r="Y135" s="2003"/>
      <c r="Z135" s="2003"/>
      <c r="AA135" s="2003"/>
      <c r="AB135" s="2003"/>
      <c r="AC135" s="2003"/>
      <c r="AD135" s="2003"/>
      <c r="AE135" s="2003"/>
      <c r="AF135" s="2003"/>
      <c r="AG135" s="2003"/>
      <c r="AH135" s="2003"/>
      <c r="AI135" s="2003"/>
      <c r="AJ135" s="527" t="s">
        <v>172</v>
      </c>
      <c r="AK135" s="527"/>
      <c r="AL135" s="528"/>
      <c r="AM135" s="515"/>
      <c r="AN135" s="516"/>
      <c r="AO135" s="517"/>
      <c r="AP135" s="515"/>
      <c r="AQ135" s="516"/>
      <c r="AR135" s="585"/>
      <c r="AS135" s="514"/>
      <c r="AT135" s="506"/>
    </row>
    <row r="136" spans="1:46" ht="11.25" customHeight="1">
      <c r="A136" s="2011"/>
      <c r="B136" s="582"/>
      <c r="C136" s="514"/>
      <c r="D136" s="514"/>
      <c r="E136" s="514"/>
      <c r="F136" s="582"/>
      <c r="G136" s="514"/>
      <c r="H136" s="543"/>
      <c r="I136" s="506"/>
      <c r="J136" s="544"/>
      <c r="K136" s="586" t="s">
        <v>174</v>
      </c>
      <c r="L136" s="587" t="s">
        <v>220</v>
      </c>
      <c r="M136" s="588"/>
      <c r="N136" s="588"/>
      <c r="O136" s="588"/>
      <c r="P136" s="532"/>
      <c r="Q136" s="530" t="s">
        <v>185</v>
      </c>
      <c r="R136" s="530" t="s">
        <v>250</v>
      </c>
      <c r="S136" s="530"/>
      <c r="T136" s="530"/>
      <c r="U136" s="530" t="s">
        <v>1513</v>
      </c>
      <c r="V136" s="530"/>
      <c r="W136" s="2004"/>
      <c r="X136" s="2004"/>
      <c r="Y136" s="2004"/>
      <c r="Z136" s="2004"/>
      <c r="AA136" s="2004"/>
      <c r="AB136" s="2004"/>
      <c r="AC136" s="2004"/>
      <c r="AD136" s="2004"/>
      <c r="AE136" s="2004"/>
      <c r="AF136" s="2004"/>
      <c r="AG136" s="2004"/>
      <c r="AH136" s="2004"/>
      <c r="AI136" s="2004"/>
      <c r="AJ136" s="530" t="s">
        <v>238</v>
      </c>
      <c r="AK136" s="530"/>
      <c r="AL136" s="531"/>
      <c r="AM136" s="515"/>
      <c r="AN136" s="516"/>
      <c r="AO136" s="517"/>
      <c r="AP136" s="515"/>
      <c r="AQ136" s="516"/>
      <c r="AR136" s="585"/>
      <c r="AS136" s="514"/>
      <c r="AT136" s="506"/>
    </row>
    <row r="137" spans="1:46" ht="11.25" customHeight="1">
      <c r="A137" s="2011"/>
      <c r="B137" s="582"/>
      <c r="C137" s="514"/>
      <c r="D137" s="514"/>
      <c r="E137" s="514"/>
      <c r="F137" s="582"/>
      <c r="G137" s="514"/>
      <c r="H137" s="543"/>
      <c r="I137" s="506"/>
      <c r="J137" s="544"/>
      <c r="K137" s="589" t="s">
        <v>176</v>
      </c>
      <c r="L137" s="582" t="s">
        <v>205</v>
      </c>
      <c r="M137" s="514"/>
      <c r="N137" s="514"/>
      <c r="O137" s="514"/>
      <c r="P137" s="515"/>
      <c r="Q137" s="516"/>
      <c r="R137" s="516" t="s">
        <v>236</v>
      </c>
      <c r="S137" s="516"/>
      <c r="T137" s="516"/>
      <c r="U137" s="516" t="s">
        <v>1519</v>
      </c>
      <c r="V137" s="516"/>
      <c r="W137" s="1976"/>
      <c r="X137" s="1976"/>
      <c r="Y137" s="1976"/>
      <c r="Z137" s="1976"/>
      <c r="AA137" s="1976"/>
      <c r="AB137" s="1976"/>
      <c r="AC137" s="1976"/>
      <c r="AD137" s="1976"/>
      <c r="AE137" s="1976"/>
      <c r="AF137" s="1976"/>
      <c r="AG137" s="1976"/>
      <c r="AH137" s="1976"/>
      <c r="AI137" s="1976"/>
      <c r="AJ137" s="516" t="s">
        <v>219</v>
      </c>
      <c r="AK137" s="516"/>
      <c r="AL137" s="517"/>
      <c r="AM137" s="515"/>
      <c r="AN137" s="516"/>
      <c r="AO137" s="517"/>
      <c r="AP137" s="515"/>
      <c r="AQ137" s="516"/>
      <c r="AR137" s="585"/>
      <c r="AS137" s="514"/>
      <c r="AT137" s="506"/>
    </row>
    <row r="138" spans="1:46" ht="11.25" customHeight="1">
      <c r="A138" s="2011"/>
      <c r="B138" s="582"/>
      <c r="C138" s="514"/>
      <c r="D138" s="514"/>
      <c r="E138" s="514"/>
      <c r="F138" s="582"/>
      <c r="G138" s="514"/>
      <c r="H138" s="543"/>
      <c r="I138" s="506"/>
      <c r="J138" s="544"/>
      <c r="K138" s="589" t="s">
        <v>180</v>
      </c>
      <c r="L138" s="582"/>
      <c r="M138" s="514"/>
      <c r="N138" s="514"/>
      <c r="O138" s="514"/>
      <c r="P138" s="515"/>
      <c r="Q138" s="516"/>
      <c r="R138" s="516" t="s">
        <v>259</v>
      </c>
      <c r="S138" s="516"/>
      <c r="T138" s="516"/>
      <c r="U138" s="516" t="s">
        <v>1513</v>
      </c>
      <c r="V138" s="516"/>
      <c r="W138" s="1976"/>
      <c r="X138" s="1976"/>
      <c r="Y138" s="1976"/>
      <c r="Z138" s="1976"/>
      <c r="AA138" s="1976"/>
      <c r="AB138" s="1976"/>
      <c r="AC138" s="1976"/>
      <c r="AD138" s="1976"/>
      <c r="AE138" s="1976"/>
      <c r="AF138" s="1976"/>
      <c r="AG138" s="1976"/>
      <c r="AH138" s="1976"/>
      <c r="AI138" s="1976"/>
      <c r="AJ138" s="516" t="s">
        <v>238</v>
      </c>
      <c r="AK138" s="516"/>
      <c r="AL138" s="517"/>
      <c r="AM138" s="515"/>
      <c r="AN138" s="516"/>
      <c r="AO138" s="517"/>
      <c r="AP138" s="515"/>
      <c r="AQ138" s="516"/>
      <c r="AR138" s="585"/>
      <c r="AS138" s="514"/>
      <c r="AT138" s="506"/>
    </row>
    <row r="139" spans="1:46" ht="11.25" customHeight="1">
      <c r="A139" s="2011"/>
      <c r="B139" s="582"/>
      <c r="C139" s="514"/>
      <c r="D139" s="514"/>
      <c r="E139" s="514"/>
      <c r="F139" s="582"/>
      <c r="G139" s="514"/>
      <c r="H139" s="543"/>
      <c r="I139" s="506"/>
      <c r="J139" s="544"/>
      <c r="K139" s="589" t="s">
        <v>184</v>
      </c>
      <c r="L139" s="515"/>
      <c r="M139" s="516"/>
      <c r="N139" s="516"/>
      <c r="O139" s="516"/>
      <c r="P139" s="582"/>
      <c r="Q139" s="514" t="s">
        <v>185</v>
      </c>
      <c r="R139" s="514" t="s">
        <v>149</v>
      </c>
      <c r="S139" s="514"/>
      <c r="T139" s="514"/>
      <c r="U139" s="514"/>
      <c r="V139" s="506"/>
      <c r="W139" s="506"/>
      <c r="X139" s="506"/>
      <c r="Y139" s="506"/>
      <c r="Z139" s="506"/>
      <c r="AA139" s="506"/>
      <c r="AB139" s="506"/>
      <c r="AC139" s="506"/>
      <c r="AD139" s="506"/>
      <c r="AE139" s="506"/>
      <c r="AF139" s="506"/>
      <c r="AG139" s="514"/>
      <c r="AH139" s="514"/>
      <c r="AI139" s="514"/>
      <c r="AJ139" s="514"/>
      <c r="AK139" s="514"/>
      <c r="AL139" s="583"/>
      <c r="AM139" s="515"/>
      <c r="AN139" s="516"/>
      <c r="AO139" s="517"/>
      <c r="AP139" s="515"/>
      <c r="AQ139" s="516"/>
      <c r="AR139" s="585"/>
      <c r="AS139" s="514"/>
      <c r="AT139" s="506"/>
    </row>
    <row r="140" spans="1:46" ht="11.25" customHeight="1">
      <c r="A140" s="2011"/>
      <c r="B140" s="582"/>
      <c r="C140" s="514"/>
      <c r="D140" s="514"/>
      <c r="E140" s="514"/>
      <c r="F140" s="582"/>
      <c r="G140" s="514"/>
      <c r="H140" s="543"/>
      <c r="I140" s="506"/>
      <c r="J140" s="544"/>
      <c r="K140" s="589" t="s">
        <v>206</v>
      </c>
      <c r="L140" s="582"/>
      <c r="M140" s="514"/>
      <c r="N140" s="514"/>
      <c r="O140" s="514"/>
      <c r="P140" s="582"/>
      <c r="Q140" s="514"/>
      <c r="R140" s="514" t="s">
        <v>260</v>
      </c>
      <c r="S140" s="520" t="s">
        <v>303</v>
      </c>
      <c r="T140" s="514" t="s">
        <v>128</v>
      </c>
      <c r="U140" s="514"/>
      <c r="V140" s="514"/>
      <c r="W140" s="514"/>
      <c r="X140" s="520" t="s">
        <v>303</v>
      </c>
      <c r="Y140" s="514" t="s">
        <v>241</v>
      </c>
      <c r="Z140" s="514"/>
      <c r="AA140" s="514"/>
      <c r="AB140" s="1977"/>
      <c r="AC140" s="1977"/>
      <c r="AD140" s="1977"/>
      <c r="AE140" s="1977"/>
      <c r="AF140" s="1977"/>
      <c r="AG140" s="1977"/>
      <c r="AH140" s="1977"/>
      <c r="AI140" s="1977"/>
      <c r="AJ140" s="514" t="s">
        <v>238</v>
      </c>
      <c r="AK140" s="514" t="s">
        <v>238</v>
      </c>
      <c r="AL140" s="583"/>
      <c r="AM140" s="515"/>
      <c r="AN140" s="516"/>
      <c r="AO140" s="517"/>
      <c r="AP140" s="515"/>
      <c r="AQ140" s="516"/>
      <c r="AR140" s="585"/>
      <c r="AS140" s="514"/>
      <c r="AT140" s="506"/>
    </row>
    <row r="141" spans="1:46" ht="11.25" customHeight="1">
      <c r="A141" s="2011"/>
      <c r="B141" s="582"/>
      <c r="C141" s="514"/>
      <c r="D141" s="514"/>
      <c r="E141" s="514"/>
      <c r="F141" s="582"/>
      <c r="G141" s="514"/>
      <c r="H141" s="543"/>
      <c r="I141" s="506"/>
      <c r="J141" s="544"/>
      <c r="K141" s="589" t="s">
        <v>261</v>
      </c>
      <c r="L141" s="582"/>
      <c r="M141" s="514"/>
      <c r="N141" s="514"/>
      <c r="O141" s="514"/>
      <c r="P141" s="582"/>
      <c r="Q141" s="514"/>
      <c r="R141" s="514" t="s">
        <v>243</v>
      </c>
      <c r="S141" s="514"/>
      <c r="T141" s="514"/>
      <c r="U141" s="514"/>
      <c r="V141" s="514"/>
      <c r="W141" s="514"/>
      <c r="X141" s="514"/>
      <c r="Y141" s="520" t="s">
        <v>303</v>
      </c>
      <c r="Z141" s="514" t="s">
        <v>154</v>
      </c>
      <c r="AA141" s="514"/>
      <c r="AB141" s="514"/>
      <c r="AC141" s="514"/>
      <c r="AD141" s="514"/>
      <c r="AE141" s="514"/>
      <c r="AF141" s="514"/>
      <c r="AG141" s="514"/>
      <c r="AH141" s="514"/>
      <c r="AI141" s="514"/>
      <c r="AJ141" s="514"/>
      <c r="AK141" s="514"/>
      <c r="AL141" s="583"/>
      <c r="AM141" s="515"/>
      <c r="AN141" s="516"/>
      <c r="AO141" s="517"/>
      <c r="AP141" s="515"/>
      <c r="AQ141" s="516"/>
      <c r="AR141" s="585"/>
      <c r="AS141" s="514"/>
      <c r="AT141" s="506"/>
    </row>
    <row r="142" spans="1:46" ht="11.25" customHeight="1">
      <c r="A142" s="2011"/>
      <c r="B142" s="582"/>
      <c r="C142" s="514"/>
      <c r="D142" s="514"/>
      <c r="E142" s="514"/>
      <c r="F142" s="582"/>
      <c r="G142" s="514"/>
      <c r="H142" s="543"/>
      <c r="I142" s="506"/>
      <c r="J142" s="544"/>
      <c r="K142" s="506"/>
      <c r="L142" s="590"/>
      <c r="M142" s="591"/>
      <c r="N142" s="591"/>
      <c r="O142" s="591"/>
      <c r="P142" s="590"/>
      <c r="Q142" s="591"/>
      <c r="R142" s="591"/>
      <c r="S142" s="591"/>
      <c r="T142" s="591"/>
      <c r="U142" s="591"/>
      <c r="V142" s="591"/>
      <c r="W142" s="591"/>
      <c r="X142" s="591"/>
      <c r="Y142" s="520" t="s">
        <v>303</v>
      </c>
      <c r="Z142" s="591" t="s">
        <v>244</v>
      </c>
      <c r="AA142" s="591"/>
      <c r="AB142" s="591"/>
      <c r="AC142" s="520" t="s">
        <v>303</v>
      </c>
      <c r="AD142" s="591" t="s">
        <v>155</v>
      </c>
      <c r="AE142" s="591"/>
      <c r="AF142" s="520" t="s">
        <v>303</v>
      </c>
      <c r="AG142" s="591" t="s">
        <v>156</v>
      </c>
      <c r="AH142" s="591"/>
      <c r="AI142" s="591"/>
      <c r="AJ142" s="591"/>
      <c r="AK142" s="591"/>
      <c r="AL142" s="592"/>
      <c r="AM142" s="515"/>
      <c r="AN142" s="516"/>
      <c r="AO142" s="517"/>
      <c r="AP142" s="515"/>
      <c r="AQ142" s="516"/>
      <c r="AR142" s="585"/>
      <c r="AS142" s="514"/>
      <c r="AT142" s="506"/>
    </row>
    <row r="143" spans="1:46" ht="11.25" customHeight="1">
      <c r="A143" s="2011"/>
      <c r="B143" s="582"/>
      <c r="C143" s="514"/>
      <c r="D143" s="514"/>
      <c r="E143" s="514"/>
      <c r="F143" s="582"/>
      <c r="G143" s="514"/>
      <c r="H143" s="543"/>
      <c r="I143" s="506"/>
      <c r="J143" s="544"/>
      <c r="K143" s="589"/>
      <c r="L143" s="587" t="s">
        <v>166</v>
      </c>
      <c r="M143" s="588"/>
      <c r="N143" s="588"/>
      <c r="O143" s="588"/>
      <c r="P143" s="532"/>
      <c r="Q143" s="530" t="s">
        <v>1511</v>
      </c>
      <c r="R143" s="530" t="s">
        <v>250</v>
      </c>
      <c r="S143" s="530"/>
      <c r="T143" s="530"/>
      <c r="U143" s="530" t="s">
        <v>1513</v>
      </c>
      <c r="V143" s="530"/>
      <c r="W143" s="2004"/>
      <c r="X143" s="2004"/>
      <c r="Y143" s="2004"/>
      <c r="Z143" s="2004"/>
      <c r="AA143" s="2004"/>
      <c r="AB143" s="2004"/>
      <c r="AC143" s="2004"/>
      <c r="AD143" s="2004"/>
      <c r="AE143" s="2004"/>
      <c r="AF143" s="2004"/>
      <c r="AG143" s="2004"/>
      <c r="AH143" s="2004"/>
      <c r="AI143" s="2004"/>
      <c r="AJ143" s="530" t="s">
        <v>238</v>
      </c>
      <c r="AK143" s="530"/>
      <c r="AL143" s="531"/>
      <c r="AM143" s="515"/>
      <c r="AN143" s="516"/>
      <c r="AO143" s="517"/>
      <c r="AP143" s="515"/>
      <c r="AQ143" s="516"/>
      <c r="AR143" s="585"/>
      <c r="AS143" s="514"/>
      <c r="AT143" s="506"/>
    </row>
    <row r="144" spans="1:46" ht="11.25" customHeight="1">
      <c r="A144" s="2011"/>
      <c r="B144" s="582"/>
      <c r="C144" s="514"/>
      <c r="D144" s="514"/>
      <c r="E144" s="514"/>
      <c r="F144" s="582"/>
      <c r="G144" s="514"/>
      <c r="H144" s="543"/>
      <c r="I144" s="506"/>
      <c r="J144" s="544"/>
      <c r="K144" s="545" t="s">
        <v>303</v>
      </c>
      <c r="L144" s="582" t="s">
        <v>167</v>
      </c>
      <c r="M144" s="514"/>
      <c r="N144" s="514"/>
      <c r="O144" s="514"/>
      <c r="P144" s="515"/>
      <c r="Q144" s="516"/>
      <c r="R144" s="516" t="s">
        <v>236</v>
      </c>
      <c r="S144" s="516"/>
      <c r="T144" s="516"/>
      <c r="U144" s="516" t="s">
        <v>1519</v>
      </c>
      <c r="V144" s="516"/>
      <c r="W144" s="1976"/>
      <c r="X144" s="1976"/>
      <c r="Y144" s="1976"/>
      <c r="Z144" s="1976"/>
      <c r="AA144" s="1976"/>
      <c r="AB144" s="1976"/>
      <c r="AC144" s="1976"/>
      <c r="AD144" s="1976"/>
      <c r="AE144" s="1976"/>
      <c r="AF144" s="1976"/>
      <c r="AG144" s="1976"/>
      <c r="AH144" s="1976"/>
      <c r="AI144" s="1976"/>
      <c r="AJ144" s="516" t="s">
        <v>219</v>
      </c>
      <c r="AK144" s="516"/>
      <c r="AL144" s="517"/>
      <c r="AM144" s="515"/>
      <c r="AN144" s="516"/>
      <c r="AO144" s="517"/>
      <c r="AP144" s="515"/>
      <c r="AQ144" s="516"/>
      <c r="AR144" s="585"/>
      <c r="AS144" s="514"/>
      <c r="AT144" s="506"/>
    </row>
    <row r="145" spans="1:46" ht="11.25" customHeight="1">
      <c r="A145" s="2011"/>
      <c r="B145" s="582"/>
      <c r="C145" s="514"/>
      <c r="D145" s="514"/>
      <c r="E145" s="514"/>
      <c r="F145" s="582"/>
      <c r="G145" s="514"/>
      <c r="H145" s="543"/>
      <c r="I145" s="506"/>
      <c r="J145" s="544"/>
      <c r="K145" s="589" t="s">
        <v>193</v>
      </c>
      <c r="L145" s="582"/>
      <c r="M145" s="514"/>
      <c r="N145" s="514"/>
      <c r="O145" s="514"/>
      <c r="P145" s="515"/>
      <c r="Q145" s="516"/>
      <c r="R145" s="516" t="s">
        <v>251</v>
      </c>
      <c r="S145" s="516"/>
      <c r="T145" s="516"/>
      <c r="U145" s="516" t="s">
        <v>1513</v>
      </c>
      <c r="V145" s="516"/>
      <c r="W145" s="1976"/>
      <c r="X145" s="1976"/>
      <c r="Y145" s="1976"/>
      <c r="Z145" s="1976"/>
      <c r="AA145" s="1976"/>
      <c r="AB145" s="1976"/>
      <c r="AC145" s="1976"/>
      <c r="AD145" s="1976"/>
      <c r="AE145" s="1976"/>
      <c r="AF145" s="1976"/>
      <c r="AG145" s="1976"/>
      <c r="AH145" s="1976"/>
      <c r="AI145" s="1976"/>
      <c r="AJ145" s="516" t="s">
        <v>238</v>
      </c>
      <c r="AK145" s="516"/>
      <c r="AL145" s="517"/>
      <c r="AM145" s="515"/>
      <c r="AN145" s="516"/>
      <c r="AO145" s="517"/>
      <c r="AP145" s="515"/>
      <c r="AQ145" s="516"/>
      <c r="AR145" s="585"/>
      <c r="AS145" s="514"/>
      <c r="AT145" s="506"/>
    </row>
    <row r="146" spans="1:46" ht="11.25" customHeight="1">
      <c r="A146" s="2011"/>
      <c r="B146" s="582"/>
      <c r="C146" s="514"/>
      <c r="D146" s="514"/>
      <c r="E146" s="514"/>
      <c r="F146" s="582"/>
      <c r="G146" s="514"/>
      <c r="H146" s="543"/>
      <c r="I146" s="506"/>
      <c r="J146" s="544"/>
      <c r="K146" s="589" t="s">
        <v>194</v>
      </c>
      <c r="L146" s="515"/>
      <c r="M146" s="516"/>
      <c r="N146" s="516"/>
      <c r="O146" s="516"/>
      <c r="P146" s="593"/>
      <c r="Q146" s="594" t="s">
        <v>185</v>
      </c>
      <c r="R146" s="594" t="s">
        <v>252</v>
      </c>
      <c r="S146" s="594"/>
      <c r="T146" s="523" t="s">
        <v>303</v>
      </c>
      <c r="U146" s="594" t="s">
        <v>168</v>
      </c>
      <c r="V146" s="594"/>
      <c r="W146" s="523" t="s">
        <v>303</v>
      </c>
      <c r="X146" s="594" t="s">
        <v>169</v>
      </c>
      <c r="Y146" s="594"/>
      <c r="Z146" s="594"/>
      <c r="AA146" s="594"/>
      <c r="AB146" s="523" t="s">
        <v>303</v>
      </c>
      <c r="AC146" s="594" t="s">
        <v>199</v>
      </c>
      <c r="AD146" s="594"/>
      <c r="AE146" s="594"/>
      <c r="AF146" s="594"/>
      <c r="AG146" s="594"/>
      <c r="AH146" s="594"/>
      <c r="AI146" s="594"/>
      <c r="AJ146" s="594"/>
      <c r="AK146" s="594"/>
      <c r="AL146" s="595"/>
      <c r="AM146" s="515"/>
      <c r="AN146" s="516"/>
      <c r="AO146" s="517"/>
      <c r="AP146" s="515"/>
      <c r="AQ146" s="516"/>
      <c r="AR146" s="585"/>
      <c r="AS146" s="514"/>
      <c r="AT146" s="506"/>
    </row>
    <row r="147" spans="1:46" ht="11.25" customHeight="1">
      <c r="A147" s="2011"/>
      <c r="B147" s="582"/>
      <c r="C147" s="514"/>
      <c r="D147" s="514"/>
      <c r="E147" s="514"/>
      <c r="F147" s="582"/>
      <c r="G147" s="514"/>
      <c r="H147" s="543"/>
      <c r="I147" s="506"/>
      <c r="J147" s="544"/>
      <c r="K147" s="589" t="s">
        <v>207</v>
      </c>
      <c r="L147" s="582"/>
      <c r="M147" s="514"/>
      <c r="N147" s="514"/>
      <c r="O147" s="514"/>
      <c r="P147" s="582"/>
      <c r="Q147" s="514"/>
      <c r="R147" s="514"/>
      <c r="S147" s="514"/>
      <c r="T147" s="520" t="s">
        <v>303</v>
      </c>
      <c r="U147" s="514" t="s">
        <v>241</v>
      </c>
      <c r="V147" s="514"/>
      <c r="W147" s="514"/>
      <c r="X147" s="1977"/>
      <c r="Y147" s="1977"/>
      <c r="Z147" s="1977"/>
      <c r="AA147" s="1977"/>
      <c r="AB147" s="1977"/>
      <c r="AC147" s="1977"/>
      <c r="AD147" s="1977"/>
      <c r="AE147" s="1977"/>
      <c r="AF147" s="1977"/>
      <c r="AG147" s="1977"/>
      <c r="AH147" s="1977"/>
      <c r="AI147" s="1977"/>
      <c r="AJ147" s="514" t="s">
        <v>238</v>
      </c>
      <c r="AK147" s="514" t="s">
        <v>238</v>
      </c>
      <c r="AL147" s="583"/>
      <c r="AM147" s="515"/>
      <c r="AN147" s="516"/>
      <c r="AO147" s="517"/>
      <c r="AP147" s="515"/>
      <c r="AQ147" s="516"/>
      <c r="AR147" s="585"/>
      <c r="AS147" s="514"/>
      <c r="AT147" s="506"/>
    </row>
    <row r="148" spans="1:46" ht="11.25" customHeight="1">
      <c r="A148" s="2011"/>
      <c r="B148" s="582"/>
      <c r="C148" s="514"/>
      <c r="D148" s="514"/>
      <c r="E148" s="514"/>
      <c r="F148" s="582"/>
      <c r="G148" s="514"/>
      <c r="H148" s="543"/>
      <c r="I148" s="506"/>
      <c r="J148" s="544"/>
      <c r="K148" s="589" t="s">
        <v>261</v>
      </c>
      <c r="L148" s="582"/>
      <c r="M148" s="514"/>
      <c r="N148" s="514"/>
      <c r="O148" s="514"/>
      <c r="P148" s="590"/>
      <c r="Q148" s="591" t="s">
        <v>245</v>
      </c>
      <c r="R148" s="591" t="s">
        <v>253</v>
      </c>
      <c r="S148" s="591"/>
      <c r="T148" s="520" t="s">
        <v>303</v>
      </c>
      <c r="U148" s="591" t="s">
        <v>153</v>
      </c>
      <c r="V148" s="591"/>
      <c r="W148" s="591"/>
      <c r="X148" s="591"/>
      <c r="Y148" s="520" t="s">
        <v>303</v>
      </c>
      <c r="Z148" s="591" t="s">
        <v>241</v>
      </c>
      <c r="AA148" s="591"/>
      <c r="AB148" s="591"/>
      <c r="AC148" s="2002"/>
      <c r="AD148" s="2002"/>
      <c r="AE148" s="2002"/>
      <c r="AF148" s="2002"/>
      <c r="AG148" s="2002"/>
      <c r="AH148" s="2002"/>
      <c r="AI148" s="2002"/>
      <c r="AJ148" s="591" t="s">
        <v>238</v>
      </c>
      <c r="AK148" s="591" t="s">
        <v>238</v>
      </c>
      <c r="AL148" s="592"/>
      <c r="AM148" s="515"/>
      <c r="AN148" s="516"/>
      <c r="AO148" s="517"/>
      <c r="AP148" s="515"/>
      <c r="AQ148" s="516"/>
      <c r="AR148" s="585"/>
      <c r="AS148" s="514"/>
      <c r="AT148" s="506"/>
    </row>
    <row r="149" spans="1:46" ht="11.25" customHeight="1">
      <c r="A149" s="2011"/>
      <c r="B149" s="582"/>
      <c r="C149" s="514"/>
      <c r="D149" s="514"/>
      <c r="E149" s="514"/>
      <c r="F149" s="582"/>
      <c r="G149" s="514"/>
      <c r="H149" s="543"/>
      <c r="I149" s="506"/>
      <c r="J149" s="544"/>
      <c r="K149" s="596"/>
      <c r="L149" s="582" t="s">
        <v>170</v>
      </c>
      <c r="M149" s="514"/>
      <c r="N149" s="514"/>
      <c r="O149" s="514"/>
      <c r="P149" s="587"/>
      <c r="Q149" s="588" t="s">
        <v>245</v>
      </c>
      <c r="R149" s="588" t="s">
        <v>163</v>
      </c>
      <c r="S149" s="588"/>
      <c r="T149" s="588"/>
      <c r="U149" s="588"/>
      <c r="V149" s="588"/>
      <c r="W149" s="588"/>
      <c r="X149" s="588"/>
      <c r="Y149" s="588"/>
      <c r="Z149" s="588"/>
      <c r="AA149" s="588"/>
      <c r="AB149" s="588"/>
      <c r="AC149" s="588"/>
      <c r="AD149" s="588"/>
      <c r="AE149" s="588"/>
      <c r="AF149" s="588"/>
      <c r="AG149" s="588"/>
      <c r="AH149" s="588"/>
      <c r="AI149" s="588"/>
      <c r="AJ149" s="588"/>
      <c r="AK149" s="588"/>
      <c r="AL149" s="597"/>
      <c r="AM149" s="515"/>
      <c r="AN149" s="516"/>
      <c r="AO149" s="517"/>
      <c r="AP149" s="515"/>
      <c r="AQ149" s="516"/>
      <c r="AR149" s="585"/>
      <c r="AS149" s="514"/>
      <c r="AT149" s="506"/>
    </row>
    <row r="150" spans="1:46" ht="11.25" customHeight="1">
      <c r="A150" s="2011"/>
      <c r="B150" s="582"/>
      <c r="C150" s="514"/>
      <c r="D150" s="514"/>
      <c r="E150" s="514"/>
      <c r="F150" s="582"/>
      <c r="G150" s="514"/>
      <c r="H150" s="543"/>
      <c r="I150" s="598"/>
      <c r="J150" s="599"/>
      <c r="K150" s="600"/>
      <c r="L150" s="535" t="s">
        <v>171</v>
      </c>
      <c r="M150" s="516"/>
      <c r="N150" s="516"/>
      <c r="O150" s="516"/>
      <c r="P150" s="590"/>
      <c r="Q150" s="591"/>
      <c r="R150" s="591" t="s">
        <v>254</v>
      </c>
      <c r="S150" s="2002"/>
      <c r="T150" s="2002"/>
      <c r="U150" s="2002"/>
      <c r="V150" s="2002"/>
      <c r="W150" s="2002"/>
      <c r="X150" s="2002"/>
      <c r="Y150" s="2002"/>
      <c r="Z150" s="2002"/>
      <c r="AA150" s="2002"/>
      <c r="AB150" s="2002"/>
      <c r="AC150" s="2002"/>
      <c r="AD150" s="2002"/>
      <c r="AE150" s="2002"/>
      <c r="AF150" s="2002"/>
      <c r="AG150" s="2002"/>
      <c r="AH150" s="2002"/>
      <c r="AI150" s="2002"/>
      <c r="AJ150" s="591" t="s">
        <v>172</v>
      </c>
      <c r="AK150" s="591"/>
      <c r="AL150" s="592"/>
      <c r="AM150" s="526"/>
      <c r="AN150" s="527"/>
      <c r="AO150" s="528"/>
      <c r="AP150" s="526"/>
      <c r="AQ150" s="527"/>
      <c r="AR150" s="601"/>
      <c r="AS150" s="514"/>
      <c r="AT150" s="506"/>
    </row>
    <row r="151" spans="1:46" ht="11.25" customHeight="1">
      <c r="A151" s="2011"/>
      <c r="B151" s="543"/>
      <c r="C151" s="506"/>
      <c r="D151" s="506"/>
      <c r="E151" s="544"/>
      <c r="F151" s="543"/>
      <c r="G151" s="544"/>
      <c r="H151" s="602" t="s">
        <v>221</v>
      </c>
      <c r="I151" s="603"/>
      <c r="J151" s="603"/>
      <c r="K151" s="604"/>
      <c r="L151" s="602" t="s">
        <v>222</v>
      </c>
      <c r="M151" s="603"/>
      <c r="N151" s="603"/>
      <c r="O151" s="604"/>
      <c r="P151" s="603"/>
      <c r="Q151" s="603"/>
      <c r="R151" s="603"/>
      <c r="S151" s="603"/>
      <c r="T151" s="603"/>
      <c r="U151" s="603"/>
      <c r="V151" s="605" t="s">
        <v>223</v>
      </c>
      <c r="W151" s="603"/>
      <c r="X151" s="603"/>
      <c r="Y151" s="603"/>
      <c r="Z151" s="603"/>
      <c r="AA151" s="603"/>
      <c r="AB151" s="603"/>
      <c r="AC151" s="603"/>
      <c r="AD151" s="603"/>
      <c r="AE151" s="603"/>
      <c r="AF151" s="605" t="s">
        <v>224</v>
      </c>
      <c r="AG151" s="603"/>
      <c r="AH151" s="603"/>
      <c r="AI151" s="603"/>
      <c r="AJ151" s="603"/>
      <c r="AK151" s="603"/>
      <c r="AL151" s="603"/>
      <c r="AM151" s="538" t="s">
        <v>303</v>
      </c>
      <c r="AN151" s="530" t="s">
        <v>1515</v>
      </c>
      <c r="AO151" s="531"/>
      <c r="AP151" s="538" t="s">
        <v>303</v>
      </c>
      <c r="AQ151" s="530" t="s">
        <v>1516</v>
      </c>
      <c r="AR151" s="606"/>
      <c r="AS151" s="514"/>
      <c r="AT151" s="506"/>
    </row>
    <row r="152" spans="1:46" ht="11.25" customHeight="1">
      <c r="A152" s="2011"/>
      <c r="B152" s="543"/>
      <c r="C152" s="506"/>
      <c r="D152" s="506"/>
      <c r="E152" s="544"/>
      <c r="F152" s="543"/>
      <c r="G152" s="544"/>
      <c r="H152" s="543" t="s">
        <v>225</v>
      </c>
      <c r="I152" s="506"/>
      <c r="J152" s="506"/>
      <c r="K152" s="544"/>
      <c r="L152" s="543" t="s">
        <v>226</v>
      </c>
      <c r="M152" s="506"/>
      <c r="N152" s="506"/>
      <c r="O152" s="544"/>
      <c r="P152" s="506"/>
      <c r="Q152" s="607" t="s">
        <v>263</v>
      </c>
      <c r="R152" s="1977"/>
      <c r="S152" s="1977"/>
      <c r="T152" s="1977"/>
      <c r="U152" s="1977"/>
      <c r="V152" s="1977"/>
      <c r="W152" s="1977"/>
      <c r="X152" s="1977"/>
      <c r="Y152" s="1977"/>
      <c r="Z152" s="1977"/>
      <c r="AA152" s="1978" t="s">
        <v>264</v>
      </c>
      <c r="AB152" s="1978"/>
      <c r="AC152" s="1977"/>
      <c r="AD152" s="1977"/>
      <c r="AE152" s="1977"/>
      <c r="AF152" s="1977"/>
      <c r="AG152" s="1977"/>
      <c r="AH152" s="1977"/>
      <c r="AI152" s="1977"/>
      <c r="AJ152" s="514" t="s">
        <v>227</v>
      </c>
      <c r="AK152" s="506"/>
      <c r="AL152" s="506"/>
      <c r="AM152" s="518" t="s">
        <v>303</v>
      </c>
      <c r="AN152" s="516" t="s">
        <v>124</v>
      </c>
      <c r="AO152" s="517"/>
      <c r="AP152" s="518" t="s">
        <v>303</v>
      </c>
      <c r="AQ152" s="516" t="s">
        <v>122</v>
      </c>
      <c r="AR152" s="608"/>
      <c r="AS152" s="514"/>
      <c r="AT152" s="506"/>
    </row>
    <row r="153" spans="1:46" ht="11.25" customHeight="1">
      <c r="A153" s="2011"/>
      <c r="B153" s="543"/>
      <c r="C153" s="506"/>
      <c r="D153" s="506"/>
      <c r="E153" s="544"/>
      <c r="F153" s="543"/>
      <c r="G153" s="544"/>
      <c r="H153" s="543"/>
      <c r="I153" s="506"/>
      <c r="J153" s="506"/>
      <c r="K153" s="544"/>
      <c r="L153" s="543" t="s">
        <v>228</v>
      </c>
      <c r="M153" s="506"/>
      <c r="N153" s="506"/>
      <c r="O153" s="544"/>
      <c r="P153" s="506"/>
      <c r="Q153" s="607" t="s">
        <v>263</v>
      </c>
      <c r="R153" s="1977"/>
      <c r="S153" s="1977"/>
      <c r="T153" s="1977"/>
      <c r="U153" s="1977"/>
      <c r="V153" s="1977"/>
      <c r="W153" s="1977"/>
      <c r="X153" s="1977"/>
      <c r="Y153" s="1977"/>
      <c r="Z153" s="1977"/>
      <c r="AA153" s="1978" t="s">
        <v>264</v>
      </c>
      <c r="AB153" s="1978"/>
      <c r="AC153" s="1977"/>
      <c r="AD153" s="1977"/>
      <c r="AE153" s="1977"/>
      <c r="AF153" s="1977"/>
      <c r="AG153" s="1977"/>
      <c r="AH153" s="1977"/>
      <c r="AI153" s="1977"/>
      <c r="AJ153" s="514" t="s">
        <v>227</v>
      </c>
      <c r="AK153" s="506"/>
      <c r="AL153" s="506"/>
      <c r="AM153" s="518" t="s">
        <v>303</v>
      </c>
      <c r="AN153" s="516" t="s">
        <v>129</v>
      </c>
      <c r="AO153" s="517"/>
      <c r="AP153" s="515"/>
      <c r="AQ153" s="516"/>
      <c r="AR153" s="608"/>
      <c r="AS153" s="514"/>
      <c r="AT153" s="506"/>
    </row>
    <row r="154" spans="1:46" ht="11.25" customHeight="1">
      <c r="A154" s="2011"/>
      <c r="B154" s="543"/>
      <c r="C154" s="506"/>
      <c r="D154" s="506"/>
      <c r="E154" s="544"/>
      <c r="F154" s="543"/>
      <c r="G154" s="544"/>
      <c r="H154" s="543"/>
      <c r="I154" s="506"/>
      <c r="J154" s="506"/>
      <c r="K154" s="544"/>
      <c r="L154" s="543"/>
      <c r="M154" s="506"/>
      <c r="N154" s="506"/>
      <c r="O154" s="544"/>
      <c r="P154" s="506"/>
      <c r="Q154" s="607" t="s">
        <v>265</v>
      </c>
      <c r="R154" s="1977"/>
      <c r="S154" s="1977"/>
      <c r="T154" s="1977"/>
      <c r="U154" s="1977"/>
      <c r="V154" s="1977"/>
      <c r="W154" s="1977"/>
      <c r="X154" s="1977"/>
      <c r="Y154" s="1977"/>
      <c r="Z154" s="1977"/>
      <c r="AA154" s="1978" t="s">
        <v>266</v>
      </c>
      <c r="AB154" s="1978"/>
      <c r="AC154" s="1977"/>
      <c r="AD154" s="1977"/>
      <c r="AE154" s="1977"/>
      <c r="AF154" s="1977"/>
      <c r="AG154" s="1977"/>
      <c r="AH154" s="1977"/>
      <c r="AI154" s="1977"/>
      <c r="AJ154" s="514" t="s">
        <v>238</v>
      </c>
      <c r="AK154" s="506"/>
      <c r="AL154" s="506"/>
      <c r="AM154" s="518" t="s">
        <v>303</v>
      </c>
      <c r="AN154" s="1976"/>
      <c r="AO154" s="2001"/>
      <c r="AP154" s="515"/>
      <c r="AQ154" s="516"/>
      <c r="AR154" s="608"/>
      <c r="AS154" s="514"/>
      <c r="AT154" s="506"/>
    </row>
    <row r="155" spans="1:46" ht="11.25" customHeight="1">
      <c r="A155" s="2011"/>
      <c r="B155" s="543"/>
      <c r="C155" s="506"/>
      <c r="D155" s="506"/>
      <c r="E155" s="544"/>
      <c r="F155" s="543"/>
      <c r="G155" s="544"/>
      <c r="H155" s="518" t="s">
        <v>239</v>
      </c>
      <c r="I155" s="516" t="s">
        <v>229</v>
      </c>
      <c r="J155" s="516"/>
      <c r="K155" s="517"/>
      <c r="L155" s="506"/>
      <c r="M155" s="506"/>
      <c r="N155" s="506"/>
      <c r="O155" s="544"/>
      <c r="P155" s="506"/>
      <c r="Q155" s="607" t="s">
        <v>260</v>
      </c>
      <c r="R155" s="1977"/>
      <c r="S155" s="1977"/>
      <c r="T155" s="1977"/>
      <c r="U155" s="1977"/>
      <c r="V155" s="1977"/>
      <c r="W155" s="1977"/>
      <c r="X155" s="1977"/>
      <c r="Y155" s="1977"/>
      <c r="Z155" s="1977"/>
      <c r="AA155" s="1978" t="s">
        <v>267</v>
      </c>
      <c r="AB155" s="1978"/>
      <c r="AC155" s="1977"/>
      <c r="AD155" s="1977"/>
      <c r="AE155" s="1977"/>
      <c r="AF155" s="1977"/>
      <c r="AG155" s="1977"/>
      <c r="AH155" s="1977"/>
      <c r="AI155" s="1977"/>
      <c r="AJ155" s="514" t="s">
        <v>219</v>
      </c>
      <c r="AK155" s="506"/>
      <c r="AL155" s="506"/>
      <c r="AM155" s="515"/>
      <c r="AN155" s="1976"/>
      <c r="AO155" s="2001"/>
      <c r="AP155" s="515"/>
      <c r="AQ155" s="516"/>
      <c r="AR155" s="608"/>
      <c r="AS155" s="514"/>
      <c r="AT155" s="506"/>
    </row>
    <row r="156" spans="1:46" ht="11.25" customHeight="1">
      <c r="A156" s="2011"/>
      <c r="B156" s="543"/>
      <c r="C156" s="506"/>
      <c r="D156" s="506"/>
      <c r="E156" s="544"/>
      <c r="F156" s="543"/>
      <c r="G156" s="544"/>
      <c r="H156" s="543"/>
      <c r="I156" s="506"/>
      <c r="J156" s="506"/>
      <c r="K156" s="544"/>
      <c r="L156" s="543"/>
      <c r="M156" s="506"/>
      <c r="N156" s="506"/>
      <c r="O156" s="544"/>
      <c r="P156" s="506"/>
      <c r="Q156" s="607" t="s">
        <v>260</v>
      </c>
      <c r="R156" s="1977"/>
      <c r="S156" s="1977"/>
      <c r="T156" s="1977"/>
      <c r="U156" s="1977"/>
      <c r="V156" s="1977"/>
      <c r="W156" s="1977"/>
      <c r="X156" s="1977"/>
      <c r="Y156" s="1977"/>
      <c r="Z156" s="1977"/>
      <c r="AA156" s="1978" t="s">
        <v>267</v>
      </c>
      <c r="AB156" s="1978"/>
      <c r="AC156" s="1977"/>
      <c r="AD156" s="1977"/>
      <c r="AE156" s="1977"/>
      <c r="AF156" s="1977"/>
      <c r="AG156" s="1977"/>
      <c r="AH156" s="1977"/>
      <c r="AI156" s="1977"/>
      <c r="AJ156" s="514" t="s">
        <v>219</v>
      </c>
      <c r="AK156" s="506"/>
      <c r="AL156" s="506"/>
      <c r="AM156" s="515"/>
      <c r="AN156" s="1976"/>
      <c r="AO156" s="2001"/>
      <c r="AP156" s="515"/>
      <c r="AQ156" s="516"/>
      <c r="AR156" s="608"/>
      <c r="AS156" s="514"/>
      <c r="AT156" s="506"/>
    </row>
    <row r="157" spans="1:46" ht="11.25" customHeight="1">
      <c r="A157" s="2011"/>
      <c r="B157" s="543"/>
      <c r="C157" s="506"/>
      <c r="D157" s="506"/>
      <c r="E157" s="544"/>
      <c r="F157" s="543"/>
      <c r="G157" s="544"/>
      <c r="H157" s="543"/>
      <c r="I157" s="506"/>
      <c r="J157" s="506"/>
      <c r="K157" s="544"/>
      <c r="L157" s="543"/>
      <c r="M157" s="506"/>
      <c r="N157" s="506"/>
      <c r="O157" s="544"/>
      <c r="P157" s="506"/>
      <c r="Q157" s="607" t="s">
        <v>260</v>
      </c>
      <c r="R157" s="1977"/>
      <c r="S157" s="1977"/>
      <c r="T157" s="1977"/>
      <c r="U157" s="1977"/>
      <c r="V157" s="1977"/>
      <c r="W157" s="1977"/>
      <c r="X157" s="1977"/>
      <c r="Y157" s="1977"/>
      <c r="Z157" s="1977"/>
      <c r="AA157" s="1978" t="s">
        <v>267</v>
      </c>
      <c r="AB157" s="1978"/>
      <c r="AC157" s="1977"/>
      <c r="AD157" s="1977"/>
      <c r="AE157" s="1977"/>
      <c r="AF157" s="1977"/>
      <c r="AG157" s="1977"/>
      <c r="AH157" s="1977"/>
      <c r="AI157" s="1977"/>
      <c r="AJ157" s="514" t="s">
        <v>219</v>
      </c>
      <c r="AK157" s="506"/>
      <c r="AL157" s="506"/>
      <c r="AM157" s="515"/>
      <c r="AN157" s="516"/>
      <c r="AO157" s="517"/>
      <c r="AP157" s="515"/>
      <c r="AQ157" s="516"/>
      <c r="AR157" s="608"/>
      <c r="AS157" s="514"/>
      <c r="AT157" s="506"/>
    </row>
    <row r="158" spans="1:46" ht="11.25" customHeight="1">
      <c r="A158" s="2011"/>
      <c r="B158" s="543"/>
      <c r="C158" s="506"/>
      <c r="D158" s="506"/>
      <c r="E158" s="544"/>
      <c r="F158" s="543"/>
      <c r="G158" s="544"/>
      <c r="H158" s="543"/>
      <c r="I158" s="506"/>
      <c r="J158" s="506"/>
      <c r="K158" s="544"/>
      <c r="L158" s="543"/>
      <c r="M158" s="506"/>
      <c r="N158" s="506"/>
      <c r="O158" s="544"/>
      <c r="P158" s="506"/>
      <c r="Q158" s="607" t="s">
        <v>260</v>
      </c>
      <c r="R158" s="1977"/>
      <c r="S158" s="1977"/>
      <c r="T158" s="1977"/>
      <c r="U158" s="1977"/>
      <c r="V158" s="1977"/>
      <c r="W158" s="1977"/>
      <c r="X158" s="1977"/>
      <c r="Y158" s="1977"/>
      <c r="Z158" s="1977"/>
      <c r="AA158" s="1978" t="s">
        <v>267</v>
      </c>
      <c r="AB158" s="1978"/>
      <c r="AC158" s="1977"/>
      <c r="AD158" s="1977"/>
      <c r="AE158" s="1977"/>
      <c r="AF158" s="1977"/>
      <c r="AG158" s="1977"/>
      <c r="AH158" s="1977"/>
      <c r="AI158" s="1977"/>
      <c r="AJ158" s="514" t="s">
        <v>219</v>
      </c>
      <c r="AK158" s="506"/>
      <c r="AL158" s="506"/>
      <c r="AM158" s="515"/>
      <c r="AN158" s="516"/>
      <c r="AO158" s="517"/>
      <c r="AP158" s="515"/>
      <c r="AQ158" s="516"/>
      <c r="AR158" s="608"/>
      <c r="AS158" s="514"/>
      <c r="AT158" s="506"/>
    </row>
    <row r="159" spans="1:46" ht="11.25" customHeight="1" thickBot="1">
      <c r="A159" s="2012"/>
      <c r="B159" s="609"/>
      <c r="C159" s="610"/>
      <c r="D159" s="610"/>
      <c r="E159" s="611"/>
      <c r="F159" s="609"/>
      <c r="G159" s="611"/>
      <c r="H159" s="609"/>
      <c r="I159" s="610"/>
      <c r="J159" s="610"/>
      <c r="K159" s="611"/>
      <c r="L159" s="609"/>
      <c r="M159" s="610"/>
      <c r="N159" s="610"/>
      <c r="O159" s="611"/>
      <c r="P159" s="610"/>
      <c r="Q159" s="612" t="s">
        <v>260</v>
      </c>
      <c r="R159" s="2019"/>
      <c r="S159" s="2019"/>
      <c r="T159" s="2019"/>
      <c r="U159" s="2019"/>
      <c r="V159" s="2019"/>
      <c r="W159" s="2019"/>
      <c r="X159" s="2019"/>
      <c r="Y159" s="2019"/>
      <c r="Z159" s="2019"/>
      <c r="AA159" s="2020" t="s">
        <v>267</v>
      </c>
      <c r="AB159" s="2020"/>
      <c r="AC159" s="2019"/>
      <c r="AD159" s="2019"/>
      <c r="AE159" s="2019"/>
      <c r="AF159" s="2019"/>
      <c r="AG159" s="2019"/>
      <c r="AH159" s="2019"/>
      <c r="AI159" s="2019"/>
      <c r="AJ159" s="613" t="s">
        <v>219</v>
      </c>
      <c r="AK159" s="610"/>
      <c r="AL159" s="610"/>
      <c r="AM159" s="614"/>
      <c r="AN159" s="610"/>
      <c r="AO159" s="610"/>
      <c r="AP159" s="614"/>
      <c r="AQ159" s="615"/>
      <c r="AR159" s="616"/>
      <c r="AS159" s="514"/>
      <c r="AT159" s="506"/>
    </row>
    <row r="160" spans="1:46" ht="11.25" customHeight="1">
      <c r="A160" s="506"/>
      <c r="B160" s="506"/>
      <c r="C160" s="506"/>
      <c r="D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6"/>
      <c r="AL160" s="506"/>
      <c r="AM160" s="506"/>
      <c r="AN160" s="506"/>
      <c r="AO160" s="506"/>
      <c r="AP160" s="506"/>
      <c r="AQ160" s="506"/>
      <c r="AR160" s="506"/>
      <c r="AS160" s="514"/>
      <c r="AT160" s="506"/>
    </row>
    <row r="161" spans="1:46" ht="11.25" customHeight="1">
      <c r="A161" s="506"/>
      <c r="B161" s="506"/>
      <c r="C161" s="506"/>
      <c r="D161" s="506"/>
      <c r="E161" s="506"/>
      <c r="F161" s="506" t="s">
        <v>107</v>
      </c>
      <c r="G161" s="620" t="s">
        <v>717</v>
      </c>
      <c r="H161" s="506" t="s">
        <v>268</v>
      </c>
      <c r="I161" s="1979" t="s">
        <v>230</v>
      </c>
      <c r="J161" s="1980"/>
      <c r="K161" s="1980"/>
      <c r="L161" s="1980"/>
      <c r="M161" s="1980"/>
      <c r="N161" s="1980"/>
      <c r="O161" s="1980"/>
      <c r="P161" s="1980"/>
      <c r="Q161" s="1980"/>
      <c r="R161" s="1980"/>
      <c r="S161" s="1980"/>
      <c r="T161" s="1980"/>
      <c r="U161" s="1980"/>
      <c r="V161" s="1980"/>
      <c r="W161" s="1980"/>
      <c r="X161" s="1980"/>
      <c r="Y161" s="1980"/>
      <c r="Z161" s="1980"/>
      <c r="AA161" s="1980"/>
      <c r="AB161" s="1980"/>
      <c r="AC161" s="1980"/>
      <c r="AD161" s="1980"/>
      <c r="AE161" s="506"/>
      <c r="AF161" s="506"/>
      <c r="AG161" s="506"/>
      <c r="AH161" s="506"/>
      <c r="AI161" s="506"/>
      <c r="AJ161" s="506"/>
      <c r="AK161" s="506"/>
      <c r="AL161" s="506"/>
      <c r="AM161" s="506"/>
      <c r="AN161" s="506"/>
      <c r="AO161" s="506"/>
      <c r="AP161" s="506"/>
      <c r="AQ161" s="506"/>
      <c r="AR161" s="506"/>
      <c r="AS161" s="514"/>
      <c r="AT161" s="506"/>
    </row>
    <row r="162" spans="1:46" ht="11.25" customHeight="1">
      <c r="A162" s="506"/>
      <c r="B162" s="506"/>
      <c r="C162" s="506"/>
      <c r="D162" s="506"/>
      <c r="E162" s="506"/>
      <c r="F162" s="506"/>
      <c r="G162" s="620"/>
      <c r="H162" s="506"/>
      <c r="AE162" s="506"/>
      <c r="AF162" s="506"/>
      <c r="AG162" s="506"/>
      <c r="AH162" s="506"/>
      <c r="AI162" s="506"/>
      <c r="AJ162" s="506"/>
      <c r="AK162" s="506"/>
      <c r="AL162" s="506"/>
      <c r="AM162" s="506"/>
      <c r="AN162" s="506"/>
      <c r="AO162" s="506"/>
      <c r="AP162" s="506"/>
      <c r="AQ162" s="506"/>
      <c r="AR162" s="506"/>
      <c r="AS162" s="506"/>
      <c r="AT162" s="506"/>
    </row>
    <row r="163" spans="1:46" ht="11.25" customHeight="1">
      <c r="A163" s="506"/>
      <c r="B163" s="506"/>
      <c r="C163" s="506"/>
      <c r="D163" s="506"/>
      <c r="E163" s="506"/>
      <c r="F163" s="506"/>
      <c r="G163" s="620" t="s">
        <v>718</v>
      </c>
      <c r="H163" s="506" t="s">
        <v>268</v>
      </c>
      <c r="I163" s="504" t="s">
        <v>231</v>
      </c>
      <c r="AE163" s="506"/>
      <c r="AF163" s="506"/>
      <c r="AG163" s="506"/>
      <c r="AH163" s="506"/>
      <c r="AI163" s="506"/>
      <c r="AJ163" s="506"/>
      <c r="AK163" s="506"/>
      <c r="AL163" s="506"/>
      <c r="AM163" s="506"/>
      <c r="AN163" s="506"/>
      <c r="AO163" s="506"/>
      <c r="AP163" s="506"/>
      <c r="AQ163" s="506"/>
      <c r="AR163" s="506"/>
      <c r="AS163" s="506"/>
      <c r="AT163" s="506"/>
    </row>
    <row r="164" spans="1:46" ht="11.25" customHeight="1">
      <c r="A164" s="506"/>
      <c r="B164" s="506"/>
      <c r="C164" s="506"/>
      <c r="D164" s="506"/>
      <c r="E164" s="506"/>
      <c r="F164" s="506"/>
      <c r="G164" s="620"/>
      <c r="H164" s="506"/>
      <c r="AE164" s="506"/>
      <c r="AF164" s="506"/>
      <c r="AG164" s="506"/>
      <c r="AH164" s="506"/>
      <c r="AI164" s="506"/>
      <c r="AJ164" s="506"/>
      <c r="AK164" s="506"/>
      <c r="AL164" s="506"/>
      <c r="AM164" s="506"/>
      <c r="AN164" s="506"/>
      <c r="AO164" s="506"/>
      <c r="AP164" s="506"/>
      <c r="AQ164" s="506"/>
      <c r="AR164" s="506"/>
      <c r="AS164" s="506"/>
      <c r="AT164" s="506"/>
    </row>
    <row r="165" spans="1:46" ht="11.25" customHeight="1">
      <c r="A165" s="506"/>
      <c r="B165" s="506"/>
      <c r="C165" s="506"/>
      <c r="D165" s="506"/>
      <c r="E165" s="506"/>
      <c r="F165" s="506"/>
      <c r="G165" s="620" t="s">
        <v>719</v>
      </c>
      <c r="H165" s="506" t="s">
        <v>268</v>
      </c>
      <c r="I165" s="504" t="s">
        <v>301</v>
      </c>
      <c r="AE165" s="506"/>
      <c r="AF165" s="506"/>
      <c r="AG165" s="506"/>
      <c r="AH165" s="506"/>
      <c r="AI165" s="506"/>
      <c r="AJ165" s="506"/>
      <c r="AK165" s="506"/>
      <c r="AL165" s="506"/>
      <c r="AM165" s="506"/>
      <c r="AN165" s="506"/>
      <c r="AO165" s="506"/>
      <c r="AP165" s="506"/>
      <c r="AQ165" s="506"/>
      <c r="AR165" s="506"/>
      <c r="AS165" s="506"/>
      <c r="AT165" s="506"/>
    </row>
    <row r="166" spans="1:46" ht="11.25" customHeight="1">
      <c r="A166" s="506"/>
      <c r="B166" s="506"/>
      <c r="C166" s="506"/>
      <c r="D166" s="506"/>
      <c r="E166" s="506"/>
      <c r="F166" s="506"/>
      <c r="G166" s="620"/>
      <c r="H166" s="506"/>
      <c r="AE166" s="506"/>
      <c r="AF166" s="506"/>
      <c r="AG166" s="506"/>
      <c r="AH166" s="506"/>
      <c r="AI166" s="506"/>
      <c r="AJ166" s="506"/>
      <c r="AK166" s="506"/>
      <c r="AL166" s="506"/>
      <c r="AM166" s="506"/>
      <c r="AN166" s="506"/>
      <c r="AO166" s="506"/>
      <c r="AP166" s="506"/>
      <c r="AQ166" s="506"/>
      <c r="AR166" s="506"/>
      <c r="AS166" s="506"/>
      <c r="AT166" s="506"/>
    </row>
    <row r="167" spans="1:46" ht="11.25" customHeight="1">
      <c r="A167" s="506"/>
      <c r="B167" s="506"/>
      <c r="C167" s="506"/>
      <c r="D167" s="506"/>
      <c r="E167" s="506"/>
      <c r="F167" s="506"/>
      <c r="G167" s="620" t="s">
        <v>720</v>
      </c>
      <c r="H167" s="506" t="s">
        <v>268</v>
      </c>
      <c r="I167" s="504" t="s">
        <v>232</v>
      </c>
      <c r="AE167" s="506"/>
      <c r="AF167" s="506"/>
      <c r="AG167" s="506"/>
      <c r="AH167" s="506"/>
      <c r="AI167" s="506"/>
      <c r="AJ167" s="506"/>
      <c r="AK167" s="506"/>
      <c r="AL167" s="506"/>
      <c r="AM167" s="506"/>
      <c r="AN167" s="506"/>
      <c r="AO167" s="506"/>
      <c r="AP167" s="506"/>
      <c r="AQ167" s="506"/>
      <c r="AR167" s="506"/>
      <c r="AS167" s="506"/>
      <c r="AT167" s="506"/>
    </row>
    <row r="168" spans="1:46" ht="11.25" customHeight="1">
      <c r="A168" s="506"/>
      <c r="B168" s="506"/>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06"/>
      <c r="AL168" s="506"/>
      <c r="AM168" s="506"/>
      <c r="AN168" s="506"/>
      <c r="AO168" s="506"/>
      <c r="AP168" s="506"/>
      <c r="AQ168" s="506"/>
      <c r="AR168" s="506"/>
      <c r="AS168" s="506"/>
      <c r="AT168" s="506"/>
    </row>
    <row r="169" spans="1:46" ht="11.25" customHeight="1">
      <c r="A169" s="506"/>
      <c r="B169" s="506"/>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6"/>
      <c r="AI169" s="506"/>
      <c r="AJ169" s="506"/>
      <c r="AK169" s="506"/>
      <c r="AL169" s="506"/>
      <c r="AM169" s="506"/>
      <c r="AN169" s="506"/>
      <c r="AO169" s="506"/>
      <c r="AP169" s="506"/>
      <c r="AQ169" s="506"/>
      <c r="AR169" s="506"/>
      <c r="AS169" s="506"/>
      <c r="AT169" s="506"/>
    </row>
    <row r="170" spans="1:46" ht="11.25" customHeight="1">
      <c r="A170" s="506"/>
      <c r="B170" s="506"/>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06"/>
      <c r="AL170" s="506"/>
      <c r="AM170" s="506"/>
      <c r="AN170" s="506"/>
      <c r="AO170" s="506"/>
      <c r="AP170" s="506"/>
      <c r="AQ170" s="506"/>
      <c r="AR170" s="506"/>
      <c r="AS170" s="506"/>
      <c r="AT170" s="506"/>
    </row>
    <row r="171" spans="1:46" ht="11.25" customHeight="1">
      <c r="A171" s="506"/>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6"/>
      <c r="AL171" s="506"/>
      <c r="AM171" s="506"/>
      <c r="AN171" s="506"/>
      <c r="AO171" s="506"/>
      <c r="AP171" s="506"/>
      <c r="AQ171" s="506"/>
      <c r="AR171" s="506"/>
      <c r="AS171" s="506"/>
      <c r="AT171" s="506"/>
    </row>
    <row r="172" spans="1:46" ht="11.25" customHeight="1">
      <c r="A172" s="506"/>
      <c r="B172" s="506"/>
      <c r="C172" s="506"/>
      <c r="D172" s="506"/>
      <c r="E172" s="506"/>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6"/>
      <c r="AI172" s="506"/>
      <c r="AJ172" s="506"/>
      <c r="AK172" s="506"/>
      <c r="AL172" s="506"/>
      <c r="AM172" s="506"/>
      <c r="AN172" s="506"/>
      <c r="AO172" s="506"/>
      <c r="AP172" s="506"/>
      <c r="AQ172" s="506"/>
      <c r="AR172" s="506"/>
      <c r="AS172" s="506"/>
      <c r="AT172" s="506"/>
    </row>
    <row r="173" spans="1:46" ht="11.25" customHeight="1">
      <c r="A173" s="506"/>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6"/>
      <c r="AL173" s="506"/>
      <c r="AM173" s="506"/>
      <c r="AN173" s="506"/>
      <c r="AO173" s="506"/>
      <c r="AP173" s="506"/>
      <c r="AQ173" s="506"/>
      <c r="AR173" s="506"/>
      <c r="AS173" s="506"/>
      <c r="AT173" s="506"/>
    </row>
    <row r="174" spans="1:46" ht="11.25" customHeight="1">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06"/>
      <c r="AL174" s="506"/>
      <c r="AM174" s="506"/>
      <c r="AN174" s="506"/>
      <c r="AO174" s="506"/>
      <c r="AP174" s="506"/>
      <c r="AQ174" s="506"/>
      <c r="AR174" s="506"/>
      <c r="AS174" s="506"/>
      <c r="AT174" s="506"/>
    </row>
    <row r="175" spans="1:46" ht="11.25" customHeight="1">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6"/>
      <c r="AL175" s="506"/>
      <c r="AM175" s="506"/>
      <c r="AN175" s="506"/>
      <c r="AO175" s="506"/>
      <c r="AP175" s="506"/>
      <c r="AQ175" s="506"/>
      <c r="AR175" s="506"/>
      <c r="AS175" s="506"/>
      <c r="AT175" s="506"/>
    </row>
    <row r="176" spans="1:46" ht="11.25" customHeight="1">
      <c r="A176" s="506"/>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row>
    <row r="177" spans="1:46" ht="11.25" customHeight="1">
      <c r="A177" s="506"/>
      <c r="B177" s="506"/>
      <c r="C177" s="506"/>
      <c r="D177" s="506"/>
      <c r="E177" s="506"/>
      <c r="F177" s="506"/>
      <c r="G177" s="506"/>
      <c r="H177" s="506"/>
      <c r="I177" s="506"/>
      <c r="J177" s="506"/>
      <c r="K177" s="506"/>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c r="AH177" s="506"/>
      <c r="AI177" s="506"/>
      <c r="AJ177" s="506"/>
      <c r="AK177" s="506"/>
      <c r="AL177" s="506"/>
      <c r="AM177" s="506"/>
      <c r="AN177" s="506"/>
      <c r="AO177" s="506"/>
      <c r="AP177" s="506"/>
      <c r="AQ177" s="506"/>
      <c r="AR177" s="506"/>
      <c r="AS177" s="506"/>
      <c r="AT177" s="506"/>
    </row>
    <row r="178" spans="1:46" ht="11.25" customHeight="1">
      <c r="A178" s="506"/>
      <c r="B178" s="506"/>
      <c r="C178" s="506"/>
      <c r="D178" s="506"/>
      <c r="E178" s="506"/>
      <c r="F178" s="506"/>
      <c r="G178" s="506"/>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row>
    <row r="179" spans="1:46" ht="11.25" customHeight="1">
      <c r="A179" s="506"/>
      <c r="B179" s="506"/>
      <c r="C179" s="506"/>
      <c r="D179" s="506"/>
      <c r="E179" s="506"/>
      <c r="F179" s="506"/>
      <c r="G179" s="506"/>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row>
    <row r="180" spans="1:46" ht="11.25" customHeight="1">
      <c r="A180" s="506"/>
      <c r="B180" s="506"/>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c r="AI180" s="506"/>
      <c r="AJ180" s="506"/>
      <c r="AK180" s="506"/>
      <c r="AL180" s="506"/>
      <c r="AM180" s="506"/>
      <c r="AN180" s="506"/>
      <c r="AO180" s="506"/>
      <c r="AP180" s="506"/>
      <c r="AQ180" s="506"/>
      <c r="AR180" s="506"/>
      <c r="AS180" s="506"/>
      <c r="AT180" s="506"/>
    </row>
  </sheetData>
  <mergeCells count="201">
    <mergeCell ref="AJ4:AK4"/>
    <mergeCell ref="AL4:AM4"/>
    <mergeCell ref="AD5:AE5"/>
    <mergeCell ref="AF5:AG5"/>
    <mergeCell ref="B106:E108"/>
    <mergeCell ref="X5:Y5"/>
    <mergeCell ref="Z5:AA5"/>
    <mergeCell ref="AB5:AC5"/>
    <mergeCell ref="X4:Y4"/>
    <mergeCell ref="Z4:AA4"/>
    <mergeCell ref="AB4:AC4"/>
    <mergeCell ref="AD4:AE4"/>
    <mergeCell ref="AF4:AG4"/>
    <mergeCell ref="W66:AI66"/>
    <mergeCell ref="W67:AI67"/>
    <mergeCell ref="W68:AI68"/>
    <mergeCell ref="X77:AI77"/>
    <mergeCell ref="W27:AI27"/>
    <mergeCell ref="W28:AI28"/>
    <mergeCell ref="AF29:AI29"/>
    <mergeCell ref="AJ5:AK5"/>
    <mergeCell ref="AL5:AM5"/>
    <mergeCell ref="A12:A80"/>
    <mergeCell ref="B14:E16"/>
    <mergeCell ref="C18:D18"/>
    <mergeCell ref="F18:G18"/>
    <mergeCell ref="F44:G44"/>
    <mergeCell ref="B12:E13"/>
    <mergeCell ref="AH5:AI5"/>
    <mergeCell ref="L10:O10"/>
    <mergeCell ref="AH4:AI4"/>
    <mergeCell ref="A9:A10"/>
    <mergeCell ref="B9:E10"/>
    <mergeCell ref="F9:G10"/>
    <mergeCell ref="W13:AI13"/>
    <mergeCell ref="H9:K10"/>
    <mergeCell ref="W11:AI11"/>
    <mergeCell ref="H13:K13"/>
    <mergeCell ref="AO1:AR1"/>
    <mergeCell ref="AO2:AP3"/>
    <mergeCell ref="AQ2:AR3"/>
    <mergeCell ref="AF1:AG1"/>
    <mergeCell ref="AD3:AE3"/>
    <mergeCell ref="AF3:AG3"/>
    <mergeCell ref="AH3:AI3"/>
    <mergeCell ref="AJ3:AK3"/>
    <mergeCell ref="AL3:AM3"/>
    <mergeCell ref="AH1:AI1"/>
    <mergeCell ref="AJ1:AK1"/>
    <mergeCell ref="AL1:AM1"/>
    <mergeCell ref="AH2:AI2"/>
    <mergeCell ref="AJ2:AK2"/>
    <mergeCell ref="AL2:AM2"/>
    <mergeCell ref="M1:Q1"/>
    <mergeCell ref="M2:Q4"/>
    <mergeCell ref="M5:Q5"/>
    <mergeCell ref="R1:S1"/>
    <mergeCell ref="R4:S4"/>
    <mergeCell ref="R3:S3"/>
    <mergeCell ref="R2:S2"/>
    <mergeCell ref="T2:U2"/>
    <mergeCell ref="V2:W2"/>
    <mergeCell ref="T3:U3"/>
    <mergeCell ref="V3:W3"/>
    <mergeCell ref="R5:S5"/>
    <mergeCell ref="T5:U5"/>
    <mergeCell ref="V5:W5"/>
    <mergeCell ref="T4:U4"/>
    <mergeCell ref="V4:W4"/>
    <mergeCell ref="T1:U1"/>
    <mergeCell ref="V1:W1"/>
    <mergeCell ref="X1:Y1"/>
    <mergeCell ref="Z1:AA1"/>
    <mergeCell ref="AB1:AC1"/>
    <mergeCell ref="AD1:AE1"/>
    <mergeCell ref="X2:Y2"/>
    <mergeCell ref="Z2:AA2"/>
    <mergeCell ref="AB2:AC2"/>
    <mergeCell ref="AD2:AE2"/>
    <mergeCell ref="AF2:AG2"/>
    <mergeCell ref="X3:Y3"/>
    <mergeCell ref="Z3:AA3"/>
    <mergeCell ref="AB3:AC3"/>
    <mergeCell ref="W143:AI143"/>
    <mergeCell ref="X147:AI147"/>
    <mergeCell ref="AC78:AI78"/>
    <mergeCell ref="S80:AI80"/>
    <mergeCell ref="W103:AI103"/>
    <mergeCell ref="I82:AD82"/>
    <mergeCell ref="Z118:AF118"/>
    <mergeCell ref="AB120:AG120"/>
    <mergeCell ref="S127:AI127"/>
    <mergeCell ref="W144:AI144"/>
    <mergeCell ref="X132:AI132"/>
    <mergeCell ref="AC30:AI30"/>
    <mergeCell ref="S32:AI32"/>
    <mergeCell ref="W33:AI33"/>
    <mergeCell ref="AB39:AI39"/>
    <mergeCell ref="W43:AI43"/>
    <mergeCell ref="W44:AI44"/>
    <mergeCell ref="W45:AI45"/>
    <mergeCell ref="AE46:AI46"/>
    <mergeCell ref="Z48:AF48"/>
    <mergeCell ref="W128:AI128"/>
    <mergeCell ref="AN17:AO17"/>
    <mergeCell ref="AB18:AG18"/>
    <mergeCell ref="S25:AI25"/>
    <mergeCell ref="W26:AI26"/>
    <mergeCell ref="Z16:AF16"/>
    <mergeCell ref="AE14:AI14"/>
    <mergeCell ref="AN15:AO15"/>
    <mergeCell ref="AN16:AO16"/>
    <mergeCell ref="AP9:AR10"/>
    <mergeCell ref="W12:AI12"/>
    <mergeCell ref="P10:AL10"/>
    <mergeCell ref="AM10:AO10"/>
    <mergeCell ref="L9:AO9"/>
    <mergeCell ref="AN39:AO39"/>
    <mergeCell ref="W113:AI113"/>
    <mergeCell ref="B101:E102"/>
    <mergeCell ref="F101:G102"/>
    <mergeCell ref="H101:K102"/>
    <mergeCell ref="W60:AI60"/>
    <mergeCell ref="X62:AI62"/>
    <mergeCell ref="W34:AI34"/>
    <mergeCell ref="W35:AI35"/>
    <mergeCell ref="AN37:AO37"/>
    <mergeCell ref="AB37:AI37"/>
    <mergeCell ref="W75:AI75"/>
    <mergeCell ref="AB50:AG50"/>
    <mergeCell ref="S57:AI57"/>
    <mergeCell ref="W58:AI58"/>
    <mergeCell ref="W59:AI59"/>
    <mergeCell ref="AN38:AO38"/>
    <mergeCell ref="AC63:AI63"/>
    <mergeCell ref="AB70:AI70"/>
    <mergeCell ref="W73:AI73"/>
    <mergeCell ref="W74:AI74"/>
    <mergeCell ref="AN107:AO107"/>
    <mergeCell ref="AB107:AI107"/>
    <mergeCell ref="S65:AI65"/>
    <mergeCell ref="AN108:AO108"/>
    <mergeCell ref="AN109:AO109"/>
    <mergeCell ref="W104:AI104"/>
    <mergeCell ref="W105:AI105"/>
    <mergeCell ref="AB109:AI109"/>
    <mergeCell ref="AE116:AI116"/>
    <mergeCell ref="W114:AI114"/>
    <mergeCell ref="W115:AI115"/>
    <mergeCell ref="A101:A102"/>
    <mergeCell ref="C110:D110"/>
    <mergeCell ref="A104:A159"/>
    <mergeCell ref="F111:G111"/>
    <mergeCell ref="B104:E105"/>
    <mergeCell ref="R159:Z159"/>
    <mergeCell ref="R156:Z156"/>
    <mergeCell ref="R155:Z155"/>
    <mergeCell ref="W138:AI138"/>
    <mergeCell ref="AB140:AI140"/>
    <mergeCell ref="AC153:AI153"/>
    <mergeCell ref="R154:Z154"/>
    <mergeCell ref="AA159:AB159"/>
    <mergeCell ref="AC159:AI159"/>
    <mergeCell ref="R157:Z157"/>
    <mergeCell ref="AA157:AB157"/>
    <mergeCell ref="W136:AI136"/>
    <mergeCell ref="W137:AI137"/>
    <mergeCell ref="AC157:AI157"/>
    <mergeCell ref="R158:Z158"/>
    <mergeCell ref="AA158:AB158"/>
    <mergeCell ref="AC158:AI158"/>
    <mergeCell ref="AA156:AB156"/>
    <mergeCell ref="AC156:AI156"/>
    <mergeCell ref="AA155:AB155"/>
    <mergeCell ref="AC155:AI155"/>
    <mergeCell ref="AA154:AB154"/>
    <mergeCell ref="AC154:AI154"/>
    <mergeCell ref="W129:AI129"/>
    <mergeCell ref="W130:AI130"/>
    <mergeCell ref="R153:Z153"/>
    <mergeCell ref="AA153:AB153"/>
    <mergeCell ref="W145:AI145"/>
    <mergeCell ref="I161:AD161"/>
    <mergeCell ref="AO93:AR93"/>
    <mergeCell ref="AO94:AP95"/>
    <mergeCell ref="AQ94:AR95"/>
    <mergeCell ref="L101:AO101"/>
    <mergeCell ref="AP101:AR102"/>
    <mergeCell ref="L102:O102"/>
    <mergeCell ref="P102:AL102"/>
    <mergeCell ref="AM102:AO102"/>
    <mergeCell ref="AN156:AO156"/>
    <mergeCell ref="AN154:AO154"/>
    <mergeCell ref="AN155:AO155"/>
    <mergeCell ref="AC148:AI148"/>
    <mergeCell ref="S150:AI150"/>
    <mergeCell ref="R152:Z152"/>
    <mergeCell ref="AA152:AB152"/>
    <mergeCell ref="AC152:AI152"/>
    <mergeCell ref="AC133:AI133"/>
    <mergeCell ref="S135:AI135"/>
  </mergeCells>
  <phoneticPr fontId="3"/>
  <dataValidations count="2">
    <dataValidation type="list" allowBlank="1" showInputMessage="1" showErrorMessage="1" sqref="B21 F22 F20 Y78 T76:T78 AF72 AC72 Y71:Y72 X70 S70 Y63 Z55 V54 U53 AG54 AF52:AF53 AC52 Y51:Y52 X49:X50 W42 Y40:Y41 AF41 AC41 X39 S39 K41 X37 S37 Y30 Z23 AF22 V22 U21 AF20 AC20 Y19:Y20 X17:X18 W146 AB131 W131 AA116 V116:V118 AB76 W76 K74 AB61 W61 T61:T63 AA46 V46:V48 AB29 W29 T29:T30 AA14 V14:V16 B113 F117 F115 F113 K144 K111 X140 S140 AC122 AF122 AG124 V124 U123 Y121:Y122 X119:X120 AF111 AC111 Y110:Y111 X109 S109 X107 S107 Y148 T146:T148 AF142 AC142 Y141:Y142 Y133 T131:T133 Z125 W112 AB146 F50 F48 F46 F24 B23:B24 B115:B116" xr:uid="{00000000-0002-0000-1700-000000000000}">
      <formula1>"■,□"</formula1>
    </dataValidation>
    <dataValidation type="list" allowBlank="1" showInputMessage="1" showErrorMessage="1" sqref="F18:G18 F111:G111 F44:G44" xr:uid="{00000000-0002-0000-1700-000001000000}">
      <formula1>"ｲ,ﾛ,ﾊ,ﾆ"</formula1>
    </dataValidation>
  </dataValidations>
  <pageMargins left="0.51181102362204722" right="0" top="0.35433070866141736" bottom="0.39370078740157483" header="0.27559055118110237" footer="0.19685039370078741"/>
  <pageSetup paperSize="9" scale="85" firstPageNumber="13" orientation="portrait" useFirstPageNumber="1" r:id="rId1"/>
  <headerFooter alignWithMargins="0">
    <oddFooter xml:space="preserve">&amp;C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C269"/>
  <sheetViews>
    <sheetView view="pageBreakPreview" zoomScaleNormal="100" workbookViewId="0">
      <selection activeCell="L186" sqref="L186"/>
    </sheetView>
  </sheetViews>
  <sheetFormatPr defaultColWidth="2.5" defaultRowHeight="11.25" customHeight="1"/>
  <cols>
    <col min="1" max="1" width="3.25" style="504" customWidth="1"/>
    <col min="2" max="4" width="2.5" style="504" customWidth="1"/>
    <col min="5" max="5" width="3.75" style="504" customWidth="1"/>
    <col min="6" max="9" width="2.5" style="504" customWidth="1"/>
    <col min="10" max="10" width="2" style="504" customWidth="1"/>
    <col min="11" max="14" width="2.5" style="504" customWidth="1"/>
    <col min="15" max="15" width="1.625" style="504" customWidth="1"/>
    <col min="16" max="16" width="1.375" style="504" customWidth="1"/>
    <col min="17" max="17" width="1.5" style="504" customWidth="1"/>
    <col min="18" max="18" width="2.5" style="504" customWidth="1"/>
    <col min="19" max="19" width="3" style="504" customWidth="1"/>
    <col min="20" max="28" width="2.5" style="504" customWidth="1"/>
    <col min="29" max="29" width="2.375" style="504" customWidth="1"/>
    <col min="30" max="30" width="2.5" style="504" customWidth="1"/>
    <col min="31" max="31" width="2.625" style="504" customWidth="1"/>
    <col min="32" max="32" width="2.75" style="504" customWidth="1"/>
    <col min="33" max="33" width="2.5" style="504" customWidth="1"/>
    <col min="34" max="34" width="2.625" style="504" customWidth="1"/>
    <col min="35" max="35" width="2.5" style="504" customWidth="1"/>
    <col min="36" max="36" width="2.375" style="504" customWidth="1"/>
    <col min="37" max="37" width="3.25" style="504" customWidth="1"/>
    <col min="38" max="38" width="2.75" style="504" customWidth="1"/>
    <col min="39" max="40" width="2.5" style="504" customWidth="1"/>
    <col min="41" max="41" width="3.375" style="504" customWidth="1"/>
    <col min="42" max="44" width="2.5" style="504" customWidth="1"/>
    <col min="45" max="45" width="2.875" style="504" customWidth="1"/>
    <col min="46" max="48" width="2.5" style="504" customWidth="1"/>
    <col min="49" max="52" width="6.625" style="504" hidden="1" customWidth="1"/>
    <col min="53" max="54" width="8.75" style="504" hidden="1" customWidth="1"/>
    <col min="55" max="55" width="6.625" style="504" hidden="1" customWidth="1"/>
    <col min="56" max="64" width="6.625" style="504" customWidth="1"/>
    <col min="65" max="16384" width="2.5" style="504"/>
  </cols>
  <sheetData>
    <row r="1" spans="1:55" ht="11.25" customHeight="1">
      <c r="M1" s="2048" t="s">
        <v>1499</v>
      </c>
      <c r="N1" s="2049"/>
      <c r="O1" s="2049"/>
      <c r="P1" s="2049"/>
      <c r="Q1" s="2050"/>
      <c r="R1" s="2055"/>
      <c r="S1" s="2047"/>
      <c r="T1" s="2047"/>
      <c r="U1" s="2047"/>
      <c r="V1" s="2047"/>
      <c r="W1" s="2047"/>
      <c r="X1" s="2047"/>
      <c r="Y1" s="2047"/>
      <c r="Z1" s="2047"/>
      <c r="AA1" s="2047"/>
      <c r="AB1" s="2047"/>
      <c r="AC1" s="2047"/>
      <c r="AD1" s="2047"/>
      <c r="AE1" s="2047"/>
      <c r="AF1" s="2047"/>
      <c r="AG1" s="2047"/>
      <c r="AH1" s="2047"/>
      <c r="AI1" s="2047"/>
      <c r="AJ1" s="2047"/>
      <c r="AK1" s="2047"/>
      <c r="AL1" s="2047"/>
      <c r="AM1" s="2060"/>
      <c r="AO1" s="1981" t="s">
        <v>1500</v>
      </c>
      <c r="AP1" s="1981"/>
      <c r="AQ1" s="1981"/>
      <c r="AR1" s="1981"/>
    </row>
    <row r="2" spans="1:55" ht="11.25" customHeight="1">
      <c r="M2" s="2048" t="s">
        <v>1501</v>
      </c>
      <c r="N2" s="2049"/>
      <c r="O2" s="2049"/>
      <c r="P2" s="2049"/>
      <c r="Q2" s="2050"/>
      <c r="R2" s="2056"/>
      <c r="S2" s="2044"/>
      <c r="T2" s="2044"/>
      <c r="U2" s="2044"/>
      <c r="V2" s="2044"/>
      <c r="W2" s="2044"/>
      <c r="X2" s="2044"/>
      <c r="Y2" s="2044"/>
      <c r="Z2" s="2044"/>
      <c r="AA2" s="2044"/>
      <c r="AB2" s="2044"/>
      <c r="AC2" s="2044"/>
      <c r="AD2" s="2044"/>
      <c r="AE2" s="2044"/>
      <c r="AF2" s="2044"/>
      <c r="AG2" s="2044"/>
      <c r="AH2" s="2044"/>
      <c r="AI2" s="2044"/>
      <c r="AJ2" s="2044"/>
      <c r="AK2" s="2044"/>
      <c r="AL2" s="2044"/>
      <c r="AM2" s="2059"/>
      <c r="AO2" s="1981" t="s">
        <v>1502</v>
      </c>
      <c r="AP2" s="1981"/>
      <c r="AQ2" s="1982" t="s">
        <v>469</v>
      </c>
      <c r="AR2" s="1981"/>
    </row>
    <row r="3" spans="1:55" ht="11.25" customHeight="1">
      <c r="M3" s="2051"/>
      <c r="N3" s="2049"/>
      <c r="O3" s="2049"/>
      <c r="P3" s="2049"/>
      <c r="Q3" s="2050"/>
      <c r="R3" s="2056"/>
      <c r="S3" s="2044"/>
      <c r="T3" s="2044"/>
      <c r="U3" s="2044"/>
      <c r="V3" s="2044"/>
      <c r="W3" s="2044"/>
      <c r="X3" s="2044"/>
      <c r="Y3" s="2044"/>
      <c r="Z3" s="2044"/>
      <c r="AA3" s="2044"/>
      <c r="AB3" s="2044"/>
      <c r="AC3" s="2044"/>
      <c r="AD3" s="2044"/>
      <c r="AE3" s="2044"/>
      <c r="AF3" s="2044"/>
      <c r="AG3" s="2044"/>
      <c r="AH3" s="2044"/>
      <c r="AI3" s="2044"/>
      <c r="AJ3" s="2044"/>
      <c r="AK3" s="2044"/>
      <c r="AL3" s="2044"/>
      <c r="AM3" s="2059"/>
      <c r="AO3" s="1981"/>
      <c r="AP3" s="1981"/>
      <c r="AQ3" s="1981"/>
      <c r="AR3" s="1981"/>
    </row>
    <row r="4" spans="1:55" ht="11.25" customHeight="1">
      <c r="M4" s="1425"/>
      <c r="N4" s="1426"/>
      <c r="O4" s="1426"/>
      <c r="P4" s="1426"/>
      <c r="Q4" s="1427"/>
      <c r="R4" s="2056"/>
      <c r="S4" s="2044"/>
      <c r="T4" s="2044"/>
      <c r="U4" s="2044"/>
      <c r="V4" s="2044"/>
      <c r="W4" s="2044"/>
      <c r="X4" s="2044"/>
      <c r="Y4" s="2044"/>
      <c r="Z4" s="2044"/>
      <c r="AA4" s="2044"/>
      <c r="AB4" s="2044"/>
      <c r="AC4" s="2044"/>
      <c r="AD4" s="2044"/>
      <c r="AE4" s="2044"/>
      <c r="AF4" s="2044"/>
      <c r="AG4" s="2044"/>
      <c r="AH4" s="2044"/>
      <c r="AI4" s="2044"/>
      <c r="AJ4" s="2044"/>
      <c r="AK4" s="2044"/>
      <c r="AL4" s="2044"/>
      <c r="AM4" s="2059"/>
    </row>
    <row r="5" spans="1:55" ht="11.25" customHeight="1">
      <c r="M5" s="2052"/>
      <c r="N5" s="2053"/>
      <c r="O5" s="2053"/>
      <c r="P5" s="2053"/>
      <c r="Q5" s="2054"/>
      <c r="R5" s="2057"/>
      <c r="S5" s="2058"/>
      <c r="T5" s="2058"/>
      <c r="U5" s="2058"/>
      <c r="V5" s="2058"/>
      <c r="W5" s="2058"/>
      <c r="X5" s="2058"/>
      <c r="Y5" s="2058"/>
      <c r="Z5" s="2058"/>
      <c r="AA5" s="2058"/>
      <c r="AB5" s="2058"/>
      <c r="AC5" s="2058"/>
      <c r="AD5" s="2058"/>
      <c r="AE5" s="2058"/>
      <c r="AF5" s="2058"/>
      <c r="AG5" s="2058"/>
      <c r="AH5" s="2058"/>
      <c r="AI5" s="2058"/>
      <c r="AJ5" s="2058"/>
      <c r="AK5" s="2058"/>
      <c r="AL5" s="2058"/>
      <c r="AM5" s="2073"/>
    </row>
    <row r="7" spans="1:55" ht="15" customHeight="1">
      <c r="A7" s="1167" t="s">
        <v>2069</v>
      </c>
      <c r="B7" s="147"/>
      <c r="C7" s="147"/>
      <c r="D7" s="147"/>
      <c r="E7" s="147"/>
      <c r="F7" s="147"/>
      <c r="G7" s="147"/>
      <c r="H7" s="147"/>
      <c r="I7" s="147"/>
      <c r="J7" s="147"/>
      <c r="K7" s="147"/>
      <c r="L7" s="52"/>
      <c r="M7" s="52"/>
      <c r="N7" s="52"/>
      <c r="O7" s="52"/>
      <c r="P7" s="52"/>
      <c r="Q7" s="52"/>
      <c r="R7" s="52"/>
      <c r="S7" s="445"/>
      <c r="T7" s="445"/>
      <c r="U7" s="445"/>
      <c r="V7" s="445"/>
      <c r="W7" s="505"/>
      <c r="X7" s="505"/>
      <c r="Y7" s="505"/>
      <c r="Z7" s="505"/>
      <c r="AA7" s="505"/>
      <c r="AB7" s="505"/>
      <c r="AC7" s="505"/>
      <c r="AD7" s="505"/>
      <c r="AE7" s="505"/>
      <c r="AF7" s="505"/>
      <c r="AG7" s="505"/>
      <c r="AH7" s="505"/>
      <c r="AI7" s="505"/>
      <c r="AJ7" s="505"/>
      <c r="AK7" s="505"/>
      <c r="AL7" s="505"/>
      <c r="AM7" s="505"/>
      <c r="AN7" s="505"/>
      <c r="AO7" s="505"/>
      <c r="AP7" s="505"/>
      <c r="AQ7" s="505"/>
      <c r="AR7" s="619" t="s">
        <v>1119</v>
      </c>
      <c r="BA7" s="504" t="s">
        <v>666</v>
      </c>
      <c r="BB7" s="504" t="s">
        <v>667</v>
      </c>
    </row>
    <row r="8" spans="1:55" ht="14.25" customHeight="1" thickBot="1">
      <c r="A8" s="505"/>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W8" s="504" t="s">
        <v>1634</v>
      </c>
      <c r="AX8" s="504" t="s">
        <v>939</v>
      </c>
      <c r="AY8" s="504" t="s">
        <v>585</v>
      </c>
      <c r="AZ8" s="504" t="s">
        <v>663</v>
      </c>
      <c r="BA8" s="504" t="s">
        <v>664</v>
      </c>
      <c r="BB8" s="504" t="s">
        <v>664</v>
      </c>
      <c r="BC8" s="504" t="s">
        <v>665</v>
      </c>
    </row>
    <row r="9" spans="1:55" ht="14.25" customHeight="1">
      <c r="A9" s="2066"/>
      <c r="B9" s="2021" t="s">
        <v>234</v>
      </c>
      <c r="C9" s="2022"/>
      <c r="D9" s="2022"/>
      <c r="E9" s="2023"/>
      <c r="F9" s="2027" t="s">
        <v>1503</v>
      </c>
      <c r="G9" s="2028"/>
      <c r="H9" s="2021" t="s">
        <v>1504</v>
      </c>
      <c r="I9" s="2022"/>
      <c r="J9" s="2022"/>
      <c r="K9" s="2023"/>
      <c r="L9" s="2041" t="s">
        <v>1505</v>
      </c>
      <c r="M9" s="2042"/>
      <c r="N9" s="2042"/>
      <c r="O9" s="2042"/>
      <c r="P9" s="2042"/>
      <c r="Q9" s="2042"/>
      <c r="R9" s="2042"/>
      <c r="S9" s="2042"/>
      <c r="T9" s="2042"/>
      <c r="U9" s="2042"/>
      <c r="V9" s="2042"/>
      <c r="W9" s="2042"/>
      <c r="X9" s="2042"/>
      <c r="Y9" s="2042"/>
      <c r="Z9" s="2042"/>
      <c r="AA9" s="2042"/>
      <c r="AB9" s="2042"/>
      <c r="AC9" s="2042"/>
      <c r="AD9" s="2042"/>
      <c r="AE9" s="2042"/>
      <c r="AF9" s="2042"/>
      <c r="AG9" s="2042"/>
      <c r="AH9" s="2042"/>
      <c r="AI9" s="2042"/>
      <c r="AJ9" s="2042"/>
      <c r="AK9" s="2042"/>
      <c r="AL9" s="2042"/>
      <c r="AM9" s="2042"/>
      <c r="AN9" s="2042"/>
      <c r="AO9" s="2043"/>
      <c r="AP9" s="2027" t="s">
        <v>1506</v>
      </c>
      <c r="AQ9" s="2034"/>
      <c r="AR9" s="2035"/>
      <c r="AS9" s="506"/>
      <c r="AT9" s="506"/>
      <c r="AW9" s="504">
        <f>R1</f>
        <v>0</v>
      </c>
      <c r="AX9" s="504" t="str">
        <f>$B$21</f>
        <v>□</v>
      </c>
      <c r="AY9" s="504">
        <f>$C$18</f>
        <v>0</v>
      </c>
      <c r="AZ9" s="504">
        <f>$F$18</f>
        <v>0</v>
      </c>
      <c r="BA9" s="504">
        <f>$F$45</f>
        <v>0</v>
      </c>
      <c r="BB9" s="504">
        <f t="shared" ref="BB9:BB40" si="0">$F$111</f>
        <v>0</v>
      </c>
      <c r="BC9" s="504">
        <f t="shared" ref="BC9:BC40" si="1">$F$202</f>
        <v>0</v>
      </c>
    </row>
    <row r="10" spans="1:55" ht="14.25" customHeight="1" thickBot="1">
      <c r="A10" s="2067"/>
      <c r="B10" s="2024"/>
      <c r="C10" s="2025"/>
      <c r="D10" s="2025"/>
      <c r="E10" s="2026"/>
      <c r="F10" s="2029"/>
      <c r="G10" s="2030"/>
      <c r="H10" s="2024"/>
      <c r="I10" s="2025"/>
      <c r="J10" s="2025"/>
      <c r="K10" s="2026"/>
      <c r="L10" s="1992" t="s">
        <v>235</v>
      </c>
      <c r="M10" s="1993"/>
      <c r="N10" s="1993"/>
      <c r="O10" s="1994"/>
      <c r="P10" s="2038" t="s">
        <v>1507</v>
      </c>
      <c r="Q10" s="2039"/>
      <c r="R10" s="2039"/>
      <c r="S10" s="2039"/>
      <c r="T10" s="2039"/>
      <c r="U10" s="2039"/>
      <c r="V10" s="2039"/>
      <c r="W10" s="2039"/>
      <c r="X10" s="2039"/>
      <c r="Y10" s="2039"/>
      <c r="Z10" s="2039"/>
      <c r="AA10" s="2039"/>
      <c r="AB10" s="2039"/>
      <c r="AC10" s="2039"/>
      <c r="AD10" s="2039"/>
      <c r="AE10" s="2039"/>
      <c r="AF10" s="2039"/>
      <c r="AG10" s="2039"/>
      <c r="AH10" s="2039"/>
      <c r="AI10" s="2039"/>
      <c r="AJ10" s="2039"/>
      <c r="AK10" s="2039"/>
      <c r="AL10" s="2040"/>
      <c r="AM10" s="1992" t="s">
        <v>1508</v>
      </c>
      <c r="AN10" s="1993"/>
      <c r="AO10" s="1994"/>
      <c r="AP10" s="2029"/>
      <c r="AQ10" s="2036"/>
      <c r="AR10" s="2037"/>
      <c r="AS10" s="506"/>
      <c r="AT10" s="506"/>
      <c r="AW10" s="504">
        <f>T1</f>
        <v>0</v>
      </c>
      <c r="AX10" s="504" t="str">
        <f t="shared" ref="AX10:AX63" si="2">$B$21</f>
        <v>□</v>
      </c>
      <c r="AY10" s="504">
        <f t="shared" ref="AY10:AY63" si="3">$C$18</f>
        <v>0</v>
      </c>
      <c r="AZ10" s="504">
        <f t="shared" ref="AZ10:AZ63" si="4">$F$18</f>
        <v>0</v>
      </c>
      <c r="BA10" s="504">
        <f t="shared" ref="BA10:BA63" si="5">$F$45</f>
        <v>0</v>
      </c>
      <c r="BB10" s="504">
        <f t="shared" si="0"/>
        <v>0</v>
      </c>
      <c r="BC10" s="504">
        <f t="shared" si="1"/>
        <v>0</v>
      </c>
    </row>
    <row r="11" spans="1:55" ht="11.25" customHeight="1">
      <c r="A11" s="507">
        <v>10</v>
      </c>
      <c r="B11" s="508" t="s">
        <v>146</v>
      </c>
      <c r="C11" s="509"/>
      <c r="D11" s="509"/>
      <c r="E11" s="509"/>
      <c r="F11" s="510"/>
      <c r="G11" s="511"/>
      <c r="H11" s="510" t="s">
        <v>1509</v>
      </c>
      <c r="I11" s="509"/>
      <c r="J11" s="509"/>
      <c r="K11" s="511"/>
      <c r="L11" s="510" t="s">
        <v>1510</v>
      </c>
      <c r="M11" s="509"/>
      <c r="N11" s="509"/>
      <c r="O11" s="511"/>
      <c r="P11" s="510"/>
      <c r="Q11" s="509" t="s">
        <v>1511</v>
      </c>
      <c r="R11" s="509" t="s">
        <v>1512</v>
      </c>
      <c r="S11" s="509"/>
      <c r="T11" s="509"/>
      <c r="U11" s="509" t="s">
        <v>1513</v>
      </c>
      <c r="V11" s="509"/>
      <c r="W11" s="2068"/>
      <c r="X11" s="2068"/>
      <c r="Y11" s="2068"/>
      <c r="Z11" s="2068"/>
      <c r="AA11" s="2068"/>
      <c r="AB11" s="2068"/>
      <c r="AC11" s="2068"/>
      <c r="AD11" s="2068"/>
      <c r="AE11" s="2068"/>
      <c r="AF11" s="2068"/>
      <c r="AG11" s="2068"/>
      <c r="AH11" s="2068"/>
      <c r="AI11" s="2068"/>
      <c r="AJ11" s="509" t="s">
        <v>1514</v>
      </c>
      <c r="AK11" s="509"/>
      <c r="AL11" s="509"/>
      <c r="AM11" s="512" t="s">
        <v>303</v>
      </c>
      <c r="AN11" s="509" t="s">
        <v>1515</v>
      </c>
      <c r="AO11" s="511"/>
      <c r="AP11" s="512" t="s">
        <v>303</v>
      </c>
      <c r="AQ11" s="509" t="s">
        <v>1516</v>
      </c>
      <c r="AR11" s="513"/>
      <c r="AS11" s="514"/>
      <c r="AT11" s="506"/>
      <c r="AW11" s="504">
        <f>V1</f>
        <v>0</v>
      </c>
      <c r="AX11" s="504" t="str">
        <f t="shared" si="2"/>
        <v>□</v>
      </c>
      <c r="AY11" s="504">
        <f t="shared" si="3"/>
        <v>0</v>
      </c>
      <c r="AZ11" s="504">
        <f t="shared" si="4"/>
        <v>0</v>
      </c>
      <c r="BA11" s="504">
        <f t="shared" si="5"/>
        <v>0</v>
      </c>
      <c r="BB11" s="504">
        <f t="shared" si="0"/>
        <v>0</v>
      </c>
      <c r="BC11" s="504">
        <f t="shared" si="1"/>
        <v>0</v>
      </c>
    </row>
    <row r="12" spans="1:55" ht="11.25" customHeight="1">
      <c r="A12" s="2090" t="s">
        <v>1517</v>
      </c>
      <c r="B12" s="2015" t="s">
        <v>1605</v>
      </c>
      <c r="C12" s="2064"/>
      <c r="D12" s="2064"/>
      <c r="E12" s="2065"/>
      <c r="F12" s="515"/>
      <c r="G12" s="517"/>
      <c r="H12" s="515"/>
      <c r="I12" s="516"/>
      <c r="J12" s="516"/>
      <c r="K12" s="517"/>
      <c r="L12" s="515" t="s">
        <v>1518</v>
      </c>
      <c r="M12" s="516"/>
      <c r="N12" s="516"/>
      <c r="O12" s="517"/>
      <c r="P12" s="515"/>
      <c r="Q12" s="516"/>
      <c r="R12" s="516" t="s">
        <v>236</v>
      </c>
      <c r="S12" s="516"/>
      <c r="T12" s="516"/>
      <c r="U12" s="516" t="s">
        <v>1519</v>
      </c>
      <c r="V12" s="516"/>
      <c r="W12" s="1976"/>
      <c r="X12" s="1976"/>
      <c r="Y12" s="1976"/>
      <c r="Z12" s="1976"/>
      <c r="AA12" s="1976"/>
      <c r="AB12" s="1976"/>
      <c r="AC12" s="1976"/>
      <c r="AD12" s="1976"/>
      <c r="AE12" s="1976"/>
      <c r="AF12" s="1976"/>
      <c r="AG12" s="1976"/>
      <c r="AH12" s="1976"/>
      <c r="AI12" s="1976"/>
      <c r="AJ12" s="516" t="s">
        <v>1514</v>
      </c>
      <c r="AK12" s="516"/>
      <c r="AL12" s="517"/>
      <c r="AM12" s="518" t="s">
        <v>303</v>
      </c>
      <c r="AN12" s="516" t="s">
        <v>121</v>
      </c>
      <c r="AO12" s="517"/>
      <c r="AP12" s="518" t="s">
        <v>303</v>
      </c>
      <c r="AQ12" s="516" t="s">
        <v>122</v>
      </c>
      <c r="AR12" s="519"/>
      <c r="AS12" s="514"/>
      <c r="AT12" s="506"/>
      <c r="AW12" s="504">
        <f>X1</f>
        <v>0</v>
      </c>
      <c r="AX12" s="504" t="str">
        <f t="shared" si="2"/>
        <v>□</v>
      </c>
      <c r="AY12" s="504">
        <f t="shared" si="3"/>
        <v>0</v>
      </c>
      <c r="AZ12" s="504">
        <f t="shared" si="4"/>
        <v>0</v>
      </c>
      <c r="BA12" s="504">
        <f t="shared" si="5"/>
        <v>0</v>
      </c>
      <c r="BB12" s="504">
        <f t="shared" si="0"/>
        <v>0</v>
      </c>
      <c r="BC12" s="504">
        <f t="shared" si="1"/>
        <v>0</v>
      </c>
    </row>
    <row r="13" spans="1:55" ht="11.25" customHeight="1">
      <c r="A13" s="2090"/>
      <c r="B13" s="2015"/>
      <c r="C13" s="2064"/>
      <c r="D13" s="2064"/>
      <c r="E13" s="2065"/>
      <c r="F13" s="515"/>
      <c r="G13" s="517"/>
      <c r="H13" s="2069" t="s">
        <v>123</v>
      </c>
      <c r="I13" s="2070"/>
      <c r="J13" s="2070"/>
      <c r="K13" s="2071"/>
      <c r="L13" s="515"/>
      <c r="M13" s="516"/>
      <c r="N13" s="516"/>
      <c r="O13" s="517"/>
      <c r="P13" s="515"/>
      <c r="Q13" s="516"/>
      <c r="R13" s="516" t="s">
        <v>237</v>
      </c>
      <c r="S13" s="520"/>
      <c r="T13" s="516"/>
      <c r="U13" s="516" t="s">
        <v>1513</v>
      </c>
      <c r="V13" s="516"/>
      <c r="W13" s="1976"/>
      <c r="X13" s="1976"/>
      <c r="Y13" s="1976"/>
      <c r="Z13" s="1976"/>
      <c r="AA13" s="1976"/>
      <c r="AB13" s="1976"/>
      <c r="AC13" s="1976"/>
      <c r="AD13" s="1976"/>
      <c r="AE13" s="1976"/>
      <c r="AF13" s="1976"/>
      <c r="AG13" s="1976"/>
      <c r="AH13" s="1976"/>
      <c r="AI13" s="1976"/>
      <c r="AJ13" s="516" t="s">
        <v>275</v>
      </c>
      <c r="AK13" s="516"/>
      <c r="AL13" s="517"/>
      <c r="AM13" s="518" t="s">
        <v>276</v>
      </c>
      <c r="AN13" s="516" t="s">
        <v>124</v>
      </c>
      <c r="AO13" s="517"/>
      <c r="AP13" s="518"/>
      <c r="AQ13" s="516"/>
      <c r="AR13" s="519"/>
      <c r="AS13" s="514"/>
      <c r="AT13" s="506"/>
      <c r="AW13" s="504">
        <f>Z1</f>
        <v>0</v>
      </c>
      <c r="AX13" s="504" t="str">
        <f t="shared" si="2"/>
        <v>□</v>
      </c>
      <c r="AY13" s="504">
        <f t="shared" si="3"/>
        <v>0</v>
      </c>
      <c r="AZ13" s="504">
        <f t="shared" si="4"/>
        <v>0</v>
      </c>
      <c r="BA13" s="504">
        <f t="shared" si="5"/>
        <v>0</v>
      </c>
      <c r="BB13" s="504">
        <f t="shared" si="0"/>
        <v>0</v>
      </c>
      <c r="BC13" s="504">
        <f t="shared" si="1"/>
        <v>0</v>
      </c>
    </row>
    <row r="14" spans="1:55" ht="11.25" customHeight="1">
      <c r="A14" s="2090"/>
      <c r="B14" s="2015" t="s">
        <v>721</v>
      </c>
      <c r="C14" s="2064"/>
      <c r="D14" s="2064"/>
      <c r="E14" s="2065"/>
      <c r="F14" s="515"/>
      <c r="G14" s="517"/>
      <c r="I14" s="516"/>
      <c r="J14" s="516"/>
      <c r="K14" s="517"/>
      <c r="L14" s="515"/>
      <c r="M14" s="516"/>
      <c r="N14" s="516"/>
      <c r="O14" s="517"/>
      <c r="P14" s="521"/>
      <c r="Q14" s="522" t="s">
        <v>125</v>
      </c>
      <c r="R14" s="522" t="s">
        <v>240</v>
      </c>
      <c r="S14" s="522"/>
      <c r="T14" s="522"/>
      <c r="U14" s="522"/>
      <c r="V14" s="523" t="s">
        <v>303</v>
      </c>
      <c r="W14" s="522" t="s">
        <v>128</v>
      </c>
      <c r="X14" s="522"/>
      <c r="Y14" s="522"/>
      <c r="Z14" s="522"/>
      <c r="AA14" s="523" t="s">
        <v>303</v>
      </c>
      <c r="AB14" s="522" t="s">
        <v>241</v>
      </c>
      <c r="AC14" s="522"/>
      <c r="AD14" s="522"/>
      <c r="AE14" s="2005"/>
      <c r="AF14" s="2005"/>
      <c r="AG14" s="2005"/>
      <c r="AH14" s="2005"/>
      <c r="AI14" s="2005"/>
      <c r="AJ14" s="522" t="s">
        <v>1514</v>
      </c>
      <c r="AK14" s="522" t="s">
        <v>1514</v>
      </c>
      <c r="AL14" s="524"/>
      <c r="AM14" s="518" t="s">
        <v>276</v>
      </c>
      <c r="AN14" s="516" t="s">
        <v>129</v>
      </c>
      <c r="AO14" s="517"/>
      <c r="AP14" s="518"/>
      <c r="AQ14" s="516"/>
      <c r="AR14" s="519"/>
      <c r="AS14" s="514"/>
      <c r="AT14" s="506"/>
      <c r="AW14" s="504">
        <f>AB1</f>
        <v>0</v>
      </c>
      <c r="AX14" s="504" t="str">
        <f t="shared" si="2"/>
        <v>□</v>
      </c>
      <c r="AY14" s="504">
        <f t="shared" si="3"/>
        <v>0</v>
      </c>
      <c r="AZ14" s="504">
        <f t="shared" si="4"/>
        <v>0</v>
      </c>
      <c r="BA14" s="504">
        <f t="shared" si="5"/>
        <v>0</v>
      </c>
      <c r="BB14" s="504">
        <f t="shared" si="0"/>
        <v>0</v>
      </c>
      <c r="BC14" s="504">
        <f t="shared" si="1"/>
        <v>0</v>
      </c>
    </row>
    <row r="15" spans="1:55" ht="11.25" customHeight="1">
      <c r="A15" s="2090"/>
      <c r="B15" s="2015"/>
      <c r="C15" s="2064"/>
      <c r="D15" s="2064"/>
      <c r="E15" s="2065"/>
      <c r="F15" s="515"/>
      <c r="G15" s="517"/>
      <c r="H15" s="515"/>
      <c r="I15" s="516"/>
      <c r="J15" s="516"/>
      <c r="K15" s="517"/>
      <c r="L15" s="515"/>
      <c r="M15" s="516"/>
      <c r="N15" s="516"/>
      <c r="O15" s="517"/>
      <c r="P15" s="515"/>
      <c r="Q15" s="516" t="s">
        <v>204</v>
      </c>
      <c r="R15" s="516" t="s">
        <v>149</v>
      </c>
      <c r="S15" s="516"/>
      <c r="T15" s="516"/>
      <c r="U15" s="516"/>
      <c r="V15" s="520" t="s">
        <v>303</v>
      </c>
      <c r="W15" s="516" t="s">
        <v>150</v>
      </c>
      <c r="X15" s="516"/>
      <c r="Y15" s="516"/>
      <c r="Z15" s="525"/>
      <c r="AA15" s="525"/>
      <c r="AB15" s="525"/>
      <c r="AC15" s="516"/>
      <c r="AD15" s="516"/>
      <c r="AE15" s="516"/>
      <c r="AF15" s="516"/>
      <c r="AG15" s="516"/>
      <c r="AH15" s="516"/>
      <c r="AI15" s="516"/>
      <c r="AJ15" s="516"/>
      <c r="AK15" s="516"/>
      <c r="AL15" s="516"/>
      <c r="AM15" s="518" t="s">
        <v>151</v>
      </c>
      <c r="AN15" s="1976"/>
      <c r="AO15" s="2031"/>
      <c r="AP15" s="515"/>
      <c r="AQ15" s="516"/>
      <c r="AR15" s="519"/>
      <c r="AS15" s="514"/>
      <c r="AT15" s="506"/>
      <c r="AW15" s="504">
        <f>AD1</f>
        <v>0</v>
      </c>
      <c r="AX15" s="504" t="str">
        <f t="shared" si="2"/>
        <v>□</v>
      </c>
      <c r="AY15" s="504">
        <f t="shared" si="3"/>
        <v>0</v>
      </c>
      <c r="AZ15" s="504">
        <f t="shared" si="4"/>
        <v>0</v>
      </c>
      <c r="BA15" s="504">
        <f t="shared" si="5"/>
        <v>0</v>
      </c>
      <c r="BB15" s="504">
        <f t="shared" si="0"/>
        <v>0</v>
      </c>
      <c r="BC15" s="504">
        <f t="shared" si="1"/>
        <v>0</v>
      </c>
    </row>
    <row r="16" spans="1:55" ht="11.25" customHeight="1">
      <c r="A16" s="2090"/>
      <c r="B16" s="2015"/>
      <c r="C16" s="2064"/>
      <c r="D16" s="2064"/>
      <c r="E16" s="2065"/>
      <c r="F16" s="515"/>
      <c r="G16" s="517"/>
      <c r="H16" s="515"/>
      <c r="I16" s="516"/>
      <c r="J16" s="516"/>
      <c r="K16" s="517"/>
      <c r="L16" s="515"/>
      <c r="M16" s="516"/>
      <c r="N16" s="516"/>
      <c r="O16" s="517"/>
      <c r="P16" s="515"/>
      <c r="Q16" s="516"/>
      <c r="R16" s="516"/>
      <c r="S16" s="516"/>
      <c r="T16" s="516"/>
      <c r="U16" s="516"/>
      <c r="V16" s="520" t="s">
        <v>303</v>
      </c>
      <c r="W16" s="516" t="s">
        <v>242</v>
      </c>
      <c r="X16" s="516"/>
      <c r="Y16" s="516"/>
      <c r="Z16" s="1976"/>
      <c r="AA16" s="1976"/>
      <c r="AB16" s="1976"/>
      <c r="AC16" s="1976"/>
      <c r="AD16" s="1976"/>
      <c r="AE16" s="1976"/>
      <c r="AF16" s="1976"/>
      <c r="AG16" s="516" t="s">
        <v>152</v>
      </c>
      <c r="AH16" s="516"/>
      <c r="AI16" s="516"/>
      <c r="AJ16" s="516"/>
      <c r="AK16" s="516"/>
      <c r="AL16" s="516"/>
      <c r="AM16" s="518"/>
      <c r="AN16" s="1976"/>
      <c r="AO16" s="2001"/>
      <c r="AP16" s="515"/>
      <c r="AQ16" s="516"/>
      <c r="AR16" s="519"/>
      <c r="AS16" s="514"/>
      <c r="AT16" s="506"/>
      <c r="AW16" s="504">
        <f>AF1</f>
        <v>0</v>
      </c>
      <c r="AX16" s="504" t="str">
        <f t="shared" si="2"/>
        <v>□</v>
      </c>
      <c r="AY16" s="504">
        <f t="shared" si="3"/>
        <v>0</v>
      </c>
      <c r="AZ16" s="504">
        <f t="shared" si="4"/>
        <v>0</v>
      </c>
      <c r="BA16" s="504">
        <f t="shared" si="5"/>
        <v>0</v>
      </c>
      <c r="BB16" s="504">
        <f t="shared" si="0"/>
        <v>0</v>
      </c>
      <c r="BC16" s="504">
        <f t="shared" si="1"/>
        <v>0</v>
      </c>
    </row>
    <row r="17" spans="1:55" ht="11.25" customHeight="1">
      <c r="A17" s="2090"/>
      <c r="B17" s="515"/>
      <c r="C17" s="516"/>
      <c r="D17" s="516"/>
      <c r="E17" s="516"/>
      <c r="F17" s="515"/>
      <c r="G17" s="517"/>
      <c r="H17" s="515"/>
      <c r="I17" s="516"/>
      <c r="J17" s="516"/>
      <c r="K17" s="517"/>
      <c r="L17" s="515"/>
      <c r="M17" s="516"/>
      <c r="N17" s="516"/>
      <c r="O17" s="517"/>
      <c r="P17" s="515"/>
      <c r="Q17" s="516"/>
      <c r="R17" s="516"/>
      <c r="S17" s="516"/>
      <c r="T17" s="516"/>
      <c r="U17" s="516"/>
      <c r="V17" s="516"/>
      <c r="W17" s="525"/>
      <c r="X17" s="520" t="s">
        <v>303</v>
      </c>
      <c r="Y17" s="525" t="s">
        <v>153</v>
      </c>
      <c r="Z17" s="516"/>
      <c r="AA17" s="516"/>
      <c r="AB17" s="516"/>
      <c r="AC17" s="516"/>
      <c r="AD17" s="516"/>
      <c r="AE17" s="516"/>
      <c r="AF17" s="516"/>
      <c r="AG17" s="516"/>
      <c r="AH17" s="516"/>
      <c r="AI17" s="516"/>
      <c r="AJ17" s="516"/>
      <c r="AK17" s="516"/>
      <c r="AL17" s="516"/>
      <c r="AM17" s="518"/>
      <c r="AN17" s="1976"/>
      <c r="AO17" s="2001"/>
      <c r="AP17" s="515"/>
      <c r="AQ17" s="516"/>
      <c r="AR17" s="519"/>
      <c r="AS17" s="514"/>
      <c r="AT17" s="506"/>
      <c r="AW17" s="504">
        <f>AH1</f>
        <v>0</v>
      </c>
      <c r="AX17" s="504" t="str">
        <f t="shared" si="2"/>
        <v>□</v>
      </c>
      <c r="AY17" s="504">
        <f t="shared" si="3"/>
        <v>0</v>
      </c>
      <c r="AZ17" s="504">
        <f t="shared" si="4"/>
        <v>0</v>
      </c>
      <c r="BA17" s="504">
        <f t="shared" si="5"/>
        <v>0</v>
      </c>
      <c r="BB17" s="504">
        <f t="shared" si="0"/>
        <v>0</v>
      </c>
      <c r="BC17" s="504">
        <f t="shared" si="1"/>
        <v>0</v>
      </c>
    </row>
    <row r="18" spans="1:55" ht="11.25" customHeight="1">
      <c r="A18" s="2090"/>
      <c r="B18" s="504" t="s">
        <v>1608</v>
      </c>
      <c r="C18" s="2008"/>
      <c r="D18" s="2008"/>
      <c r="E18" s="516" t="s">
        <v>1609</v>
      </c>
      <c r="F18" s="2082"/>
      <c r="G18" s="2083"/>
      <c r="H18" s="515"/>
      <c r="I18" s="516"/>
      <c r="J18" s="516"/>
      <c r="K18" s="517"/>
      <c r="L18" s="515"/>
      <c r="M18" s="516"/>
      <c r="N18" s="516"/>
      <c r="O18" s="517"/>
      <c r="P18" s="515"/>
      <c r="Q18" s="516"/>
      <c r="R18" s="516"/>
      <c r="S18" s="516"/>
      <c r="T18" s="516"/>
      <c r="U18" s="516"/>
      <c r="V18" s="516"/>
      <c r="W18" s="525"/>
      <c r="X18" s="520" t="s">
        <v>303</v>
      </c>
      <c r="Y18" s="516" t="s">
        <v>241</v>
      </c>
      <c r="Z18" s="516"/>
      <c r="AA18" s="516"/>
      <c r="AB18" s="1976"/>
      <c r="AC18" s="1976"/>
      <c r="AD18" s="1976"/>
      <c r="AE18" s="1976"/>
      <c r="AF18" s="1976"/>
      <c r="AG18" s="1976"/>
      <c r="AH18" s="516" t="s">
        <v>275</v>
      </c>
      <c r="AI18" s="516"/>
      <c r="AJ18" s="516"/>
      <c r="AK18" s="516"/>
      <c r="AL18" s="516"/>
      <c r="AM18" s="515"/>
      <c r="AN18" s="516"/>
      <c r="AO18" s="517"/>
      <c r="AP18" s="515"/>
      <c r="AQ18" s="516"/>
      <c r="AR18" s="519"/>
      <c r="AS18" s="514"/>
      <c r="AT18" s="506"/>
      <c r="AW18" s="504">
        <f>AJ1</f>
        <v>0</v>
      </c>
      <c r="AX18" s="504" t="str">
        <f t="shared" si="2"/>
        <v>□</v>
      </c>
      <c r="AY18" s="504">
        <f t="shared" si="3"/>
        <v>0</v>
      </c>
      <c r="AZ18" s="504">
        <f t="shared" si="4"/>
        <v>0</v>
      </c>
      <c r="BA18" s="504">
        <f t="shared" si="5"/>
        <v>0</v>
      </c>
      <c r="BB18" s="504">
        <f t="shared" si="0"/>
        <v>0</v>
      </c>
      <c r="BC18" s="504">
        <f t="shared" si="1"/>
        <v>0</v>
      </c>
    </row>
    <row r="19" spans="1:55" ht="11.25" customHeight="1">
      <c r="A19" s="2090"/>
      <c r="B19" s="515"/>
      <c r="C19" s="516"/>
      <c r="D19" s="516"/>
      <c r="E19" s="516"/>
      <c r="F19" s="515"/>
      <c r="G19" s="517"/>
      <c r="H19" s="515"/>
      <c r="I19" s="516"/>
      <c r="J19" s="516"/>
      <c r="K19" s="517"/>
      <c r="L19" s="515"/>
      <c r="M19" s="516"/>
      <c r="N19" s="516"/>
      <c r="O19" s="517"/>
      <c r="P19" s="515"/>
      <c r="Q19" s="516"/>
      <c r="R19" s="516" t="s">
        <v>277</v>
      </c>
      <c r="S19" s="516"/>
      <c r="T19" s="516"/>
      <c r="U19" s="516"/>
      <c r="V19" s="516"/>
      <c r="W19" s="516"/>
      <c r="X19" s="516"/>
      <c r="Y19" s="520" t="s">
        <v>303</v>
      </c>
      <c r="Z19" s="516" t="s">
        <v>154</v>
      </c>
      <c r="AA19" s="516"/>
      <c r="AB19" s="516"/>
      <c r="AC19" s="516"/>
      <c r="AD19" s="516"/>
      <c r="AE19" s="516"/>
      <c r="AF19" s="516"/>
      <c r="AG19" s="516"/>
      <c r="AH19" s="516"/>
      <c r="AI19" s="516"/>
      <c r="AJ19" s="516"/>
      <c r="AK19" s="516"/>
      <c r="AL19" s="516"/>
      <c r="AM19" s="515"/>
      <c r="AN19" s="516"/>
      <c r="AO19" s="517"/>
      <c r="AP19" s="515"/>
      <c r="AQ19" s="516"/>
      <c r="AR19" s="519"/>
      <c r="AS19" s="514"/>
      <c r="AT19" s="506"/>
      <c r="AW19" s="504">
        <f>AL1</f>
        <v>0</v>
      </c>
      <c r="AX19" s="504" t="str">
        <f t="shared" si="2"/>
        <v>□</v>
      </c>
      <c r="AY19" s="504">
        <f t="shared" si="3"/>
        <v>0</v>
      </c>
      <c r="AZ19" s="504">
        <f t="shared" si="4"/>
        <v>0</v>
      </c>
      <c r="BA19" s="504">
        <f t="shared" si="5"/>
        <v>0</v>
      </c>
      <c r="BB19" s="504">
        <f t="shared" si="0"/>
        <v>0</v>
      </c>
      <c r="BC19" s="504">
        <f t="shared" si="1"/>
        <v>0</v>
      </c>
    </row>
    <row r="20" spans="1:55" ht="11.25" customHeight="1">
      <c r="A20" s="2090"/>
      <c r="B20" s="515"/>
      <c r="C20" s="516"/>
      <c r="D20" s="516"/>
      <c r="E20" s="516"/>
      <c r="F20" s="518"/>
      <c r="G20" s="517"/>
      <c r="H20" s="515"/>
      <c r="I20" s="516"/>
      <c r="J20" s="516"/>
      <c r="K20" s="517"/>
      <c r="L20" s="515"/>
      <c r="M20" s="516"/>
      <c r="N20" s="516"/>
      <c r="O20" s="517"/>
      <c r="P20" s="515"/>
      <c r="Q20" s="516"/>
      <c r="R20" s="516"/>
      <c r="S20" s="516"/>
      <c r="T20" s="516"/>
      <c r="U20" s="516"/>
      <c r="V20" s="516"/>
      <c r="W20" s="516"/>
      <c r="X20" s="516"/>
      <c r="Y20" s="520" t="s">
        <v>303</v>
      </c>
      <c r="Z20" s="516" t="s">
        <v>244</v>
      </c>
      <c r="AA20" s="516"/>
      <c r="AB20" s="516"/>
      <c r="AC20" s="520" t="s">
        <v>303</v>
      </c>
      <c r="AD20" s="516" t="s">
        <v>155</v>
      </c>
      <c r="AE20" s="516"/>
      <c r="AF20" s="520" t="s">
        <v>303</v>
      </c>
      <c r="AG20" s="516" t="s">
        <v>156</v>
      </c>
      <c r="AH20" s="516"/>
      <c r="AI20" s="516"/>
      <c r="AJ20" s="516"/>
      <c r="AK20" s="516"/>
      <c r="AL20" s="516"/>
      <c r="AM20" s="515"/>
      <c r="AN20" s="516"/>
      <c r="AO20" s="517"/>
      <c r="AP20" s="515"/>
      <c r="AQ20" s="516"/>
      <c r="AR20" s="519"/>
      <c r="AS20" s="514"/>
      <c r="AT20" s="506"/>
      <c r="AW20" s="504">
        <f>R2</f>
        <v>0</v>
      </c>
      <c r="AX20" s="504" t="str">
        <f t="shared" si="2"/>
        <v>□</v>
      </c>
      <c r="AY20" s="504">
        <f t="shared" si="3"/>
        <v>0</v>
      </c>
      <c r="AZ20" s="504">
        <f t="shared" si="4"/>
        <v>0</v>
      </c>
      <c r="BA20" s="504">
        <f t="shared" si="5"/>
        <v>0</v>
      </c>
      <c r="BB20" s="504">
        <f t="shared" si="0"/>
        <v>0</v>
      </c>
      <c r="BC20" s="504">
        <f t="shared" si="1"/>
        <v>0</v>
      </c>
    </row>
    <row r="21" spans="1:55" ht="11.25" customHeight="1">
      <c r="A21" s="2090"/>
      <c r="B21" s="763" t="s">
        <v>303</v>
      </c>
      <c r="C21" s="516" t="s">
        <v>675</v>
      </c>
      <c r="D21" s="516"/>
      <c r="E21" s="516"/>
      <c r="F21" s="515"/>
      <c r="G21" s="517"/>
      <c r="H21" s="515"/>
      <c r="I21" s="516"/>
      <c r="J21" s="516"/>
      <c r="K21" s="517"/>
      <c r="L21" s="515"/>
      <c r="M21" s="516"/>
      <c r="N21" s="516"/>
      <c r="O21" s="517"/>
      <c r="P21" s="515"/>
      <c r="Q21" s="516" t="s">
        <v>278</v>
      </c>
      <c r="R21" s="516" t="s">
        <v>246</v>
      </c>
      <c r="S21" s="516"/>
      <c r="T21" s="516"/>
      <c r="U21" s="520" t="s">
        <v>303</v>
      </c>
      <c r="V21" s="516" t="s">
        <v>157</v>
      </c>
      <c r="W21" s="516"/>
      <c r="X21" s="516"/>
      <c r="Y21" s="516"/>
      <c r="Z21" s="516"/>
      <c r="AA21" s="516"/>
      <c r="AB21" s="516"/>
      <c r="AC21" s="516"/>
      <c r="AD21" s="516"/>
      <c r="AE21" s="516"/>
      <c r="AF21" s="516"/>
      <c r="AG21" s="516"/>
      <c r="AH21" s="516"/>
      <c r="AI21" s="516"/>
      <c r="AJ21" s="516"/>
      <c r="AK21" s="516"/>
      <c r="AL21" s="516"/>
      <c r="AM21" s="515"/>
      <c r="AN21" s="516"/>
      <c r="AO21" s="517"/>
      <c r="AP21" s="515"/>
      <c r="AQ21" s="516"/>
      <c r="AR21" s="519"/>
      <c r="AS21" s="514"/>
      <c r="AT21" s="506"/>
      <c r="AW21" s="504">
        <f>T2</f>
        <v>0</v>
      </c>
      <c r="AX21" s="504" t="str">
        <f t="shared" si="2"/>
        <v>□</v>
      </c>
      <c r="AY21" s="504">
        <f t="shared" si="3"/>
        <v>0</v>
      </c>
      <c r="AZ21" s="504">
        <f t="shared" si="4"/>
        <v>0</v>
      </c>
      <c r="BA21" s="504">
        <f t="shared" si="5"/>
        <v>0</v>
      </c>
      <c r="BB21" s="504">
        <f t="shared" si="0"/>
        <v>0</v>
      </c>
      <c r="BC21" s="504">
        <f t="shared" si="1"/>
        <v>0</v>
      </c>
    </row>
    <row r="22" spans="1:55" ht="11.25" customHeight="1">
      <c r="A22" s="2090"/>
      <c r="B22" s="515"/>
      <c r="C22" s="516"/>
      <c r="D22" s="516"/>
      <c r="E22" s="516"/>
      <c r="F22" s="518"/>
      <c r="G22" s="517"/>
      <c r="H22" s="515"/>
      <c r="I22" s="516"/>
      <c r="J22" s="516"/>
      <c r="K22" s="517"/>
      <c r="L22" s="515"/>
      <c r="M22" s="516"/>
      <c r="N22" s="516"/>
      <c r="O22" s="517"/>
      <c r="P22" s="515"/>
      <c r="Q22" s="516"/>
      <c r="R22" s="516" t="s">
        <v>247</v>
      </c>
      <c r="S22" s="516"/>
      <c r="T22" s="516"/>
      <c r="U22" s="516"/>
      <c r="V22" s="520" t="s">
        <v>303</v>
      </c>
      <c r="W22" s="516" t="s">
        <v>158</v>
      </c>
      <c r="X22" s="516"/>
      <c r="Y22" s="516"/>
      <c r="Z22" s="516"/>
      <c r="AA22" s="516"/>
      <c r="AB22" s="516"/>
      <c r="AC22" s="516"/>
      <c r="AD22" s="516"/>
      <c r="AE22" s="516"/>
      <c r="AF22" s="520" t="s">
        <v>303</v>
      </c>
      <c r="AG22" s="516" t="s">
        <v>159</v>
      </c>
      <c r="AI22" s="516"/>
      <c r="AJ22" s="516"/>
      <c r="AK22" s="516"/>
      <c r="AL22" s="516"/>
      <c r="AM22" s="515"/>
      <c r="AN22" s="516"/>
      <c r="AO22" s="517"/>
      <c r="AP22" s="515"/>
      <c r="AQ22" s="516"/>
      <c r="AR22" s="519"/>
      <c r="AS22" s="514"/>
      <c r="AT22" s="506"/>
      <c r="AW22" s="504">
        <f>V2</f>
        <v>0</v>
      </c>
      <c r="AX22" s="504" t="str">
        <f t="shared" si="2"/>
        <v>□</v>
      </c>
      <c r="AY22" s="504">
        <f t="shared" si="3"/>
        <v>0</v>
      </c>
      <c r="AZ22" s="504">
        <f t="shared" si="4"/>
        <v>0</v>
      </c>
      <c r="BA22" s="504">
        <f t="shared" si="5"/>
        <v>0</v>
      </c>
      <c r="BB22" s="504">
        <f t="shared" si="0"/>
        <v>0</v>
      </c>
      <c r="BC22" s="504">
        <f t="shared" si="1"/>
        <v>0</v>
      </c>
    </row>
    <row r="23" spans="1:55" ht="11.25" customHeight="1">
      <c r="A23" s="2090"/>
      <c r="B23" s="763" t="s">
        <v>303</v>
      </c>
      <c r="C23" s="516" t="s">
        <v>1790</v>
      </c>
      <c r="D23" s="516"/>
      <c r="E23" s="516"/>
      <c r="F23" s="515"/>
      <c r="G23" s="517"/>
      <c r="H23" s="515"/>
      <c r="I23" s="516"/>
      <c r="J23" s="516"/>
      <c r="K23" s="517"/>
      <c r="L23" s="515"/>
      <c r="M23" s="516"/>
      <c r="N23" s="516"/>
      <c r="O23" s="517"/>
      <c r="P23" s="526"/>
      <c r="Q23" s="527"/>
      <c r="R23" s="527" t="s">
        <v>248</v>
      </c>
      <c r="S23" s="527"/>
      <c r="T23" s="527"/>
      <c r="U23" s="527"/>
      <c r="V23" s="527"/>
      <c r="W23" s="527"/>
      <c r="X23" s="527"/>
      <c r="Y23" s="527"/>
      <c r="Z23" s="520" t="s">
        <v>303</v>
      </c>
      <c r="AA23" s="527" t="s">
        <v>160</v>
      </c>
      <c r="AB23" s="527"/>
      <c r="AC23" s="527"/>
      <c r="AD23" s="527"/>
      <c r="AE23" s="527"/>
      <c r="AF23" s="527"/>
      <c r="AG23" s="527"/>
      <c r="AH23" s="527"/>
      <c r="AI23" s="527"/>
      <c r="AJ23" s="527"/>
      <c r="AK23" s="527"/>
      <c r="AL23" s="528"/>
      <c r="AM23" s="515"/>
      <c r="AN23" s="516"/>
      <c r="AO23" s="517"/>
      <c r="AP23" s="515"/>
      <c r="AQ23" s="516"/>
      <c r="AR23" s="519"/>
      <c r="AS23" s="514"/>
      <c r="AT23" s="506"/>
      <c r="AW23" s="504">
        <f>X2</f>
        <v>0</v>
      </c>
      <c r="AX23" s="504" t="str">
        <f t="shared" si="2"/>
        <v>□</v>
      </c>
      <c r="AY23" s="504">
        <f t="shared" si="3"/>
        <v>0</v>
      </c>
      <c r="AZ23" s="504">
        <f t="shared" si="4"/>
        <v>0</v>
      </c>
      <c r="BA23" s="504">
        <f t="shared" si="5"/>
        <v>0</v>
      </c>
      <c r="BB23" s="504">
        <f t="shared" si="0"/>
        <v>0</v>
      </c>
      <c r="BC23" s="504">
        <f t="shared" si="1"/>
        <v>0</v>
      </c>
    </row>
    <row r="24" spans="1:55" ht="11.25" customHeight="1">
      <c r="A24" s="2090"/>
      <c r="B24" s="763" t="s">
        <v>303</v>
      </c>
      <c r="C24" s="516" t="s">
        <v>1940</v>
      </c>
      <c r="D24" s="516"/>
      <c r="E24" s="516"/>
      <c r="F24" s="518"/>
      <c r="G24" s="517"/>
      <c r="H24" s="515"/>
      <c r="I24" s="516"/>
      <c r="J24" s="516"/>
      <c r="K24" s="517"/>
      <c r="L24" s="529"/>
      <c r="M24" s="530" t="s">
        <v>161</v>
      </c>
      <c r="N24" s="530"/>
      <c r="O24" s="531"/>
      <c r="P24" s="532"/>
      <c r="Q24" s="530" t="s">
        <v>162</v>
      </c>
      <c r="R24" s="530" t="s">
        <v>163</v>
      </c>
      <c r="S24" s="530"/>
      <c r="T24" s="530"/>
      <c r="U24" s="530"/>
      <c r="V24" s="530"/>
      <c r="W24" s="530"/>
      <c r="X24" s="530"/>
      <c r="Y24" s="530"/>
      <c r="Z24" s="530"/>
      <c r="AA24" s="530"/>
      <c r="AB24" s="530"/>
      <c r="AC24" s="530"/>
      <c r="AD24" s="530"/>
      <c r="AE24" s="530"/>
      <c r="AF24" s="530"/>
      <c r="AG24" s="530"/>
      <c r="AH24" s="530"/>
      <c r="AI24" s="530"/>
      <c r="AJ24" s="530"/>
      <c r="AK24" s="530"/>
      <c r="AL24" s="531"/>
      <c r="AM24" s="515"/>
      <c r="AN24" s="516"/>
      <c r="AO24" s="517"/>
      <c r="AP24" s="515"/>
      <c r="AQ24" s="516"/>
      <c r="AR24" s="519"/>
      <c r="AS24" s="514"/>
      <c r="AT24" s="506"/>
      <c r="AW24" s="504">
        <f>Z2</f>
        <v>0</v>
      </c>
      <c r="AX24" s="504" t="str">
        <f t="shared" si="2"/>
        <v>□</v>
      </c>
      <c r="AY24" s="504">
        <f t="shared" si="3"/>
        <v>0</v>
      </c>
      <c r="AZ24" s="504">
        <f t="shared" si="4"/>
        <v>0</v>
      </c>
      <c r="BA24" s="504">
        <f t="shared" si="5"/>
        <v>0</v>
      </c>
      <c r="BB24" s="504">
        <f t="shared" si="0"/>
        <v>0</v>
      </c>
      <c r="BC24" s="504">
        <f t="shared" si="1"/>
        <v>0</v>
      </c>
    </row>
    <row r="25" spans="1:55" ht="11.25" customHeight="1">
      <c r="A25" s="2090"/>
      <c r="B25" s="515"/>
      <c r="C25" s="516"/>
      <c r="D25" s="516"/>
      <c r="E25" s="516"/>
      <c r="F25" s="515"/>
      <c r="G25" s="517"/>
      <c r="H25" s="515"/>
      <c r="I25" s="516"/>
      <c r="J25" s="516"/>
      <c r="K25" s="517"/>
      <c r="L25" s="533"/>
      <c r="M25" s="516" t="s">
        <v>164</v>
      </c>
      <c r="N25" s="516"/>
      <c r="O25" s="517"/>
      <c r="P25" s="515"/>
      <c r="Q25" s="516"/>
      <c r="R25" s="516" t="s">
        <v>249</v>
      </c>
      <c r="S25" s="1976"/>
      <c r="T25" s="1976"/>
      <c r="U25" s="1976"/>
      <c r="V25" s="1976"/>
      <c r="W25" s="1976"/>
      <c r="X25" s="1976"/>
      <c r="Y25" s="1976"/>
      <c r="Z25" s="1976"/>
      <c r="AA25" s="1976"/>
      <c r="AB25" s="1976"/>
      <c r="AC25" s="1976"/>
      <c r="AD25" s="1976"/>
      <c r="AE25" s="1976"/>
      <c r="AF25" s="1976"/>
      <c r="AG25" s="1976"/>
      <c r="AH25" s="1976"/>
      <c r="AI25" s="1976"/>
      <c r="AJ25" s="516" t="s">
        <v>165</v>
      </c>
      <c r="AK25" s="516"/>
      <c r="AL25" s="517"/>
      <c r="AM25" s="515"/>
      <c r="AN25" s="516"/>
      <c r="AO25" s="517"/>
      <c r="AP25" s="515"/>
      <c r="AQ25" s="516"/>
      <c r="AR25" s="519"/>
      <c r="AS25" s="514"/>
      <c r="AT25" s="506"/>
      <c r="AW25" s="504">
        <f>AB2</f>
        <v>0</v>
      </c>
      <c r="AX25" s="504" t="str">
        <f t="shared" si="2"/>
        <v>□</v>
      </c>
      <c r="AY25" s="504">
        <f t="shared" si="3"/>
        <v>0</v>
      </c>
      <c r="AZ25" s="504">
        <f t="shared" si="4"/>
        <v>0</v>
      </c>
      <c r="BA25" s="504">
        <f t="shared" si="5"/>
        <v>0</v>
      </c>
      <c r="BB25" s="504">
        <f t="shared" si="0"/>
        <v>0</v>
      </c>
      <c r="BC25" s="504">
        <f t="shared" si="1"/>
        <v>0</v>
      </c>
    </row>
    <row r="26" spans="1:55" ht="11.25" customHeight="1">
      <c r="A26" s="2090"/>
      <c r="B26" s="515"/>
      <c r="C26" s="516"/>
      <c r="D26" s="516"/>
      <c r="E26" s="516"/>
      <c r="F26" s="515"/>
      <c r="G26" s="517"/>
      <c r="H26" s="515"/>
      <c r="I26" s="516"/>
      <c r="J26" s="516"/>
      <c r="K26" s="517"/>
      <c r="L26" s="532" t="s">
        <v>166</v>
      </c>
      <c r="M26" s="530"/>
      <c r="N26" s="530"/>
      <c r="O26" s="530"/>
      <c r="P26" s="532"/>
      <c r="Q26" s="530" t="s">
        <v>1511</v>
      </c>
      <c r="R26" s="530" t="s">
        <v>250</v>
      </c>
      <c r="S26" s="530"/>
      <c r="T26" s="530"/>
      <c r="U26" s="530" t="s">
        <v>1513</v>
      </c>
      <c r="V26" s="530"/>
      <c r="W26" s="2004"/>
      <c r="X26" s="2004"/>
      <c r="Y26" s="2004"/>
      <c r="Z26" s="2004"/>
      <c r="AA26" s="2004"/>
      <c r="AB26" s="2004"/>
      <c r="AC26" s="2004"/>
      <c r="AD26" s="2004"/>
      <c r="AE26" s="2004"/>
      <c r="AF26" s="2004"/>
      <c r="AG26" s="2004"/>
      <c r="AH26" s="2004"/>
      <c r="AI26" s="2004"/>
      <c r="AJ26" s="530" t="s">
        <v>1514</v>
      </c>
      <c r="AK26" s="530"/>
      <c r="AL26" s="531"/>
      <c r="AM26" s="515"/>
      <c r="AN26" s="516"/>
      <c r="AO26" s="517"/>
      <c r="AP26" s="515"/>
      <c r="AQ26" s="516"/>
      <c r="AR26" s="519"/>
      <c r="AS26" s="514"/>
      <c r="AT26" s="506"/>
      <c r="AW26" s="504">
        <f>AD2</f>
        <v>0</v>
      </c>
      <c r="AX26" s="504" t="str">
        <f t="shared" si="2"/>
        <v>□</v>
      </c>
      <c r="AY26" s="504">
        <f t="shared" si="3"/>
        <v>0</v>
      </c>
      <c r="AZ26" s="504">
        <f t="shared" si="4"/>
        <v>0</v>
      </c>
      <c r="BA26" s="504">
        <f t="shared" si="5"/>
        <v>0</v>
      </c>
      <c r="BB26" s="504">
        <f t="shared" si="0"/>
        <v>0</v>
      </c>
      <c r="BC26" s="504">
        <f t="shared" si="1"/>
        <v>0</v>
      </c>
    </row>
    <row r="27" spans="1:55" ht="11.25" customHeight="1">
      <c r="A27" s="2090"/>
      <c r="B27" s="515"/>
      <c r="C27" s="516"/>
      <c r="D27" s="516"/>
      <c r="E27" s="516"/>
      <c r="F27" s="515"/>
      <c r="G27" s="517"/>
      <c r="H27" s="515"/>
      <c r="I27" s="516"/>
      <c r="J27" s="516"/>
      <c r="K27" s="517"/>
      <c r="L27" s="515" t="s">
        <v>167</v>
      </c>
      <c r="M27" s="516"/>
      <c r="N27" s="516"/>
      <c r="O27" s="516"/>
      <c r="P27" s="515"/>
      <c r="Q27" s="516"/>
      <c r="R27" s="516" t="s">
        <v>236</v>
      </c>
      <c r="S27" s="516"/>
      <c r="T27" s="516"/>
      <c r="U27" s="516" t="s">
        <v>1519</v>
      </c>
      <c r="V27" s="516"/>
      <c r="W27" s="1976"/>
      <c r="X27" s="1976"/>
      <c r="Y27" s="1976"/>
      <c r="Z27" s="1976"/>
      <c r="AA27" s="1976"/>
      <c r="AB27" s="1976"/>
      <c r="AC27" s="1976"/>
      <c r="AD27" s="1976"/>
      <c r="AE27" s="1976"/>
      <c r="AF27" s="1976"/>
      <c r="AG27" s="1976"/>
      <c r="AH27" s="1976"/>
      <c r="AI27" s="1976"/>
      <c r="AJ27" s="516" t="s">
        <v>1514</v>
      </c>
      <c r="AK27" s="516"/>
      <c r="AL27" s="517"/>
      <c r="AM27" s="515"/>
      <c r="AN27" s="516"/>
      <c r="AO27" s="517"/>
      <c r="AP27" s="515"/>
      <c r="AQ27" s="516"/>
      <c r="AR27" s="519"/>
      <c r="AS27" s="514"/>
      <c r="AT27" s="506"/>
      <c r="AW27" s="504">
        <f>AF2</f>
        <v>0</v>
      </c>
      <c r="AX27" s="504" t="str">
        <f t="shared" si="2"/>
        <v>□</v>
      </c>
      <c r="AY27" s="504">
        <f t="shared" si="3"/>
        <v>0</v>
      </c>
      <c r="AZ27" s="504">
        <f t="shared" si="4"/>
        <v>0</v>
      </c>
      <c r="BA27" s="504">
        <f t="shared" si="5"/>
        <v>0</v>
      </c>
      <c r="BB27" s="504">
        <f t="shared" si="0"/>
        <v>0</v>
      </c>
      <c r="BC27" s="504">
        <f t="shared" si="1"/>
        <v>0</v>
      </c>
    </row>
    <row r="28" spans="1:55" ht="11.25" customHeight="1">
      <c r="A28" s="2090"/>
      <c r="B28" s="515"/>
      <c r="C28" s="516"/>
      <c r="D28" s="516"/>
      <c r="E28" s="516"/>
      <c r="F28" s="515"/>
      <c r="G28" s="517"/>
      <c r="H28" s="515"/>
      <c r="I28" s="516"/>
      <c r="J28" s="516"/>
      <c r="K28" s="517"/>
      <c r="L28" s="515"/>
      <c r="M28" s="516"/>
      <c r="N28" s="516"/>
      <c r="O28" s="516"/>
      <c r="P28" s="515"/>
      <c r="Q28" s="516"/>
      <c r="R28" s="516" t="s">
        <v>251</v>
      </c>
      <c r="S28" s="516"/>
      <c r="T28" s="516"/>
      <c r="U28" s="516" t="s">
        <v>1513</v>
      </c>
      <c r="V28" s="516"/>
      <c r="W28" s="1976"/>
      <c r="X28" s="1976"/>
      <c r="Y28" s="1976"/>
      <c r="Z28" s="1976"/>
      <c r="AA28" s="1976"/>
      <c r="AB28" s="1976"/>
      <c r="AC28" s="1976"/>
      <c r="AD28" s="1976"/>
      <c r="AE28" s="1976"/>
      <c r="AF28" s="1976"/>
      <c r="AG28" s="1976"/>
      <c r="AH28" s="1976"/>
      <c r="AI28" s="1976"/>
      <c r="AJ28" s="516" t="s">
        <v>275</v>
      </c>
      <c r="AK28" s="516"/>
      <c r="AL28" s="517"/>
      <c r="AM28" s="515"/>
      <c r="AN28" s="516"/>
      <c r="AO28" s="517"/>
      <c r="AP28" s="515"/>
      <c r="AQ28" s="516"/>
      <c r="AR28" s="519"/>
      <c r="AS28" s="514"/>
      <c r="AT28" s="506"/>
      <c r="AW28" s="504">
        <f>AH2</f>
        <v>0</v>
      </c>
      <c r="AX28" s="504" t="str">
        <f t="shared" si="2"/>
        <v>□</v>
      </c>
      <c r="AY28" s="504">
        <f t="shared" si="3"/>
        <v>0</v>
      </c>
      <c r="AZ28" s="504">
        <f t="shared" si="4"/>
        <v>0</v>
      </c>
      <c r="BA28" s="504">
        <f t="shared" si="5"/>
        <v>0</v>
      </c>
      <c r="BB28" s="504">
        <f t="shared" si="0"/>
        <v>0</v>
      </c>
      <c r="BC28" s="504">
        <f t="shared" si="1"/>
        <v>0</v>
      </c>
    </row>
    <row r="29" spans="1:55" ht="11.25" customHeight="1">
      <c r="A29" s="2090"/>
      <c r="B29" s="515"/>
      <c r="C29" s="516"/>
      <c r="D29" s="516"/>
      <c r="E29" s="516"/>
      <c r="F29" s="515"/>
      <c r="G29" s="517"/>
      <c r="H29" s="515"/>
      <c r="I29" s="516"/>
      <c r="J29" s="516"/>
      <c r="K29" s="517"/>
      <c r="L29" s="515"/>
      <c r="M29" s="516"/>
      <c r="N29" s="516"/>
      <c r="O29" s="517"/>
      <c r="P29" s="521"/>
      <c r="Q29" s="522" t="s">
        <v>278</v>
      </c>
      <c r="R29" s="522" t="s">
        <v>252</v>
      </c>
      <c r="S29" s="522"/>
      <c r="T29" s="523" t="s">
        <v>303</v>
      </c>
      <c r="U29" s="522" t="s">
        <v>168</v>
      </c>
      <c r="V29" s="522"/>
      <c r="W29" s="523" t="s">
        <v>303</v>
      </c>
      <c r="X29" s="522" t="s">
        <v>169</v>
      </c>
      <c r="Y29" s="522"/>
      <c r="Z29" s="522"/>
      <c r="AA29" s="522"/>
      <c r="AB29" s="523" t="s">
        <v>303</v>
      </c>
      <c r="AC29" s="522" t="s">
        <v>241</v>
      </c>
      <c r="AD29" s="522"/>
      <c r="AE29" s="522"/>
      <c r="AF29" s="2005"/>
      <c r="AG29" s="2005"/>
      <c r="AH29" s="2005"/>
      <c r="AI29" s="2005"/>
      <c r="AJ29" s="522" t="s">
        <v>1514</v>
      </c>
      <c r="AK29" s="522" t="s">
        <v>1514</v>
      </c>
      <c r="AL29" s="524"/>
      <c r="AM29" s="515"/>
      <c r="AN29" s="516"/>
      <c r="AO29" s="517"/>
      <c r="AP29" s="515"/>
      <c r="AQ29" s="516"/>
      <c r="AR29" s="519"/>
      <c r="AS29" s="514"/>
      <c r="AT29" s="506"/>
      <c r="AW29" s="504">
        <f>AJ2</f>
        <v>0</v>
      </c>
      <c r="AX29" s="504" t="str">
        <f t="shared" si="2"/>
        <v>□</v>
      </c>
      <c r="AY29" s="504">
        <f t="shared" si="3"/>
        <v>0</v>
      </c>
      <c r="AZ29" s="504">
        <f t="shared" si="4"/>
        <v>0</v>
      </c>
      <c r="BA29" s="504">
        <f t="shared" si="5"/>
        <v>0</v>
      </c>
      <c r="BB29" s="504">
        <f t="shared" si="0"/>
        <v>0</v>
      </c>
      <c r="BC29" s="504">
        <f t="shared" si="1"/>
        <v>0</v>
      </c>
    </row>
    <row r="30" spans="1:55" ht="11.25" customHeight="1">
      <c r="A30" s="2090"/>
      <c r="B30" s="515"/>
      <c r="C30" s="516"/>
      <c r="D30" s="516"/>
      <c r="E30" s="516"/>
      <c r="F30" s="515"/>
      <c r="G30" s="517"/>
      <c r="H30" s="515"/>
      <c r="I30" s="516"/>
      <c r="J30" s="516"/>
      <c r="K30" s="517"/>
      <c r="L30" s="526"/>
      <c r="M30" s="527"/>
      <c r="N30" s="527"/>
      <c r="O30" s="527"/>
      <c r="P30" s="526"/>
      <c r="Q30" s="527" t="s">
        <v>278</v>
      </c>
      <c r="R30" s="527" t="s">
        <v>253</v>
      </c>
      <c r="S30" s="527"/>
      <c r="T30" s="534" t="s">
        <v>303</v>
      </c>
      <c r="U30" s="527" t="s">
        <v>153</v>
      </c>
      <c r="V30" s="527"/>
      <c r="W30" s="527"/>
      <c r="X30" s="527"/>
      <c r="Y30" s="523" t="s">
        <v>303</v>
      </c>
      <c r="Z30" s="527" t="s">
        <v>241</v>
      </c>
      <c r="AA30" s="527"/>
      <c r="AB30" s="527"/>
      <c r="AC30" s="2003"/>
      <c r="AD30" s="2003"/>
      <c r="AE30" s="2003"/>
      <c r="AF30" s="2003"/>
      <c r="AG30" s="2003"/>
      <c r="AH30" s="2003"/>
      <c r="AI30" s="2003"/>
      <c r="AJ30" s="527" t="s">
        <v>1514</v>
      </c>
      <c r="AK30" s="527" t="s">
        <v>1514</v>
      </c>
      <c r="AL30" s="528"/>
      <c r="AM30" s="515"/>
      <c r="AN30" s="516"/>
      <c r="AO30" s="517"/>
      <c r="AP30" s="515"/>
      <c r="AQ30" s="516"/>
      <c r="AR30" s="519"/>
      <c r="AS30" s="514"/>
      <c r="AT30" s="506"/>
      <c r="AW30" s="504">
        <f>AL2</f>
        <v>0</v>
      </c>
      <c r="AX30" s="504" t="str">
        <f t="shared" si="2"/>
        <v>□</v>
      </c>
      <c r="AY30" s="504">
        <f t="shared" si="3"/>
        <v>0</v>
      </c>
      <c r="AZ30" s="504">
        <f t="shared" si="4"/>
        <v>0</v>
      </c>
      <c r="BA30" s="504">
        <f t="shared" si="5"/>
        <v>0</v>
      </c>
      <c r="BB30" s="504">
        <f t="shared" si="0"/>
        <v>0</v>
      </c>
      <c r="BC30" s="504">
        <f t="shared" si="1"/>
        <v>0</v>
      </c>
    </row>
    <row r="31" spans="1:55" ht="11.25" customHeight="1">
      <c r="A31" s="2090"/>
      <c r="B31" s="515"/>
      <c r="C31" s="516"/>
      <c r="D31" s="516"/>
      <c r="E31" s="516"/>
      <c r="F31" s="515"/>
      <c r="G31" s="517"/>
      <c r="H31" s="515"/>
      <c r="I31" s="516"/>
      <c r="J31" s="516"/>
      <c r="K31" s="517"/>
      <c r="L31" s="515" t="s">
        <v>170</v>
      </c>
      <c r="M31" s="516"/>
      <c r="N31" s="516"/>
      <c r="O31" s="516"/>
      <c r="P31" s="532"/>
      <c r="Q31" s="530" t="s">
        <v>278</v>
      </c>
      <c r="R31" s="530" t="s">
        <v>163</v>
      </c>
      <c r="S31" s="530"/>
      <c r="T31" s="530"/>
      <c r="U31" s="530"/>
      <c r="V31" s="530"/>
      <c r="W31" s="530"/>
      <c r="X31" s="530"/>
      <c r="Y31" s="530"/>
      <c r="Z31" s="530"/>
      <c r="AA31" s="530"/>
      <c r="AB31" s="530"/>
      <c r="AC31" s="530"/>
      <c r="AD31" s="530"/>
      <c r="AE31" s="530"/>
      <c r="AF31" s="530"/>
      <c r="AG31" s="530"/>
      <c r="AH31" s="530"/>
      <c r="AI31" s="530"/>
      <c r="AJ31" s="530"/>
      <c r="AK31" s="530"/>
      <c r="AL31" s="531"/>
      <c r="AM31" s="515"/>
      <c r="AN31" s="516"/>
      <c r="AO31" s="517"/>
      <c r="AP31" s="515"/>
      <c r="AQ31" s="516"/>
      <c r="AR31" s="519"/>
      <c r="AS31" s="514"/>
      <c r="AT31" s="506"/>
      <c r="AW31" s="504">
        <f>R3</f>
        <v>0</v>
      </c>
      <c r="AX31" s="504" t="str">
        <f t="shared" si="2"/>
        <v>□</v>
      </c>
      <c r="AY31" s="504">
        <f t="shared" si="3"/>
        <v>0</v>
      </c>
      <c r="AZ31" s="504">
        <f t="shared" si="4"/>
        <v>0</v>
      </c>
      <c r="BA31" s="504">
        <f t="shared" si="5"/>
        <v>0</v>
      </c>
      <c r="BB31" s="504">
        <f t="shared" si="0"/>
        <v>0</v>
      </c>
      <c r="BC31" s="504">
        <f t="shared" si="1"/>
        <v>0</v>
      </c>
    </row>
    <row r="32" spans="1:55" ht="11.25" customHeight="1">
      <c r="A32" s="2090"/>
      <c r="B32" s="515"/>
      <c r="C32" s="516"/>
      <c r="D32" s="516"/>
      <c r="E32" s="516"/>
      <c r="F32" s="515"/>
      <c r="G32" s="517"/>
      <c r="H32" s="515"/>
      <c r="I32" s="516"/>
      <c r="J32" s="516"/>
      <c r="K32" s="517"/>
      <c r="L32" s="535" t="s">
        <v>171</v>
      </c>
      <c r="M32" s="516"/>
      <c r="N32" s="516"/>
      <c r="O32" s="517"/>
      <c r="P32" s="526"/>
      <c r="Q32" s="527"/>
      <c r="R32" s="527" t="s">
        <v>254</v>
      </c>
      <c r="S32" s="2003"/>
      <c r="T32" s="2003"/>
      <c r="U32" s="2003"/>
      <c r="V32" s="2003"/>
      <c r="W32" s="2003"/>
      <c r="X32" s="2003"/>
      <c r="Y32" s="2003"/>
      <c r="Z32" s="2003"/>
      <c r="AA32" s="2003"/>
      <c r="AB32" s="2003"/>
      <c r="AC32" s="2003"/>
      <c r="AD32" s="2003"/>
      <c r="AE32" s="2003"/>
      <c r="AF32" s="2003"/>
      <c r="AG32" s="2003"/>
      <c r="AH32" s="2003"/>
      <c r="AI32" s="2003"/>
      <c r="AJ32" s="527" t="s">
        <v>172</v>
      </c>
      <c r="AK32" s="527"/>
      <c r="AL32" s="528"/>
      <c r="AM32" s="515"/>
      <c r="AN32" s="516"/>
      <c r="AO32" s="517"/>
      <c r="AP32" s="526"/>
      <c r="AQ32" s="527"/>
      <c r="AR32" s="536"/>
      <c r="AS32" s="514"/>
      <c r="AT32" s="506"/>
      <c r="AW32" s="504">
        <f>T3</f>
        <v>0</v>
      </c>
      <c r="AX32" s="504" t="str">
        <f t="shared" si="2"/>
        <v>□</v>
      </c>
      <c r="AY32" s="504">
        <f t="shared" si="3"/>
        <v>0</v>
      </c>
      <c r="AZ32" s="504">
        <f t="shared" si="4"/>
        <v>0</v>
      </c>
      <c r="BA32" s="504">
        <f t="shared" si="5"/>
        <v>0</v>
      </c>
      <c r="BB32" s="504">
        <f t="shared" si="0"/>
        <v>0</v>
      </c>
      <c r="BC32" s="504">
        <f t="shared" si="1"/>
        <v>0</v>
      </c>
    </row>
    <row r="33" spans="1:55" ht="11.25" customHeight="1">
      <c r="A33" s="2090"/>
      <c r="B33" s="515"/>
      <c r="C33" s="516"/>
      <c r="D33" s="516"/>
      <c r="E33" s="516"/>
      <c r="F33" s="532"/>
      <c r="G33" s="531"/>
      <c r="H33" s="2074" t="s">
        <v>269</v>
      </c>
      <c r="I33" s="2075"/>
      <c r="J33" s="2076"/>
      <c r="K33" s="537" t="s">
        <v>174</v>
      </c>
      <c r="L33" s="532" t="s">
        <v>175</v>
      </c>
      <c r="M33" s="530"/>
      <c r="N33" s="530"/>
      <c r="O33" s="530"/>
      <c r="P33" s="532"/>
      <c r="Q33" s="530" t="s">
        <v>278</v>
      </c>
      <c r="R33" s="530" t="s">
        <v>250</v>
      </c>
      <c r="S33" s="530"/>
      <c r="T33" s="530"/>
      <c r="U33" s="530" t="s">
        <v>1513</v>
      </c>
      <c r="V33" s="530"/>
      <c r="W33" s="2004"/>
      <c r="X33" s="2004"/>
      <c r="Y33" s="2004"/>
      <c r="Z33" s="2004"/>
      <c r="AA33" s="2004"/>
      <c r="AB33" s="2004"/>
      <c r="AC33" s="2004"/>
      <c r="AD33" s="2004"/>
      <c r="AE33" s="2004"/>
      <c r="AF33" s="2004"/>
      <c r="AG33" s="2004"/>
      <c r="AH33" s="2004"/>
      <c r="AI33" s="2004"/>
      <c r="AJ33" s="530" t="s">
        <v>1514</v>
      </c>
      <c r="AK33" s="530"/>
      <c r="AL33" s="531"/>
      <c r="AM33" s="538" t="s">
        <v>303</v>
      </c>
      <c r="AN33" s="530" t="s">
        <v>1515</v>
      </c>
      <c r="AO33" s="531"/>
      <c r="AP33" s="538" t="s">
        <v>303</v>
      </c>
      <c r="AQ33" s="530" t="s">
        <v>1516</v>
      </c>
      <c r="AR33" s="539"/>
      <c r="AS33" s="514"/>
      <c r="AT33" s="506"/>
      <c r="AW33" s="504">
        <f>V3</f>
        <v>0</v>
      </c>
      <c r="AX33" s="504" t="str">
        <f t="shared" si="2"/>
        <v>□</v>
      </c>
      <c r="AY33" s="504">
        <f t="shared" si="3"/>
        <v>0</v>
      </c>
      <c r="AZ33" s="504">
        <f t="shared" si="4"/>
        <v>0</v>
      </c>
      <c r="BA33" s="504">
        <f t="shared" si="5"/>
        <v>0</v>
      </c>
      <c r="BB33" s="504">
        <f t="shared" si="0"/>
        <v>0</v>
      </c>
      <c r="BC33" s="504">
        <f t="shared" si="1"/>
        <v>0</v>
      </c>
    </row>
    <row r="34" spans="1:55" ht="11.25" customHeight="1">
      <c r="A34" s="2090"/>
      <c r="B34" s="515"/>
      <c r="C34" s="516"/>
      <c r="D34" s="516"/>
      <c r="E34" s="516"/>
      <c r="F34" s="515"/>
      <c r="G34" s="516"/>
      <c r="H34" s="540"/>
      <c r="I34" s="516"/>
      <c r="J34" s="517"/>
      <c r="K34" s="541" t="s">
        <v>176</v>
      </c>
      <c r="L34" s="515" t="s">
        <v>177</v>
      </c>
      <c r="M34" s="516"/>
      <c r="N34" s="516"/>
      <c r="O34" s="516"/>
      <c r="P34" s="515"/>
      <c r="Q34" s="516"/>
      <c r="R34" s="516" t="s">
        <v>178</v>
      </c>
      <c r="S34" s="516"/>
      <c r="T34" s="516"/>
      <c r="U34" s="516" t="s">
        <v>1519</v>
      </c>
      <c r="V34" s="516"/>
      <c r="W34" s="1976"/>
      <c r="X34" s="1976"/>
      <c r="Y34" s="1976"/>
      <c r="Z34" s="1976"/>
      <c r="AA34" s="1976"/>
      <c r="AB34" s="1976"/>
      <c r="AC34" s="1976"/>
      <c r="AD34" s="1976"/>
      <c r="AE34" s="1976"/>
      <c r="AF34" s="1976"/>
      <c r="AG34" s="1976"/>
      <c r="AH34" s="1976"/>
      <c r="AI34" s="1976"/>
      <c r="AJ34" s="516" t="s">
        <v>1514</v>
      </c>
      <c r="AK34" s="516"/>
      <c r="AL34" s="517"/>
      <c r="AM34" s="518" t="s">
        <v>303</v>
      </c>
      <c r="AN34" s="516" t="s">
        <v>121</v>
      </c>
      <c r="AO34" s="517"/>
      <c r="AP34" s="518" t="s">
        <v>303</v>
      </c>
      <c r="AQ34" s="516" t="s">
        <v>122</v>
      </c>
      <c r="AR34" s="519"/>
      <c r="AS34" s="514"/>
      <c r="AT34" s="506"/>
      <c r="AW34" s="504">
        <f>X3</f>
        <v>0</v>
      </c>
      <c r="AX34" s="504" t="str">
        <f t="shared" si="2"/>
        <v>□</v>
      </c>
      <c r="AY34" s="504">
        <f t="shared" si="3"/>
        <v>0</v>
      </c>
      <c r="AZ34" s="504">
        <f t="shared" si="4"/>
        <v>0</v>
      </c>
      <c r="BA34" s="504">
        <f t="shared" si="5"/>
        <v>0</v>
      </c>
      <c r="BB34" s="504">
        <f t="shared" si="0"/>
        <v>0</v>
      </c>
      <c r="BC34" s="504">
        <f t="shared" si="1"/>
        <v>0</v>
      </c>
    </row>
    <row r="35" spans="1:55" ht="11.25" customHeight="1">
      <c r="A35" s="2090"/>
      <c r="B35" s="515"/>
      <c r="C35" s="516"/>
      <c r="D35" s="516"/>
      <c r="E35" s="516"/>
      <c r="F35" s="515"/>
      <c r="G35" s="516"/>
      <c r="H35" s="515" t="s">
        <v>179</v>
      </c>
      <c r="I35" s="516"/>
      <c r="J35" s="517"/>
      <c r="K35" s="541" t="s">
        <v>180</v>
      </c>
      <c r="L35" s="515" t="s">
        <v>181</v>
      </c>
      <c r="M35" s="516"/>
      <c r="N35" s="516"/>
      <c r="O35" s="516"/>
      <c r="P35" s="515"/>
      <c r="Q35" s="516"/>
      <c r="R35" s="516" t="s">
        <v>182</v>
      </c>
      <c r="S35" s="516"/>
      <c r="T35" s="516"/>
      <c r="U35" s="516" t="s">
        <v>1513</v>
      </c>
      <c r="V35" s="516"/>
      <c r="W35" s="1976"/>
      <c r="X35" s="1976"/>
      <c r="Y35" s="1976"/>
      <c r="Z35" s="1976"/>
      <c r="AA35" s="1976"/>
      <c r="AB35" s="1976"/>
      <c r="AC35" s="1976"/>
      <c r="AD35" s="1976"/>
      <c r="AE35" s="1976"/>
      <c r="AF35" s="1976"/>
      <c r="AG35" s="1976"/>
      <c r="AH35" s="1976"/>
      <c r="AI35" s="1976"/>
      <c r="AJ35" s="516" t="s">
        <v>275</v>
      </c>
      <c r="AK35" s="516"/>
      <c r="AL35" s="517"/>
      <c r="AM35" s="518" t="s">
        <v>276</v>
      </c>
      <c r="AN35" s="516" t="s">
        <v>124</v>
      </c>
      <c r="AO35" s="517"/>
      <c r="AP35" s="518"/>
      <c r="AQ35" s="516"/>
      <c r="AR35" s="519"/>
      <c r="AS35" s="514"/>
      <c r="AT35" s="506"/>
      <c r="AW35" s="504">
        <f>Z3</f>
        <v>0</v>
      </c>
      <c r="AX35" s="504" t="str">
        <f t="shared" si="2"/>
        <v>□</v>
      </c>
      <c r="AY35" s="504">
        <f t="shared" si="3"/>
        <v>0</v>
      </c>
      <c r="AZ35" s="504">
        <f t="shared" si="4"/>
        <v>0</v>
      </c>
      <c r="BA35" s="504">
        <f t="shared" si="5"/>
        <v>0</v>
      </c>
      <c r="BB35" s="504">
        <f t="shared" si="0"/>
        <v>0</v>
      </c>
      <c r="BC35" s="504">
        <f t="shared" si="1"/>
        <v>0</v>
      </c>
    </row>
    <row r="36" spans="1:55" ht="11.25" customHeight="1">
      <c r="A36" s="2090"/>
      <c r="B36" s="515"/>
      <c r="C36" s="516"/>
      <c r="D36" s="516"/>
      <c r="E36" s="516"/>
      <c r="F36" s="515"/>
      <c r="G36" s="516"/>
      <c r="H36" s="515" t="s">
        <v>183</v>
      </c>
      <c r="I36" s="516"/>
      <c r="J36" s="517"/>
      <c r="K36" s="541" t="s">
        <v>184</v>
      </c>
      <c r="L36" s="515"/>
      <c r="M36" s="516"/>
      <c r="N36" s="516"/>
      <c r="O36" s="516"/>
      <c r="P36" s="521"/>
      <c r="Q36" s="522" t="s">
        <v>185</v>
      </c>
      <c r="R36" s="522" t="s">
        <v>186</v>
      </c>
      <c r="S36" s="522"/>
      <c r="T36" s="522"/>
      <c r="U36" s="522"/>
      <c r="V36" s="542"/>
      <c r="W36" s="542"/>
      <c r="X36" s="542"/>
      <c r="Y36" s="542"/>
      <c r="Z36" s="542"/>
      <c r="AA36" s="542"/>
      <c r="AB36" s="542"/>
      <c r="AC36" s="542"/>
      <c r="AD36" s="542"/>
      <c r="AE36" s="542"/>
      <c r="AF36" s="542"/>
      <c r="AG36" s="542"/>
      <c r="AH36" s="542"/>
      <c r="AI36" s="542"/>
      <c r="AJ36" s="542"/>
      <c r="AK36" s="542"/>
      <c r="AL36" s="524"/>
      <c r="AM36" s="518" t="s">
        <v>187</v>
      </c>
      <c r="AN36" s="516" t="s">
        <v>129</v>
      </c>
      <c r="AO36" s="517"/>
      <c r="AP36" s="518"/>
      <c r="AQ36" s="516"/>
      <c r="AR36" s="519"/>
      <c r="AS36" s="514"/>
      <c r="AT36" s="506"/>
      <c r="AW36" s="504">
        <f>AB3</f>
        <v>0</v>
      </c>
      <c r="AX36" s="504" t="str">
        <f t="shared" si="2"/>
        <v>□</v>
      </c>
      <c r="AY36" s="504">
        <f t="shared" si="3"/>
        <v>0</v>
      </c>
      <c r="AZ36" s="504">
        <f t="shared" si="4"/>
        <v>0</v>
      </c>
      <c r="BA36" s="504">
        <f t="shared" si="5"/>
        <v>0</v>
      </c>
      <c r="BB36" s="504">
        <f t="shared" si="0"/>
        <v>0</v>
      </c>
      <c r="BC36" s="504">
        <f t="shared" si="1"/>
        <v>0</v>
      </c>
    </row>
    <row r="37" spans="1:55" ht="11.25" customHeight="1">
      <c r="A37" s="2090"/>
      <c r="B37" s="515"/>
      <c r="C37" s="516"/>
      <c r="D37" s="516"/>
      <c r="E37" s="516"/>
      <c r="F37" s="515"/>
      <c r="G37" s="516"/>
      <c r="H37" s="515" t="s">
        <v>188</v>
      </c>
      <c r="I37" s="516"/>
      <c r="J37" s="517"/>
      <c r="K37" s="541" t="s">
        <v>189</v>
      </c>
      <c r="L37" s="515"/>
      <c r="M37" s="516"/>
      <c r="N37" s="516"/>
      <c r="O37" s="517"/>
      <c r="P37" s="515"/>
      <c r="Q37" s="516"/>
      <c r="R37" s="516" t="s">
        <v>255</v>
      </c>
      <c r="S37" s="520" t="s">
        <v>303</v>
      </c>
      <c r="T37" s="516" t="s">
        <v>128</v>
      </c>
      <c r="U37" s="516"/>
      <c r="V37" s="516"/>
      <c r="W37" s="516"/>
      <c r="X37" s="520" t="s">
        <v>303</v>
      </c>
      <c r="Y37" s="516" t="s">
        <v>241</v>
      </c>
      <c r="Z37" s="516"/>
      <c r="AA37" s="516"/>
      <c r="AB37" s="1976"/>
      <c r="AC37" s="1976"/>
      <c r="AD37" s="1976"/>
      <c r="AE37" s="1976"/>
      <c r="AF37" s="1976"/>
      <c r="AG37" s="1976"/>
      <c r="AH37" s="1976"/>
      <c r="AI37" s="1976"/>
      <c r="AJ37" s="516" t="s">
        <v>1514</v>
      </c>
      <c r="AK37" s="516" t="s">
        <v>1514</v>
      </c>
      <c r="AL37" s="517"/>
      <c r="AM37" s="518" t="s">
        <v>276</v>
      </c>
      <c r="AN37" s="1976"/>
      <c r="AO37" s="2031"/>
      <c r="AP37" s="515"/>
      <c r="AQ37" s="516"/>
      <c r="AR37" s="519"/>
      <c r="AS37" s="514"/>
      <c r="AT37" s="506"/>
      <c r="AW37" s="504">
        <f>AD3</f>
        <v>0</v>
      </c>
      <c r="AX37" s="504" t="str">
        <f t="shared" si="2"/>
        <v>□</v>
      </c>
      <c r="AY37" s="504">
        <f t="shared" si="3"/>
        <v>0</v>
      </c>
      <c r="AZ37" s="504">
        <f t="shared" si="4"/>
        <v>0</v>
      </c>
      <c r="BA37" s="504">
        <f t="shared" si="5"/>
        <v>0</v>
      </c>
      <c r="BB37" s="504">
        <f t="shared" si="0"/>
        <v>0</v>
      </c>
      <c r="BC37" s="504">
        <f t="shared" si="1"/>
        <v>0</v>
      </c>
    </row>
    <row r="38" spans="1:55" ht="11.25" customHeight="1">
      <c r="A38" s="2090"/>
      <c r="B38" s="515"/>
      <c r="C38" s="516"/>
      <c r="D38" s="516"/>
      <c r="E38" s="516"/>
      <c r="F38" s="515"/>
      <c r="G38" s="516"/>
      <c r="H38" s="515" t="s">
        <v>190</v>
      </c>
      <c r="I38" s="516"/>
      <c r="J38" s="517"/>
      <c r="K38" s="541" t="s">
        <v>191</v>
      </c>
      <c r="L38" s="515"/>
      <c r="M38" s="516"/>
      <c r="N38" s="516"/>
      <c r="O38" s="516"/>
      <c r="P38" s="515"/>
      <c r="Q38" s="516" t="s">
        <v>1511</v>
      </c>
      <c r="R38" s="516" t="s">
        <v>149</v>
      </c>
      <c r="S38" s="516"/>
      <c r="T38" s="516"/>
      <c r="U38" s="516"/>
      <c r="V38" s="525"/>
      <c r="W38" s="525"/>
      <c r="X38" s="525"/>
      <c r="Y38" s="525"/>
      <c r="Z38" s="525"/>
      <c r="AA38" s="525"/>
      <c r="AB38" s="525"/>
      <c r="AC38" s="525"/>
      <c r="AD38" s="525"/>
      <c r="AE38" s="525"/>
      <c r="AF38" s="525"/>
      <c r="AG38" s="516"/>
      <c r="AH38" s="516"/>
      <c r="AI38" s="516"/>
      <c r="AJ38" s="516"/>
      <c r="AK38" s="516"/>
      <c r="AL38" s="517"/>
      <c r="AM38" s="518"/>
      <c r="AN38" s="1976"/>
      <c r="AO38" s="2001"/>
      <c r="AP38" s="515"/>
      <c r="AQ38" s="516"/>
      <c r="AR38" s="519"/>
      <c r="AS38" s="514"/>
      <c r="AT38" s="506"/>
      <c r="AW38" s="504">
        <f>AF3</f>
        <v>0</v>
      </c>
      <c r="AX38" s="504" t="str">
        <f t="shared" si="2"/>
        <v>□</v>
      </c>
      <c r="AY38" s="504">
        <f t="shared" si="3"/>
        <v>0</v>
      </c>
      <c r="AZ38" s="504">
        <f t="shared" si="4"/>
        <v>0</v>
      </c>
      <c r="BA38" s="504">
        <f t="shared" si="5"/>
        <v>0</v>
      </c>
      <c r="BB38" s="504">
        <f t="shared" si="0"/>
        <v>0</v>
      </c>
      <c r="BC38" s="504">
        <f t="shared" si="1"/>
        <v>0</v>
      </c>
    </row>
    <row r="39" spans="1:55" ht="11.25" customHeight="1">
      <c r="A39" s="2090"/>
      <c r="B39" s="515"/>
      <c r="C39" s="516"/>
      <c r="D39" s="516"/>
      <c r="E39" s="516"/>
      <c r="F39" s="515"/>
      <c r="G39" s="516"/>
      <c r="H39" s="515" t="s">
        <v>192</v>
      </c>
      <c r="I39" s="516"/>
      <c r="J39" s="517"/>
      <c r="K39" s="506"/>
      <c r="L39" s="515"/>
      <c r="M39" s="516"/>
      <c r="N39" s="516"/>
      <c r="O39" s="516"/>
      <c r="P39" s="515"/>
      <c r="Q39" s="516"/>
      <c r="R39" s="516" t="s">
        <v>256</v>
      </c>
      <c r="S39" s="520" t="s">
        <v>303</v>
      </c>
      <c r="T39" s="516" t="s">
        <v>128</v>
      </c>
      <c r="U39" s="516"/>
      <c r="V39" s="516"/>
      <c r="W39" s="516"/>
      <c r="X39" s="520" t="s">
        <v>303</v>
      </c>
      <c r="Y39" s="516" t="s">
        <v>241</v>
      </c>
      <c r="Z39" s="516"/>
      <c r="AA39" s="516"/>
      <c r="AB39" s="1976"/>
      <c r="AC39" s="1976"/>
      <c r="AD39" s="1976"/>
      <c r="AE39" s="1976"/>
      <c r="AF39" s="1976"/>
      <c r="AG39" s="1976"/>
      <c r="AH39" s="1976"/>
      <c r="AI39" s="1976"/>
      <c r="AJ39" s="516" t="s">
        <v>1514</v>
      </c>
      <c r="AK39" s="516" t="s">
        <v>1514</v>
      </c>
      <c r="AL39" s="517"/>
      <c r="AM39" s="518"/>
      <c r="AN39" s="1976"/>
      <c r="AO39" s="2001"/>
      <c r="AP39" s="515"/>
      <c r="AQ39" s="516"/>
      <c r="AR39" s="519"/>
      <c r="AS39" s="514"/>
      <c r="AT39" s="506"/>
      <c r="AW39" s="504">
        <f>AH3</f>
        <v>0</v>
      </c>
      <c r="AX39" s="504" t="str">
        <f t="shared" si="2"/>
        <v>□</v>
      </c>
      <c r="AY39" s="504">
        <f t="shared" si="3"/>
        <v>0</v>
      </c>
      <c r="AZ39" s="504">
        <f t="shared" si="4"/>
        <v>0</v>
      </c>
      <c r="BA39" s="504">
        <f t="shared" si="5"/>
        <v>0</v>
      </c>
      <c r="BB39" s="504">
        <f t="shared" si="0"/>
        <v>0</v>
      </c>
      <c r="BC39" s="504">
        <f t="shared" si="1"/>
        <v>0</v>
      </c>
    </row>
    <row r="40" spans="1:55" ht="11.25" customHeight="1">
      <c r="A40" s="2090"/>
      <c r="B40" s="515"/>
      <c r="C40" s="516"/>
      <c r="D40" s="516"/>
      <c r="E40" s="516"/>
      <c r="F40" s="515"/>
      <c r="G40" s="516"/>
      <c r="H40" s="2077" t="s">
        <v>270</v>
      </c>
      <c r="I40" s="2078"/>
      <c r="J40" s="2079"/>
      <c r="K40" s="506"/>
      <c r="L40" s="515"/>
      <c r="M40" s="516"/>
      <c r="N40" s="516"/>
      <c r="O40" s="516"/>
      <c r="P40" s="515"/>
      <c r="Q40" s="516"/>
      <c r="R40" s="516" t="s">
        <v>279</v>
      </c>
      <c r="S40" s="516"/>
      <c r="T40" s="516"/>
      <c r="U40" s="516"/>
      <c r="V40" s="516"/>
      <c r="W40" s="516"/>
      <c r="X40" s="516"/>
      <c r="Y40" s="520" t="s">
        <v>303</v>
      </c>
      <c r="Z40" s="516" t="s">
        <v>154</v>
      </c>
      <c r="AA40" s="516"/>
      <c r="AB40" s="516"/>
      <c r="AC40" s="516"/>
      <c r="AD40" s="516"/>
      <c r="AE40" s="516"/>
      <c r="AF40" s="516"/>
      <c r="AG40" s="516"/>
      <c r="AH40" s="516"/>
      <c r="AI40" s="516"/>
      <c r="AJ40" s="516"/>
      <c r="AK40" s="516"/>
      <c r="AL40" s="517"/>
      <c r="AM40" s="515"/>
      <c r="AN40" s="516"/>
      <c r="AO40" s="517"/>
      <c r="AP40" s="515"/>
      <c r="AQ40" s="516"/>
      <c r="AR40" s="519"/>
      <c r="AS40" s="514"/>
      <c r="AT40" s="506"/>
      <c r="AW40" s="504">
        <f>AJ3</f>
        <v>0</v>
      </c>
      <c r="AX40" s="504" t="str">
        <f t="shared" si="2"/>
        <v>□</v>
      </c>
      <c r="AY40" s="504">
        <f t="shared" si="3"/>
        <v>0</v>
      </c>
      <c r="AZ40" s="504">
        <f t="shared" si="4"/>
        <v>0</v>
      </c>
      <c r="BA40" s="504">
        <f t="shared" si="5"/>
        <v>0</v>
      </c>
      <c r="BB40" s="504">
        <f t="shared" si="0"/>
        <v>0</v>
      </c>
      <c r="BC40" s="504">
        <f t="shared" si="1"/>
        <v>0</v>
      </c>
    </row>
    <row r="41" spans="1:55" ht="11.25" customHeight="1">
      <c r="A41" s="2090"/>
      <c r="B41" s="515"/>
      <c r="C41" s="516"/>
      <c r="D41" s="516"/>
      <c r="E41" s="516"/>
      <c r="F41" s="515"/>
      <c r="G41" s="516"/>
      <c r="H41" s="2080"/>
      <c r="I41" s="2078"/>
      <c r="J41" s="2079"/>
      <c r="K41" s="545" t="s">
        <v>303</v>
      </c>
      <c r="L41" s="515"/>
      <c r="M41" s="516"/>
      <c r="N41" s="516"/>
      <c r="O41" s="516"/>
      <c r="P41" s="515"/>
      <c r="Q41" s="516"/>
      <c r="R41" s="516"/>
      <c r="S41" s="516"/>
      <c r="T41" s="516"/>
      <c r="U41" s="516"/>
      <c r="V41" s="516"/>
      <c r="W41" s="516"/>
      <c r="X41" s="516"/>
      <c r="Y41" s="520" t="s">
        <v>303</v>
      </c>
      <c r="Z41" s="516" t="s">
        <v>244</v>
      </c>
      <c r="AA41" s="516"/>
      <c r="AB41" s="516"/>
      <c r="AC41" s="520" t="s">
        <v>303</v>
      </c>
      <c r="AD41" s="516" t="s">
        <v>155</v>
      </c>
      <c r="AE41" s="516"/>
      <c r="AF41" s="520" t="s">
        <v>303</v>
      </c>
      <c r="AG41" s="516" t="s">
        <v>156</v>
      </c>
      <c r="AH41" s="516"/>
      <c r="AI41" s="516"/>
      <c r="AJ41" s="516"/>
      <c r="AK41" s="516"/>
      <c r="AL41" s="517"/>
      <c r="AM41" s="515"/>
      <c r="AN41" s="516"/>
      <c r="AO41" s="517"/>
      <c r="AP41" s="515"/>
      <c r="AQ41" s="516"/>
      <c r="AR41" s="519"/>
      <c r="AS41" s="514"/>
      <c r="AT41" s="506"/>
      <c r="AW41" s="504">
        <f>AL3</f>
        <v>0</v>
      </c>
      <c r="AX41" s="504" t="str">
        <f t="shared" si="2"/>
        <v>□</v>
      </c>
      <c r="AY41" s="504">
        <f t="shared" si="3"/>
        <v>0</v>
      </c>
      <c r="AZ41" s="504">
        <f t="shared" si="4"/>
        <v>0</v>
      </c>
      <c r="BA41" s="504">
        <f t="shared" si="5"/>
        <v>0</v>
      </c>
      <c r="BB41" s="504">
        <f t="shared" ref="BB41:BB63" si="6">$F$111</f>
        <v>0</v>
      </c>
      <c r="BC41" s="504">
        <f t="shared" ref="BC41:BC63" si="7">$F$202</f>
        <v>0</v>
      </c>
    </row>
    <row r="42" spans="1:55" ht="11.25" customHeight="1">
      <c r="A42" s="2090"/>
      <c r="B42" s="515"/>
      <c r="C42" s="516"/>
      <c r="D42" s="516"/>
      <c r="E42" s="516"/>
      <c r="F42" s="515"/>
      <c r="G42" s="516"/>
      <c r="H42" s="2080"/>
      <c r="I42" s="2078"/>
      <c r="J42" s="2079"/>
      <c r="K42" s="546" t="s">
        <v>193</v>
      </c>
      <c r="L42" s="526"/>
      <c r="M42" s="527"/>
      <c r="N42" s="527"/>
      <c r="O42" s="527"/>
      <c r="P42" s="526"/>
      <c r="Q42" s="527" t="s">
        <v>185</v>
      </c>
      <c r="R42" s="527" t="s">
        <v>257</v>
      </c>
      <c r="S42" s="527"/>
      <c r="T42" s="527"/>
      <c r="U42" s="527"/>
      <c r="V42" s="527"/>
      <c r="W42" s="534" t="s">
        <v>303</v>
      </c>
      <c r="X42" s="527" t="s">
        <v>157</v>
      </c>
      <c r="Y42" s="527"/>
      <c r="Z42" s="527"/>
      <c r="AA42" s="527"/>
      <c r="AB42" s="527"/>
      <c r="AC42" s="527"/>
      <c r="AD42" s="527"/>
      <c r="AE42" s="527"/>
      <c r="AF42" s="527"/>
      <c r="AG42" s="527"/>
      <c r="AH42" s="527"/>
      <c r="AI42" s="527"/>
      <c r="AJ42" s="527"/>
      <c r="AK42" s="527"/>
      <c r="AL42" s="528"/>
      <c r="AM42" s="515"/>
      <c r="AN42" s="516"/>
      <c r="AO42" s="517"/>
      <c r="AP42" s="515"/>
      <c r="AQ42" s="516"/>
      <c r="AR42" s="519"/>
      <c r="AS42" s="514"/>
      <c r="AT42" s="506"/>
      <c r="AW42" s="504">
        <f>R4</f>
        <v>0</v>
      </c>
      <c r="AX42" s="504" t="str">
        <f t="shared" si="2"/>
        <v>□</v>
      </c>
      <c r="AY42" s="504">
        <f t="shared" si="3"/>
        <v>0</v>
      </c>
      <c r="AZ42" s="504">
        <f t="shared" si="4"/>
        <v>0</v>
      </c>
      <c r="BA42" s="504">
        <f t="shared" si="5"/>
        <v>0</v>
      </c>
      <c r="BB42" s="504">
        <f t="shared" si="6"/>
        <v>0</v>
      </c>
      <c r="BC42" s="504">
        <f t="shared" si="7"/>
        <v>0</v>
      </c>
    </row>
    <row r="43" spans="1:55" ht="11.25" customHeight="1">
      <c r="A43" s="2090"/>
      <c r="B43" s="515"/>
      <c r="C43" s="516"/>
      <c r="D43" s="516"/>
      <c r="E43" s="516"/>
      <c r="F43" s="515"/>
      <c r="G43" s="516"/>
      <c r="H43" s="2080"/>
      <c r="I43" s="2078"/>
      <c r="J43" s="2079"/>
      <c r="K43" s="546" t="s">
        <v>194</v>
      </c>
      <c r="L43" s="532" t="s">
        <v>1510</v>
      </c>
      <c r="M43" s="530"/>
      <c r="N43" s="530"/>
      <c r="O43" s="531"/>
      <c r="P43" s="532"/>
      <c r="Q43" s="530" t="s">
        <v>1511</v>
      </c>
      <c r="R43" s="530" t="s">
        <v>250</v>
      </c>
      <c r="S43" s="530"/>
      <c r="T43" s="530"/>
      <c r="U43" s="530" t="s">
        <v>1513</v>
      </c>
      <c r="V43" s="530"/>
      <c r="W43" s="2004"/>
      <c r="X43" s="2004"/>
      <c r="Y43" s="2004"/>
      <c r="Z43" s="2004"/>
      <c r="AA43" s="2004"/>
      <c r="AB43" s="2004"/>
      <c r="AC43" s="2004"/>
      <c r="AD43" s="2004"/>
      <c r="AE43" s="2004"/>
      <c r="AF43" s="2004"/>
      <c r="AG43" s="2004"/>
      <c r="AH43" s="2004"/>
      <c r="AI43" s="2004"/>
      <c r="AJ43" s="530" t="s">
        <v>1514</v>
      </c>
      <c r="AK43" s="530"/>
      <c r="AL43" s="531"/>
      <c r="AM43" s="515"/>
      <c r="AN43" s="516"/>
      <c r="AO43" s="517"/>
      <c r="AP43" s="515"/>
      <c r="AQ43" s="516"/>
      <c r="AR43" s="519"/>
      <c r="AS43" s="514"/>
      <c r="AT43" s="506"/>
      <c r="AW43" s="504">
        <f>T4</f>
        <v>0</v>
      </c>
      <c r="AX43" s="504" t="str">
        <f t="shared" si="2"/>
        <v>□</v>
      </c>
      <c r="AY43" s="504">
        <f t="shared" si="3"/>
        <v>0</v>
      </c>
      <c r="AZ43" s="504">
        <f t="shared" si="4"/>
        <v>0</v>
      </c>
      <c r="BA43" s="504">
        <f t="shared" si="5"/>
        <v>0</v>
      </c>
      <c r="BB43" s="504">
        <f t="shared" si="6"/>
        <v>0</v>
      </c>
      <c r="BC43" s="504">
        <f t="shared" si="7"/>
        <v>0</v>
      </c>
    </row>
    <row r="44" spans="1:55" ht="11.25" customHeight="1">
      <c r="A44" s="2090"/>
      <c r="B44" s="515"/>
      <c r="C44" s="516"/>
      <c r="D44" s="516"/>
      <c r="E44" s="516"/>
      <c r="F44" s="515"/>
      <c r="G44" s="516"/>
      <c r="H44" s="540"/>
      <c r="I44" s="516"/>
      <c r="J44" s="517"/>
      <c r="K44" s="546" t="s">
        <v>280</v>
      </c>
      <c r="L44" s="515" t="s">
        <v>1518</v>
      </c>
      <c r="M44" s="516"/>
      <c r="N44" s="516"/>
      <c r="O44" s="517"/>
      <c r="P44" s="515"/>
      <c r="Q44" s="516"/>
      <c r="R44" s="516" t="s">
        <v>236</v>
      </c>
      <c r="S44" s="516"/>
      <c r="T44" s="516"/>
      <c r="U44" s="516" t="s">
        <v>1519</v>
      </c>
      <c r="V44" s="516"/>
      <c r="W44" s="1976"/>
      <c r="X44" s="1976"/>
      <c r="Y44" s="1976"/>
      <c r="Z44" s="1976"/>
      <c r="AA44" s="1976"/>
      <c r="AB44" s="1976"/>
      <c r="AC44" s="1976"/>
      <c r="AD44" s="1976"/>
      <c r="AE44" s="1976"/>
      <c r="AF44" s="1976"/>
      <c r="AG44" s="1976"/>
      <c r="AH44" s="1976"/>
      <c r="AI44" s="1976"/>
      <c r="AJ44" s="516" t="s">
        <v>1514</v>
      </c>
      <c r="AK44" s="516"/>
      <c r="AL44" s="517"/>
      <c r="AM44" s="515"/>
      <c r="AN44" s="516"/>
      <c r="AO44" s="517"/>
      <c r="AP44" s="515"/>
      <c r="AQ44" s="516"/>
      <c r="AR44" s="519"/>
      <c r="AS44" s="514"/>
      <c r="AT44" s="506"/>
      <c r="AW44" s="504">
        <f>V4</f>
        <v>0</v>
      </c>
      <c r="AX44" s="504" t="str">
        <f t="shared" si="2"/>
        <v>□</v>
      </c>
      <c r="AY44" s="504">
        <f t="shared" si="3"/>
        <v>0</v>
      </c>
      <c r="AZ44" s="504">
        <f t="shared" si="4"/>
        <v>0</v>
      </c>
      <c r="BA44" s="504">
        <f t="shared" si="5"/>
        <v>0</v>
      </c>
      <c r="BB44" s="504">
        <f t="shared" si="6"/>
        <v>0</v>
      </c>
      <c r="BC44" s="504">
        <f t="shared" si="7"/>
        <v>0</v>
      </c>
    </row>
    <row r="45" spans="1:55" ht="11.25" customHeight="1">
      <c r="A45" s="2090"/>
      <c r="B45" s="515"/>
      <c r="C45" s="516"/>
      <c r="D45" s="516"/>
      <c r="E45" s="516"/>
      <c r="F45" s="2082"/>
      <c r="G45" s="2083"/>
      <c r="H45" s="540"/>
      <c r="I45" s="516"/>
      <c r="J45" s="517"/>
      <c r="K45" s="546" t="s">
        <v>195</v>
      </c>
      <c r="L45" s="515"/>
      <c r="M45" s="516"/>
      <c r="N45" s="516"/>
      <c r="O45" s="517"/>
      <c r="P45" s="515"/>
      <c r="Q45" s="516"/>
      <c r="R45" s="516" t="s">
        <v>251</v>
      </c>
      <c r="S45" s="516"/>
      <c r="T45" s="516"/>
      <c r="U45" s="516" t="s">
        <v>1513</v>
      </c>
      <c r="V45" s="516"/>
      <c r="W45" s="1976"/>
      <c r="X45" s="1976"/>
      <c r="Y45" s="1976"/>
      <c r="Z45" s="1976"/>
      <c r="AA45" s="1976"/>
      <c r="AB45" s="1976"/>
      <c r="AC45" s="1976"/>
      <c r="AD45" s="1976"/>
      <c r="AE45" s="1976"/>
      <c r="AF45" s="1976"/>
      <c r="AG45" s="1976"/>
      <c r="AH45" s="1976"/>
      <c r="AI45" s="1976"/>
      <c r="AJ45" s="516" t="s">
        <v>275</v>
      </c>
      <c r="AK45" s="516"/>
      <c r="AL45" s="517"/>
      <c r="AM45" s="515"/>
      <c r="AN45" s="516"/>
      <c r="AO45" s="517"/>
      <c r="AP45" s="515"/>
      <c r="AQ45" s="516"/>
      <c r="AR45" s="519"/>
      <c r="AS45" s="514"/>
      <c r="AT45" s="506"/>
      <c r="AW45" s="504">
        <f>X4</f>
        <v>0</v>
      </c>
      <c r="AX45" s="504" t="str">
        <f t="shared" si="2"/>
        <v>□</v>
      </c>
      <c r="AY45" s="504">
        <f t="shared" si="3"/>
        <v>0</v>
      </c>
      <c r="AZ45" s="504">
        <f t="shared" si="4"/>
        <v>0</v>
      </c>
      <c r="BA45" s="504">
        <f t="shared" si="5"/>
        <v>0</v>
      </c>
      <c r="BB45" s="504">
        <f t="shared" si="6"/>
        <v>0</v>
      </c>
      <c r="BC45" s="504">
        <f t="shared" si="7"/>
        <v>0</v>
      </c>
    </row>
    <row r="46" spans="1:55" ht="11.25" customHeight="1">
      <c r="A46" s="2090"/>
      <c r="B46" s="515"/>
      <c r="C46" s="516"/>
      <c r="D46" s="516"/>
      <c r="E46" s="516"/>
      <c r="F46" s="515"/>
      <c r="G46" s="517"/>
      <c r="H46" s="540"/>
      <c r="I46" s="516"/>
      <c r="J46" s="517"/>
      <c r="K46" s="517"/>
      <c r="L46" s="515"/>
      <c r="M46" s="516"/>
      <c r="N46" s="516"/>
      <c r="O46" s="517"/>
      <c r="P46" s="521"/>
      <c r="Q46" s="522" t="s">
        <v>278</v>
      </c>
      <c r="R46" s="522" t="s">
        <v>240</v>
      </c>
      <c r="S46" s="522"/>
      <c r="T46" s="522"/>
      <c r="U46" s="522"/>
      <c r="V46" s="523" t="s">
        <v>303</v>
      </c>
      <c r="W46" s="522" t="s">
        <v>128</v>
      </c>
      <c r="X46" s="522"/>
      <c r="Y46" s="522"/>
      <c r="Z46" s="522"/>
      <c r="AA46" s="523" t="s">
        <v>303</v>
      </c>
      <c r="AB46" s="522" t="s">
        <v>241</v>
      </c>
      <c r="AC46" s="522"/>
      <c r="AD46" s="522"/>
      <c r="AE46" s="2005"/>
      <c r="AF46" s="2005"/>
      <c r="AG46" s="2005"/>
      <c r="AH46" s="2005"/>
      <c r="AI46" s="2005"/>
      <c r="AJ46" s="522" t="s">
        <v>1514</v>
      </c>
      <c r="AK46" s="522" t="s">
        <v>1514</v>
      </c>
      <c r="AL46" s="524"/>
      <c r="AM46" s="515"/>
      <c r="AN46" s="516"/>
      <c r="AO46" s="517"/>
      <c r="AP46" s="515"/>
      <c r="AQ46" s="516"/>
      <c r="AR46" s="519"/>
      <c r="AS46" s="514"/>
      <c r="AT46" s="506"/>
      <c r="AW46" s="504">
        <f>Z4</f>
        <v>0</v>
      </c>
      <c r="AX46" s="504" t="str">
        <f t="shared" si="2"/>
        <v>□</v>
      </c>
      <c r="AY46" s="504">
        <f t="shared" si="3"/>
        <v>0</v>
      </c>
      <c r="AZ46" s="504">
        <f t="shared" si="4"/>
        <v>0</v>
      </c>
      <c r="BA46" s="504">
        <f t="shared" si="5"/>
        <v>0</v>
      </c>
      <c r="BB46" s="504">
        <f t="shared" si="6"/>
        <v>0</v>
      </c>
      <c r="BC46" s="504">
        <f t="shared" si="7"/>
        <v>0</v>
      </c>
    </row>
    <row r="47" spans="1:55" ht="11.25" customHeight="1">
      <c r="A47" s="2090"/>
      <c r="B47" s="515"/>
      <c r="C47" s="516"/>
      <c r="D47" s="516"/>
      <c r="E47" s="516"/>
      <c r="F47" s="518"/>
      <c r="G47" s="517"/>
      <c r="H47" s="540"/>
      <c r="I47" s="516"/>
      <c r="J47" s="517"/>
      <c r="K47" s="517"/>
      <c r="L47" s="515"/>
      <c r="M47" s="516"/>
      <c r="N47" s="516"/>
      <c r="O47" s="517"/>
      <c r="P47" s="515"/>
      <c r="Q47" s="516" t="s">
        <v>278</v>
      </c>
      <c r="R47" s="516" t="s">
        <v>149</v>
      </c>
      <c r="S47" s="516"/>
      <c r="T47" s="516"/>
      <c r="U47" s="516"/>
      <c r="V47" s="520" t="s">
        <v>303</v>
      </c>
      <c r="W47" s="516" t="s">
        <v>150</v>
      </c>
      <c r="X47" s="516"/>
      <c r="Y47" s="516"/>
      <c r="Z47" s="525"/>
      <c r="AA47" s="525"/>
      <c r="AB47" s="525"/>
      <c r="AC47" s="516"/>
      <c r="AD47" s="516"/>
      <c r="AE47" s="516"/>
      <c r="AF47" s="516"/>
      <c r="AG47" s="516"/>
      <c r="AH47" s="516"/>
      <c r="AI47" s="516"/>
      <c r="AJ47" s="516"/>
      <c r="AK47" s="516"/>
      <c r="AL47" s="516"/>
      <c r="AM47" s="515"/>
      <c r="AN47" s="516"/>
      <c r="AO47" s="517"/>
      <c r="AP47" s="515"/>
      <c r="AQ47" s="516"/>
      <c r="AR47" s="519"/>
      <c r="AS47" s="514"/>
      <c r="AT47" s="506"/>
      <c r="AW47" s="504">
        <f>AB4</f>
        <v>0</v>
      </c>
      <c r="AX47" s="504" t="str">
        <f t="shared" si="2"/>
        <v>□</v>
      </c>
      <c r="AY47" s="504">
        <f t="shared" si="3"/>
        <v>0</v>
      </c>
      <c r="AZ47" s="504">
        <f t="shared" si="4"/>
        <v>0</v>
      </c>
      <c r="BA47" s="504">
        <f t="shared" si="5"/>
        <v>0</v>
      </c>
      <c r="BB47" s="504">
        <f t="shared" si="6"/>
        <v>0</v>
      </c>
      <c r="BC47" s="504">
        <f t="shared" si="7"/>
        <v>0</v>
      </c>
    </row>
    <row r="48" spans="1:55" ht="11.25" customHeight="1">
      <c r="A48" s="2090"/>
      <c r="B48" s="515"/>
      <c r="C48" s="516"/>
      <c r="D48" s="516"/>
      <c r="E48" s="516"/>
      <c r="F48" s="515"/>
      <c r="G48" s="517"/>
      <c r="H48" s="515"/>
      <c r="I48" s="516"/>
      <c r="J48" s="517"/>
      <c r="K48" s="517"/>
      <c r="L48" s="515"/>
      <c r="M48" s="516"/>
      <c r="N48" s="516"/>
      <c r="O48" s="517"/>
      <c r="P48" s="515"/>
      <c r="Q48" s="516"/>
      <c r="R48" s="516"/>
      <c r="S48" s="516"/>
      <c r="T48" s="516"/>
      <c r="U48" s="516"/>
      <c r="V48" s="520" t="s">
        <v>303</v>
      </c>
      <c r="W48" s="516" t="s">
        <v>196</v>
      </c>
      <c r="X48" s="516"/>
      <c r="Y48" s="516"/>
      <c r="Z48" s="1976"/>
      <c r="AA48" s="1976"/>
      <c r="AB48" s="1976"/>
      <c r="AC48" s="1976"/>
      <c r="AD48" s="1976"/>
      <c r="AE48" s="1976"/>
      <c r="AF48" s="1976"/>
      <c r="AG48" s="516" t="s">
        <v>152</v>
      </c>
      <c r="AH48" s="516"/>
      <c r="AI48" s="516"/>
      <c r="AJ48" s="516"/>
      <c r="AK48" s="516"/>
      <c r="AL48" s="516"/>
      <c r="AM48" s="515"/>
      <c r="AN48" s="516"/>
      <c r="AO48" s="517"/>
      <c r="AP48" s="515"/>
      <c r="AQ48" s="516"/>
      <c r="AR48" s="519"/>
      <c r="AS48" s="514"/>
      <c r="AT48" s="506"/>
      <c r="AW48" s="504">
        <f>AD4</f>
        <v>0</v>
      </c>
      <c r="AX48" s="504" t="str">
        <f t="shared" si="2"/>
        <v>□</v>
      </c>
      <c r="AY48" s="504">
        <f t="shared" si="3"/>
        <v>0</v>
      </c>
      <c r="AZ48" s="504">
        <f t="shared" si="4"/>
        <v>0</v>
      </c>
      <c r="BA48" s="504">
        <f t="shared" si="5"/>
        <v>0</v>
      </c>
      <c r="BB48" s="504">
        <f t="shared" si="6"/>
        <v>0</v>
      </c>
      <c r="BC48" s="504">
        <f t="shared" si="7"/>
        <v>0</v>
      </c>
    </row>
    <row r="49" spans="1:55" ht="11.25" customHeight="1">
      <c r="A49" s="2090"/>
      <c r="B49" s="515"/>
      <c r="C49" s="516"/>
      <c r="D49" s="516"/>
      <c r="E49" s="516"/>
      <c r="F49" s="518"/>
      <c r="G49" s="517"/>
      <c r="H49" s="515"/>
      <c r="I49" s="516"/>
      <c r="J49" s="517"/>
      <c r="K49" s="517"/>
      <c r="L49" s="515"/>
      <c r="M49" s="516"/>
      <c r="N49" s="516"/>
      <c r="O49" s="517"/>
      <c r="P49" s="515"/>
      <c r="Q49" s="516"/>
      <c r="R49" s="516"/>
      <c r="S49" s="516"/>
      <c r="T49" s="516"/>
      <c r="U49" s="516"/>
      <c r="V49" s="516"/>
      <c r="W49" s="525"/>
      <c r="X49" s="520" t="s">
        <v>303</v>
      </c>
      <c r="Y49" s="525" t="s">
        <v>153</v>
      </c>
      <c r="Z49" s="516"/>
      <c r="AA49" s="516"/>
      <c r="AB49" s="516"/>
      <c r="AC49" s="516"/>
      <c r="AD49" s="516"/>
      <c r="AE49" s="516"/>
      <c r="AF49" s="516"/>
      <c r="AG49" s="516"/>
      <c r="AH49" s="516"/>
      <c r="AI49" s="516"/>
      <c r="AJ49" s="516"/>
      <c r="AK49" s="516"/>
      <c r="AL49" s="516"/>
      <c r="AM49" s="515"/>
      <c r="AN49" s="516"/>
      <c r="AO49" s="517"/>
      <c r="AP49" s="515"/>
      <c r="AQ49" s="516"/>
      <c r="AR49" s="519"/>
      <c r="AS49" s="514"/>
      <c r="AT49" s="506"/>
      <c r="AW49" s="504">
        <f>AF4</f>
        <v>0</v>
      </c>
      <c r="AX49" s="504" t="str">
        <f t="shared" si="2"/>
        <v>□</v>
      </c>
      <c r="AY49" s="504">
        <f t="shared" si="3"/>
        <v>0</v>
      </c>
      <c r="AZ49" s="504">
        <f t="shared" si="4"/>
        <v>0</v>
      </c>
      <c r="BA49" s="504">
        <f t="shared" si="5"/>
        <v>0</v>
      </c>
      <c r="BB49" s="504">
        <f t="shared" si="6"/>
        <v>0</v>
      </c>
      <c r="BC49" s="504">
        <f t="shared" si="7"/>
        <v>0</v>
      </c>
    </row>
    <row r="50" spans="1:55" ht="11.25" customHeight="1">
      <c r="A50" s="2062"/>
      <c r="B50" s="515"/>
      <c r="C50" s="516"/>
      <c r="D50" s="516"/>
      <c r="E50" s="516"/>
      <c r="F50" s="515"/>
      <c r="G50" s="517"/>
      <c r="H50" s="515"/>
      <c r="I50" s="516"/>
      <c r="J50" s="517"/>
      <c r="K50" s="517"/>
      <c r="L50" s="515"/>
      <c r="M50" s="516"/>
      <c r="N50" s="516"/>
      <c r="O50" s="517"/>
      <c r="P50" s="515"/>
      <c r="Q50" s="516"/>
      <c r="R50" s="516"/>
      <c r="S50" s="516"/>
      <c r="T50" s="516"/>
      <c r="U50" s="516"/>
      <c r="V50" s="516"/>
      <c r="W50" s="525"/>
      <c r="X50" s="520" t="s">
        <v>303</v>
      </c>
      <c r="Y50" s="516" t="s">
        <v>197</v>
      </c>
      <c r="Z50" s="516"/>
      <c r="AA50" s="516"/>
      <c r="AB50" s="1976"/>
      <c r="AC50" s="1976"/>
      <c r="AD50" s="1976"/>
      <c r="AE50" s="1976"/>
      <c r="AF50" s="1976"/>
      <c r="AG50" s="1976"/>
      <c r="AH50" s="516" t="s">
        <v>275</v>
      </c>
      <c r="AI50" s="516"/>
      <c r="AJ50" s="516"/>
      <c r="AK50" s="516"/>
      <c r="AL50" s="516"/>
      <c r="AM50" s="515"/>
      <c r="AN50" s="516"/>
      <c r="AO50" s="517"/>
      <c r="AP50" s="515"/>
      <c r="AQ50" s="516"/>
      <c r="AR50" s="519"/>
      <c r="AS50" s="514"/>
      <c r="AT50" s="506"/>
      <c r="AW50" s="504">
        <f>AH4</f>
        <v>0</v>
      </c>
      <c r="AX50" s="504" t="str">
        <f t="shared" si="2"/>
        <v>□</v>
      </c>
      <c r="AY50" s="504">
        <f t="shared" si="3"/>
        <v>0</v>
      </c>
      <c r="AZ50" s="504">
        <f t="shared" si="4"/>
        <v>0</v>
      </c>
      <c r="BA50" s="504">
        <f t="shared" si="5"/>
        <v>0</v>
      </c>
      <c r="BB50" s="504">
        <f t="shared" si="6"/>
        <v>0</v>
      </c>
      <c r="BC50" s="504">
        <f t="shared" si="7"/>
        <v>0</v>
      </c>
    </row>
    <row r="51" spans="1:55" ht="11.25" customHeight="1">
      <c r="A51" s="2062"/>
      <c r="B51" s="515"/>
      <c r="C51" s="516"/>
      <c r="D51" s="516"/>
      <c r="E51" s="516"/>
      <c r="F51" s="518"/>
      <c r="G51" s="517"/>
      <c r="H51" s="515"/>
      <c r="I51" s="516"/>
      <c r="J51" s="517"/>
      <c r="K51" s="517"/>
      <c r="L51" s="515"/>
      <c r="M51" s="516"/>
      <c r="N51" s="516"/>
      <c r="O51" s="517"/>
      <c r="P51" s="515"/>
      <c r="Q51" s="516"/>
      <c r="R51" s="516" t="s">
        <v>277</v>
      </c>
      <c r="S51" s="516"/>
      <c r="T51" s="516"/>
      <c r="U51" s="516"/>
      <c r="V51" s="516"/>
      <c r="W51" s="516"/>
      <c r="X51" s="516"/>
      <c r="Y51" s="520" t="s">
        <v>303</v>
      </c>
      <c r="Z51" s="516" t="s">
        <v>154</v>
      </c>
      <c r="AA51" s="516"/>
      <c r="AB51" s="516"/>
      <c r="AC51" s="516"/>
      <c r="AD51" s="516"/>
      <c r="AE51" s="516"/>
      <c r="AF51" s="516"/>
      <c r="AG51" s="516"/>
      <c r="AH51" s="516"/>
      <c r="AI51" s="516"/>
      <c r="AJ51" s="516"/>
      <c r="AK51" s="516"/>
      <c r="AL51" s="516"/>
      <c r="AM51" s="515"/>
      <c r="AN51" s="516"/>
      <c r="AO51" s="517"/>
      <c r="AP51" s="515"/>
      <c r="AQ51" s="516"/>
      <c r="AR51" s="519"/>
      <c r="AS51" s="514"/>
      <c r="AT51" s="506"/>
      <c r="AW51" s="504">
        <f>AJ4</f>
        <v>0</v>
      </c>
      <c r="AX51" s="504" t="str">
        <f t="shared" si="2"/>
        <v>□</v>
      </c>
      <c r="AY51" s="504">
        <f t="shared" si="3"/>
        <v>0</v>
      </c>
      <c r="AZ51" s="504">
        <f t="shared" si="4"/>
        <v>0</v>
      </c>
      <c r="BA51" s="504">
        <f t="shared" si="5"/>
        <v>0</v>
      </c>
      <c r="BB51" s="504">
        <f t="shared" si="6"/>
        <v>0</v>
      </c>
      <c r="BC51" s="504">
        <f t="shared" si="7"/>
        <v>0</v>
      </c>
    </row>
    <row r="52" spans="1:55" ht="11.25" customHeight="1">
      <c r="A52" s="2062"/>
      <c r="B52" s="515"/>
      <c r="C52" s="516"/>
      <c r="D52" s="516"/>
      <c r="E52" s="516"/>
      <c r="F52" s="515"/>
      <c r="G52" s="517"/>
      <c r="H52" s="515"/>
      <c r="I52" s="516"/>
      <c r="J52" s="517"/>
      <c r="K52" s="517"/>
      <c r="L52" s="515"/>
      <c r="M52" s="516"/>
      <c r="N52" s="516"/>
      <c r="O52" s="517"/>
      <c r="P52" s="515"/>
      <c r="Q52" s="516"/>
      <c r="R52" s="516"/>
      <c r="S52" s="516"/>
      <c r="T52" s="516"/>
      <c r="U52" s="516"/>
      <c r="V52" s="516"/>
      <c r="W52" s="516"/>
      <c r="X52" s="516"/>
      <c r="Y52" s="520" t="s">
        <v>303</v>
      </c>
      <c r="Z52" s="516" t="s">
        <v>198</v>
      </c>
      <c r="AA52" s="516"/>
      <c r="AB52" s="516"/>
      <c r="AC52" s="520" t="s">
        <v>303</v>
      </c>
      <c r="AD52" s="516" t="s">
        <v>155</v>
      </c>
      <c r="AE52" s="516"/>
      <c r="AF52" s="520" t="s">
        <v>303</v>
      </c>
      <c r="AG52" s="516" t="s">
        <v>156</v>
      </c>
      <c r="AH52" s="516"/>
      <c r="AI52" s="516"/>
      <c r="AJ52" s="516"/>
      <c r="AK52" s="516"/>
      <c r="AL52" s="516"/>
      <c r="AM52" s="515"/>
      <c r="AN52" s="516"/>
      <c r="AO52" s="517"/>
      <c r="AP52" s="515"/>
      <c r="AQ52" s="516"/>
      <c r="AR52" s="519"/>
      <c r="AS52" s="514"/>
      <c r="AT52" s="506"/>
      <c r="AW52" s="504">
        <f>AL4</f>
        <v>0</v>
      </c>
      <c r="AX52" s="504" t="str">
        <f t="shared" si="2"/>
        <v>□</v>
      </c>
      <c r="AY52" s="504">
        <f t="shared" si="3"/>
        <v>0</v>
      </c>
      <c r="AZ52" s="504">
        <f t="shared" si="4"/>
        <v>0</v>
      </c>
      <c r="BA52" s="504">
        <f t="shared" si="5"/>
        <v>0</v>
      </c>
      <c r="BB52" s="504">
        <f t="shared" si="6"/>
        <v>0</v>
      </c>
      <c r="BC52" s="504">
        <f t="shared" si="7"/>
        <v>0</v>
      </c>
    </row>
    <row r="53" spans="1:55" ht="11.25" customHeight="1">
      <c r="A53" s="2062"/>
      <c r="B53" s="515"/>
      <c r="C53" s="516"/>
      <c r="D53" s="516"/>
      <c r="E53" s="516"/>
      <c r="F53" s="515"/>
      <c r="G53" s="517"/>
      <c r="H53" s="515"/>
      <c r="I53" s="516"/>
      <c r="J53" s="517"/>
      <c r="K53" s="517"/>
      <c r="L53" s="515"/>
      <c r="M53" s="516"/>
      <c r="N53" s="516"/>
      <c r="O53" s="517"/>
      <c r="P53" s="515"/>
      <c r="Q53" s="516" t="s">
        <v>278</v>
      </c>
      <c r="R53" s="516" t="s">
        <v>246</v>
      </c>
      <c r="S53" s="516"/>
      <c r="T53" s="516"/>
      <c r="U53" s="520" t="s">
        <v>303</v>
      </c>
      <c r="V53" s="516" t="s">
        <v>157</v>
      </c>
      <c r="W53" s="516"/>
      <c r="X53" s="516"/>
      <c r="Y53" s="516"/>
      <c r="Z53" s="516"/>
      <c r="AA53" s="516"/>
      <c r="AB53" s="516"/>
      <c r="AC53" s="516"/>
      <c r="AD53" s="516"/>
      <c r="AE53" s="516"/>
      <c r="AF53" s="520" t="s">
        <v>303</v>
      </c>
      <c r="AG53" s="516"/>
      <c r="AH53" s="516"/>
      <c r="AI53" s="516"/>
      <c r="AJ53" s="516"/>
      <c r="AK53" s="516"/>
      <c r="AL53" s="516"/>
      <c r="AM53" s="515"/>
      <c r="AN53" s="516"/>
      <c r="AO53" s="517"/>
      <c r="AP53" s="515"/>
      <c r="AQ53" s="516"/>
      <c r="AR53" s="519"/>
      <c r="AS53" s="514"/>
      <c r="AT53" s="506"/>
      <c r="AW53" s="504">
        <f>R5</f>
        <v>0</v>
      </c>
      <c r="AX53" s="504" t="str">
        <f t="shared" si="2"/>
        <v>□</v>
      </c>
      <c r="AY53" s="504">
        <f t="shared" si="3"/>
        <v>0</v>
      </c>
      <c r="AZ53" s="504">
        <f t="shared" si="4"/>
        <v>0</v>
      </c>
      <c r="BA53" s="504">
        <f t="shared" si="5"/>
        <v>0</v>
      </c>
      <c r="BB53" s="504">
        <f t="shared" si="6"/>
        <v>0</v>
      </c>
      <c r="BC53" s="504">
        <f t="shared" si="7"/>
        <v>0</v>
      </c>
    </row>
    <row r="54" spans="1:55" ht="11.25" customHeight="1">
      <c r="A54" s="2090"/>
      <c r="B54" s="515"/>
      <c r="C54" s="516"/>
      <c r="D54" s="516"/>
      <c r="E54" s="516"/>
      <c r="F54" s="515"/>
      <c r="G54" s="516"/>
      <c r="H54" s="515"/>
      <c r="I54" s="516"/>
      <c r="J54" s="517"/>
      <c r="K54" s="517"/>
      <c r="L54" s="515"/>
      <c r="M54" s="516"/>
      <c r="N54" s="516"/>
      <c r="O54" s="517"/>
      <c r="P54" s="515"/>
      <c r="Q54" s="516"/>
      <c r="R54" s="516" t="s">
        <v>247</v>
      </c>
      <c r="S54" s="516"/>
      <c r="T54" s="516"/>
      <c r="U54" s="516"/>
      <c r="V54" s="520" t="s">
        <v>303</v>
      </c>
      <c r="W54" s="516" t="s">
        <v>158</v>
      </c>
      <c r="X54" s="516"/>
      <c r="Y54" s="516"/>
      <c r="Z54" s="516"/>
      <c r="AA54" s="516"/>
      <c r="AB54" s="516"/>
      <c r="AC54" s="516"/>
      <c r="AD54" s="516"/>
      <c r="AE54" s="516"/>
      <c r="AF54" s="516"/>
      <c r="AG54" s="520" t="s">
        <v>303</v>
      </c>
      <c r="AH54" s="516" t="s">
        <v>159</v>
      </c>
      <c r="AI54" s="516"/>
      <c r="AJ54" s="516"/>
      <c r="AK54" s="516"/>
      <c r="AL54" s="516"/>
      <c r="AM54" s="515"/>
      <c r="AN54" s="516"/>
      <c r="AO54" s="517"/>
      <c r="AP54" s="515"/>
      <c r="AQ54" s="516"/>
      <c r="AR54" s="519"/>
      <c r="AS54" s="514"/>
      <c r="AT54" s="506"/>
      <c r="AW54" s="504">
        <f>T5</f>
        <v>0</v>
      </c>
      <c r="AX54" s="504" t="str">
        <f t="shared" si="2"/>
        <v>□</v>
      </c>
      <c r="AY54" s="504">
        <f t="shared" si="3"/>
        <v>0</v>
      </c>
      <c r="AZ54" s="504">
        <f t="shared" si="4"/>
        <v>0</v>
      </c>
      <c r="BA54" s="504">
        <f t="shared" si="5"/>
        <v>0</v>
      </c>
      <c r="BB54" s="504">
        <f t="shared" si="6"/>
        <v>0</v>
      </c>
      <c r="BC54" s="504">
        <f t="shared" si="7"/>
        <v>0</v>
      </c>
    </row>
    <row r="55" spans="1:55" ht="11.25" customHeight="1">
      <c r="A55" s="2090"/>
      <c r="B55" s="515"/>
      <c r="C55" s="516"/>
      <c r="D55" s="516"/>
      <c r="E55" s="516"/>
      <c r="F55" s="515"/>
      <c r="G55" s="516"/>
      <c r="H55" s="515"/>
      <c r="I55" s="516"/>
      <c r="J55" s="517"/>
      <c r="K55" s="517"/>
      <c r="L55" s="515"/>
      <c r="M55" s="527"/>
      <c r="N55" s="527"/>
      <c r="O55" s="528"/>
      <c r="P55" s="526"/>
      <c r="Q55" s="527"/>
      <c r="R55" s="527" t="s">
        <v>248</v>
      </c>
      <c r="S55" s="527"/>
      <c r="T55" s="527"/>
      <c r="U55" s="527"/>
      <c r="V55" s="527"/>
      <c r="W55" s="527"/>
      <c r="X55" s="527"/>
      <c r="Y55" s="527"/>
      <c r="Z55" s="534" t="s">
        <v>303</v>
      </c>
      <c r="AA55" s="527" t="s">
        <v>160</v>
      </c>
      <c r="AB55" s="527"/>
      <c r="AC55" s="527"/>
      <c r="AD55" s="527"/>
      <c r="AE55" s="527"/>
      <c r="AF55" s="527"/>
      <c r="AG55" s="527"/>
      <c r="AH55" s="527"/>
      <c r="AI55" s="527"/>
      <c r="AJ55" s="527"/>
      <c r="AK55" s="527"/>
      <c r="AL55" s="528"/>
      <c r="AM55" s="515"/>
      <c r="AN55" s="516"/>
      <c r="AO55" s="517"/>
      <c r="AP55" s="515"/>
      <c r="AQ55" s="516"/>
      <c r="AR55" s="519"/>
      <c r="AS55" s="514"/>
      <c r="AT55" s="506"/>
      <c r="AW55" s="504">
        <f>V5</f>
        <v>0</v>
      </c>
      <c r="AX55" s="504" t="str">
        <f t="shared" si="2"/>
        <v>□</v>
      </c>
      <c r="AY55" s="504">
        <f t="shared" si="3"/>
        <v>0</v>
      </c>
      <c r="AZ55" s="504">
        <f t="shared" si="4"/>
        <v>0</v>
      </c>
      <c r="BA55" s="504">
        <f t="shared" si="5"/>
        <v>0</v>
      </c>
      <c r="BB55" s="504">
        <f t="shared" si="6"/>
        <v>0</v>
      </c>
      <c r="BC55" s="504">
        <f t="shared" si="7"/>
        <v>0</v>
      </c>
    </row>
    <row r="56" spans="1:55" ht="11.25" customHeight="1">
      <c r="A56" s="2090"/>
      <c r="B56" s="515"/>
      <c r="C56" s="516"/>
      <c r="D56" s="516"/>
      <c r="E56" s="516"/>
      <c r="F56" s="515"/>
      <c r="G56" s="516"/>
      <c r="H56" s="515"/>
      <c r="I56" s="516"/>
      <c r="J56" s="517"/>
      <c r="K56" s="517"/>
      <c r="L56" s="529"/>
      <c r="M56" s="530" t="s">
        <v>161</v>
      </c>
      <c r="N56" s="530"/>
      <c r="O56" s="531"/>
      <c r="P56" s="532"/>
      <c r="Q56" s="530" t="s">
        <v>162</v>
      </c>
      <c r="R56" s="530" t="s">
        <v>163</v>
      </c>
      <c r="S56" s="530"/>
      <c r="T56" s="530"/>
      <c r="U56" s="530"/>
      <c r="V56" s="530"/>
      <c r="W56" s="530"/>
      <c r="X56" s="530"/>
      <c r="Y56" s="530"/>
      <c r="Z56" s="530"/>
      <c r="AA56" s="530"/>
      <c r="AB56" s="530"/>
      <c r="AC56" s="530"/>
      <c r="AD56" s="530"/>
      <c r="AE56" s="530"/>
      <c r="AF56" s="530"/>
      <c r="AG56" s="530"/>
      <c r="AH56" s="530"/>
      <c r="AI56" s="530"/>
      <c r="AJ56" s="530"/>
      <c r="AK56" s="530"/>
      <c r="AL56" s="531"/>
      <c r="AM56" s="515"/>
      <c r="AN56" s="516"/>
      <c r="AO56" s="517"/>
      <c r="AP56" s="515"/>
      <c r="AQ56" s="516"/>
      <c r="AR56" s="519"/>
      <c r="AS56" s="514"/>
      <c r="AT56" s="506"/>
      <c r="AW56" s="504">
        <f>X5</f>
        <v>0</v>
      </c>
      <c r="AX56" s="504" t="str">
        <f t="shared" si="2"/>
        <v>□</v>
      </c>
      <c r="AY56" s="504">
        <f t="shared" si="3"/>
        <v>0</v>
      </c>
      <c r="AZ56" s="504">
        <f t="shared" si="4"/>
        <v>0</v>
      </c>
      <c r="BA56" s="504">
        <f t="shared" si="5"/>
        <v>0</v>
      </c>
      <c r="BB56" s="504">
        <f t="shared" si="6"/>
        <v>0</v>
      </c>
      <c r="BC56" s="504">
        <f t="shared" si="7"/>
        <v>0</v>
      </c>
    </row>
    <row r="57" spans="1:55" ht="11.25" customHeight="1">
      <c r="A57" s="2090"/>
      <c r="B57" s="515"/>
      <c r="C57" s="516"/>
      <c r="D57" s="516"/>
      <c r="E57" s="516"/>
      <c r="F57" s="515"/>
      <c r="G57" s="516"/>
      <c r="H57" s="515"/>
      <c r="I57" s="516"/>
      <c r="J57" s="517"/>
      <c r="K57" s="517"/>
      <c r="L57" s="533"/>
      <c r="M57" s="516" t="s">
        <v>164</v>
      </c>
      <c r="N57" s="516"/>
      <c r="O57" s="517"/>
      <c r="P57" s="515"/>
      <c r="Q57" s="516"/>
      <c r="R57" s="516" t="s">
        <v>249</v>
      </c>
      <c r="S57" s="1976"/>
      <c r="T57" s="1976"/>
      <c r="U57" s="1976"/>
      <c r="V57" s="1976"/>
      <c r="W57" s="1976"/>
      <c r="X57" s="1976"/>
      <c r="Y57" s="1976"/>
      <c r="Z57" s="1976"/>
      <c r="AA57" s="1976"/>
      <c r="AB57" s="1976"/>
      <c r="AC57" s="1976"/>
      <c r="AD57" s="1976"/>
      <c r="AE57" s="1976"/>
      <c r="AF57" s="1976"/>
      <c r="AG57" s="1976"/>
      <c r="AH57" s="1976"/>
      <c r="AI57" s="1976"/>
      <c r="AJ57" s="516" t="s">
        <v>165</v>
      </c>
      <c r="AK57" s="516"/>
      <c r="AL57" s="517"/>
      <c r="AM57" s="515"/>
      <c r="AN57" s="516"/>
      <c r="AO57" s="517"/>
      <c r="AP57" s="515"/>
      <c r="AQ57" s="516"/>
      <c r="AR57" s="519"/>
      <c r="AS57" s="514"/>
      <c r="AT57" s="506"/>
      <c r="AW57" s="504">
        <f>Z5</f>
        <v>0</v>
      </c>
      <c r="AX57" s="504" t="str">
        <f t="shared" si="2"/>
        <v>□</v>
      </c>
      <c r="AY57" s="504">
        <f t="shared" si="3"/>
        <v>0</v>
      </c>
      <c r="AZ57" s="504">
        <f t="shared" si="4"/>
        <v>0</v>
      </c>
      <c r="BA57" s="504">
        <f t="shared" si="5"/>
        <v>0</v>
      </c>
      <c r="BB57" s="504">
        <f t="shared" si="6"/>
        <v>0</v>
      </c>
      <c r="BC57" s="504">
        <f t="shared" si="7"/>
        <v>0</v>
      </c>
    </row>
    <row r="58" spans="1:55" ht="11.25" customHeight="1">
      <c r="A58" s="2090"/>
      <c r="B58" s="515"/>
      <c r="C58" s="516"/>
      <c r="D58" s="516"/>
      <c r="E58" s="516"/>
      <c r="F58" s="515"/>
      <c r="G58" s="516"/>
      <c r="H58" s="515"/>
      <c r="I58" s="516"/>
      <c r="J58" s="517"/>
      <c r="K58" s="517"/>
      <c r="L58" s="532" t="s">
        <v>166</v>
      </c>
      <c r="M58" s="530"/>
      <c r="N58" s="530"/>
      <c r="O58" s="530"/>
      <c r="P58" s="532"/>
      <c r="Q58" s="530" t="s">
        <v>1511</v>
      </c>
      <c r="R58" s="530" t="s">
        <v>250</v>
      </c>
      <c r="S58" s="530"/>
      <c r="T58" s="530"/>
      <c r="U58" s="530" t="s">
        <v>1513</v>
      </c>
      <c r="V58" s="530"/>
      <c r="W58" s="2004"/>
      <c r="X58" s="2004"/>
      <c r="Y58" s="2004"/>
      <c r="Z58" s="2004"/>
      <c r="AA58" s="2004"/>
      <c r="AB58" s="2004"/>
      <c r="AC58" s="2004"/>
      <c r="AD58" s="2004"/>
      <c r="AE58" s="2004"/>
      <c r="AF58" s="2004"/>
      <c r="AG58" s="2004"/>
      <c r="AH58" s="2004"/>
      <c r="AI58" s="2004"/>
      <c r="AJ58" s="530" t="s">
        <v>1514</v>
      </c>
      <c r="AK58" s="530"/>
      <c r="AL58" s="531"/>
      <c r="AM58" s="515"/>
      <c r="AN58" s="516"/>
      <c r="AO58" s="517"/>
      <c r="AP58" s="515"/>
      <c r="AQ58" s="516"/>
      <c r="AR58" s="519"/>
      <c r="AS58" s="514"/>
      <c r="AT58" s="506"/>
      <c r="AW58" s="504">
        <f>AB5</f>
        <v>0</v>
      </c>
      <c r="AX58" s="504" t="str">
        <f t="shared" si="2"/>
        <v>□</v>
      </c>
      <c r="AY58" s="504">
        <f t="shared" si="3"/>
        <v>0</v>
      </c>
      <c r="AZ58" s="504">
        <f t="shared" si="4"/>
        <v>0</v>
      </c>
      <c r="BA58" s="504">
        <f t="shared" si="5"/>
        <v>0</v>
      </c>
      <c r="BB58" s="504">
        <f t="shared" si="6"/>
        <v>0</v>
      </c>
      <c r="BC58" s="504">
        <f t="shared" si="7"/>
        <v>0</v>
      </c>
    </row>
    <row r="59" spans="1:55" ht="11.25" customHeight="1">
      <c r="A59" s="2090"/>
      <c r="B59" s="515"/>
      <c r="C59" s="516"/>
      <c r="D59" s="516"/>
      <c r="E59" s="516"/>
      <c r="F59" s="515"/>
      <c r="G59" s="516"/>
      <c r="H59" s="515"/>
      <c r="I59" s="516"/>
      <c r="J59" s="517"/>
      <c r="K59" s="517"/>
      <c r="L59" s="515" t="s">
        <v>167</v>
      </c>
      <c r="M59" s="516"/>
      <c r="N59" s="516"/>
      <c r="O59" s="516"/>
      <c r="P59" s="515"/>
      <c r="Q59" s="516"/>
      <c r="R59" s="516" t="s">
        <v>236</v>
      </c>
      <c r="S59" s="516"/>
      <c r="T59" s="516"/>
      <c r="U59" s="516" t="s">
        <v>1519</v>
      </c>
      <c r="V59" s="516"/>
      <c r="W59" s="1976"/>
      <c r="X59" s="1976"/>
      <c r="Y59" s="1976"/>
      <c r="Z59" s="1976"/>
      <c r="AA59" s="1976"/>
      <c r="AB59" s="1976"/>
      <c r="AC59" s="1976"/>
      <c r="AD59" s="1976"/>
      <c r="AE59" s="1976"/>
      <c r="AF59" s="1976"/>
      <c r="AG59" s="1976"/>
      <c r="AH59" s="1976"/>
      <c r="AI59" s="1976"/>
      <c r="AJ59" s="516" t="s">
        <v>1514</v>
      </c>
      <c r="AK59" s="516"/>
      <c r="AL59" s="517"/>
      <c r="AM59" s="515"/>
      <c r="AN59" s="516"/>
      <c r="AO59" s="517"/>
      <c r="AP59" s="515"/>
      <c r="AQ59" s="516"/>
      <c r="AR59" s="519"/>
      <c r="AS59" s="514"/>
      <c r="AT59" s="506"/>
      <c r="AW59" s="504">
        <f>AD5</f>
        <v>0</v>
      </c>
      <c r="AX59" s="504" t="str">
        <f t="shared" si="2"/>
        <v>□</v>
      </c>
      <c r="AY59" s="504">
        <f t="shared" si="3"/>
        <v>0</v>
      </c>
      <c r="AZ59" s="504">
        <f t="shared" si="4"/>
        <v>0</v>
      </c>
      <c r="BA59" s="504">
        <f t="shared" si="5"/>
        <v>0</v>
      </c>
      <c r="BB59" s="504">
        <f t="shared" si="6"/>
        <v>0</v>
      </c>
      <c r="BC59" s="504">
        <f t="shared" si="7"/>
        <v>0</v>
      </c>
    </row>
    <row r="60" spans="1:55" ht="11.25" customHeight="1">
      <c r="A60" s="2090"/>
      <c r="B60" s="515"/>
      <c r="C60" s="516"/>
      <c r="D60" s="516"/>
      <c r="E60" s="516"/>
      <c r="F60" s="515"/>
      <c r="G60" s="516"/>
      <c r="H60" s="515"/>
      <c r="I60" s="516"/>
      <c r="J60" s="517"/>
      <c r="K60" s="517"/>
      <c r="L60" s="515"/>
      <c r="M60" s="516"/>
      <c r="N60" s="516"/>
      <c r="O60" s="516"/>
      <c r="P60" s="515"/>
      <c r="Q60" s="516"/>
      <c r="R60" s="516" t="s">
        <v>251</v>
      </c>
      <c r="S60" s="516"/>
      <c r="T60" s="516"/>
      <c r="U60" s="516" t="s">
        <v>1513</v>
      </c>
      <c r="V60" s="516"/>
      <c r="W60" s="1976"/>
      <c r="X60" s="1976"/>
      <c r="Y60" s="1976"/>
      <c r="Z60" s="1976"/>
      <c r="AA60" s="1976"/>
      <c r="AB60" s="1976"/>
      <c r="AC60" s="1976"/>
      <c r="AD60" s="1976"/>
      <c r="AE60" s="1976"/>
      <c r="AF60" s="1976"/>
      <c r="AG60" s="1976"/>
      <c r="AH60" s="1976"/>
      <c r="AI60" s="1976"/>
      <c r="AJ60" s="516" t="s">
        <v>275</v>
      </c>
      <c r="AK60" s="516"/>
      <c r="AL60" s="517"/>
      <c r="AM60" s="515"/>
      <c r="AN60" s="516"/>
      <c r="AO60" s="517"/>
      <c r="AP60" s="515"/>
      <c r="AQ60" s="516"/>
      <c r="AR60" s="519"/>
      <c r="AS60" s="514"/>
      <c r="AT60" s="506"/>
      <c r="AW60" s="504">
        <f>AF5</f>
        <v>0</v>
      </c>
      <c r="AX60" s="504" t="str">
        <f t="shared" si="2"/>
        <v>□</v>
      </c>
      <c r="AY60" s="504">
        <f t="shared" si="3"/>
        <v>0</v>
      </c>
      <c r="AZ60" s="504">
        <f t="shared" si="4"/>
        <v>0</v>
      </c>
      <c r="BA60" s="504">
        <f t="shared" si="5"/>
        <v>0</v>
      </c>
      <c r="BB60" s="504">
        <f t="shared" si="6"/>
        <v>0</v>
      </c>
      <c r="BC60" s="504">
        <f t="shared" si="7"/>
        <v>0</v>
      </c>
    </row>
    <row r="61" spans="1:55" ht="11.25" customHeight="1">
      <c r="A61" s="2062"/>
      <c r="B61" s="515"/>
      <c r="C61" s="516"/>
      <c r="D61" s="516"/>
      <c r="E61" s="516"/>
      <c r="F61" s="515"/>
      <c r="G61" s="516"/>
      <c r="H61" s="515"/>
      <c r="I61" s="516"/>
      <c r="J61" s="517"/>
      <c r="K61" s="517"/>
      <c r="L61" s="515"/>
      <c r="M61" s="516"/>
      <c r="N61" s="516"/>
      <c r="O61" s="517"/>
      <c r="P61" s="521"/>
      <c r="Q61" s="522" t="s">
        <v>278</v>
      </c>
      <c r="R61" s="522" t="s">
        <v>252</v>
      </c>
      <c r="S61" s="522"/>
      <c r="T61" s="523" t="s">
        <v>303</v>
      </c>
      <c r="U61" s="522" t="s">
        <v>168</v>
      </c>
      <c r="V61" s="522"/>
      <c r="W61" s="523" t="s">
        <v>303</v>
      </c>
      <c r="X61" s="522" t="s">
        <v>169</v>
      </c>
      <c r="Y61" s="522"/>
      <c r="Z61" s="522"/>
      <c r="AA61" s="522"/>
      <c r="AB61" s="523" t="s">
        <v>303</v>
      </c>
      <c r="AC61" s="522" t="s">
        <v>199</v>
      </c>
      <c r="AD61" s="522"/>
      <c r="AE61" s="522"/>
      <c r="AF61" s="522"/>
      <c r="AG61" s="522"/>
      <c r="AH61" s="522"/>
      <c r="AI61" s="522"/>
      <c r="AJ61" s="522"/>
      <c r="AK61" s="522"/>
      <c r="AL61" s="524"/>
      <c r="AM61" s="515"/>
      <c r="AN61" s="516"/>
      <c r="AO61" s="517"/>
      <c r="AP61" s="515"/>
      <c r="AQ61" s="516"/>
      <c r="AR61" s="519"/>
      <c r="AS61" s="514"/>
      <c r="AT61" s="506"/>
      <c r="AW61" s="504">
        <f>AH5</f>
        <v>0</v>
      </c>
      <c r="AX61" s="504" t="str">
        <f t="shared" si="2"/>
        <v>□</v>
      </c>
      <c r="AY61" s="504">
        <f t="shared" si="3"/>
        <v>0</v>
      </c>
      <c r="AZ61" s="504">
        <f t="shared" si="4"/>
        <v>0</v>
      </c>
      <c r="BA61" s="504">
        <f t="shared" si="5"/>
        <v>0</v>
      </c>
      <c r="BB61" s="504">
        <f t="shared" si="6"/>
        <v>0</v>
      </c>
      <c r="BC61" s="504">
        <f t="shared" si="7"/>
        <v>0</v>
      </c>
    </row>
    <row r="62" spans="1:55" ht="11.25" customHeight="1">
      <c r="A62" s="2090"/>
      <c r="B62" s="515"/>
      <c r="C62" s="516"/>
      <c r="D62" s="516"/>
      <c r="E62" s="516"/>
      <c r="F62" s="515"/>
      <c r="G62" s="516"/>
      <c r="H62" s="515"/>
      <c r="I62" s="516"/>
      <c r="J62" s="517"/>
      <c r="K62" s="517"/>
      <c r="L62" s="515"/>
      <c r="M62" s="516"/>
      <c r="N62" s="516"/>
      <c r="O62" s="516"/>
      <c r="P62" s="515"/>
      <c r="Q62" s="516"/>
      <c r="R62" s="516"/>
      <c r="S62" s="516"/>
      <c r="T62" s="520" t="s">
        <v>303</v>
      </c>
      <c r="U62" s="516" t="s">
        <v>241</v>
      </c>
      <c r="V62" s="516"/>
      <c r="W62" s="516"/>
      <c r="X62" s="1976"/>
      <c r="Y62" s="1976"/>
      <c r="Z62" s="1976"/>
      <c r="AA62" s="1976"/>
      <c r="AB62" s="1976"/>
      <c r="AC62" s="1976"/>
      <c r="AD62" s="1976"/>
      <c r="AE62" s="1976"/>
      <c r="AF62" s="1976"/>
      <c r="AG62" s="1976"/>
      <c r="AH62" s="1976"/>
      <c r="AI62" s="1976"/>
      <c r="AJ62" s="516" t="s">
        <v>1514</v>
      </c>
      <c r="AK62" s="516" t="s">
        <v>1514</v>
      </c>
      <c r="AL62" s="517"/>
      <c r="AM62" s="515"/>
      <c r="AN62" s="516"/>
      <c r="AO62" s="517"/>
      <c r="AP62" s="515"/>
      <c r="AQ62" s="516"/>
      <c r="AR62" s="519"/>
      <c r="AS62" s="514"/>
      <c r="AT62" s="506"/>
      <c r="AW62" s="504">
        <f>AJ5</f>
        <v>0</v>
      </c>
      <c r="AX62" s="504" t="str">
        <f t="shared" si="2"/>
        <v>□</v>
      </c>
      <c r="AY62" s="504">
        <f t="shared" si="3"/>
        <v>0</v>
      </c>
      <c r="AZ62" s="504">
        <f t="shared" si="4"/>
        <v>0</v>
      </c>
      <c r="BA62" s="504">
        <f t="shared" si="5"/>
        <v>0</v>
      </c>
      <c r="BB62" s="504">
        <f t="shared" si="6"/>
        <v>0</v>
      </c>
      <c r="BC62" s="504">
        <f t="shared" si="7"/>
        <v>0</v>
      </c>
    </row>
    <row r="63" spans="1:55" ht="11.25" customHeight="1">
      <c r="A63" s="2090"/>
      <c r="B63" s="515"/>
      <c r="C63" s="516"/>
      <c r="D63" s="516"/>
      <c r="E63" s="516"/>
      <c r="F63" s="515"/>
      <c r="G63" s="516"/>
      <c r="H63" s="515"/>
      <c r="I63" s="516"/>
      <c r="J63" s="517"/>
      <c r="K63" s="517"/>
      <c r="L63" s="526"/>
      <c r="M63" s="527"/>
      <c r="N63" s="527"/>
      <c r="O63" s="527"/>
      <c r="P63" s="526"/>
      <c r="Q63" s="527" t="s">
        <v>278</v>
      </c>
      <c r="R63" s="527" t="s">
        <v>200</v>
      </c>
      <c r="S63" s="527"/>
      <c r="T63" s="520" t="s">
        <v>303</v>
      </c>
      <c r="U63" s="527" t="s">
        <v>153</v>
      </c>
      <c r="V63" s="527"/>
      <c r="W63" s="527"/>
      <c r="X63" s="527"/>
      <c r="Y63" s="534" t="s">
        <v>303</v>
      </c>
      <c r="Z63" s="527" t="s">
        <v>241</v>
      </c>
      <c r="AA63" s="527"/>
      <c r="AB63" s="527"/>
      <c r="AC63" s="2003"/>
      <c r="AD63" s="2003"/>
      <c r="AE63" s="2003"/>
      <c r="AF63" s="2003"/>
      <c r="AG63" s="2003"/>
      <c r="AH63" s="2003"/>
      <c r="AI63" s="2003"/>
      <c r="AJ63" s="527" t="s">
        <v>1514</v>
      </c>
      <c r="AK63" s="527" t="s">
        <v>1514</v>
      </c>
      <c r="AL63" s="528"/>
      <c r="AM63" s="515"/>
      <c r="AN63" s="516"/>
      <c r="AO63" s="517"/>
      <c r="AP63" s="515"/>
      <c r="AQ63" s="516"/>
      <c r="AR63" s="519"/>
      <c r="AS63" s="514"/>
      <c r="AT63" s="506"/>
      <c r="AW63" s="504">
        <f>AL5</f>
        <v>0</v>
      </c>
      <c r="AX63" s="504" t="str">
        <f t="shared" si="2"/>
        <v>□</v>
      </c>
      <c r="AY63" s="504">
        <f t="shared" si="3"/>
        <v>0</v>
      </c>
      <c r="AZ63" s="504">
        <f t="shared" si="4"/>
        <v>0</v>
      </c>
      <c r="BA63" s="504">
        <f t="shared" si="5"/>
        <v>0</v>
      </c>
      <c r="BB63" s="504">
        <f t="shared" si="6"/>
        <v>0</v>
      </c>
      <c r="BC63" s="504">
        <f t="shared" si="7"/>
        <v>0</v>
      </c>
    </row>
    <row r="64" spans="1:55" ht="11.25" customHeight="1">
      <c r="A64" s="2090"/>
      <c r="B64" s="515"/>
      <c r="C64" s="516"/>
      <c r="D64" s="516"/>
      <c r="E64" s="516"/>
      <c r="F64" s="515"/>
      <c r="G64" s="516"/>
      <c r="H64" s="515"/>
      <c r="I64" s="516"/>
      <c r="J64" s="517"/>
      <c r="K64" s="517"/>
      <c r="L64" s="515" t="s">
        <v>170</v>
      </c>
      <c r="M64" s="516"/>
      <c r="N64" s="516"/>
      <c r="O64" s="516"/>
      <c r="P64" s="532"/>
      <c r="Q64" s="530" t="s">
        <v>278</v>
      </c>
      <c r="R64" s="530" t="s">
        <v>163</v>
      </c>
      <c r="S64" s="530"/>
      <c r="T64" s="530"/>
      <c r="U64" s="530"/>
      <c r="V64" s="530"/>
      <c r="W64" s="530"/>
      <c r="X64" s="530"/>
      <c r="Y64" s="530"/>
      <c r="Z64" s="530"/>
      <c r="AA64" s="530"/>
      <c r="AB64" s="530"/>
      <c r="AC64" s="530"/>
      <c r="AD64" s="530"/>
      <c r="AE64" s="530"/>
      <c r="AF64" s="530"/>
      <c r="AG64" s="530"/>
      <c r="AH64" s="530"/>
      <c r="AI64" s="530"/>
      <c r="AJ64" s="530"/>
      <c r="AK64" s="530"/>
      <c r="AL64" s="531"/>
      <c r="AM64" s="515"/>
      <c r="AN64" s="516"/>
      <c r="AO64" s="517"/>
      <c r="AP64" s="515"/>
      <c r="AQ64" s="516"/>
      <c r="AR64" s="519"/>
      <c r="AS64" s="514"/>
      <c r="AT64" s="506"/>
    </row>
    <row r="65" spans="1:46" ht="11.25" customHeight="1">
      <c r="A65" s="2090"/>
      <c r="B65" s="515"/>
      <c r="C65" s="516"/>
      <c r="D65" s="516"/>
      <c r="E65" s="516"/>
      <c r="F65" s="515"/>
      <c r="G65" s="516"/>
      <c r="H65" s="515"/>
      <c r="I65" s="516"/>
      <c r="J65" s="517"/>
      <c r="K65" s="547"/>
      <c r="L65" s="535" t="s">
        <v>171</v>
      </c>
      <c r="M65" s="516"/>
      <c r="N65" s="516"/>
      <c r="O65" s="517"/>
      <c r="P65" s="548"/>
      <c r="Q65" s="549"/>
      <c r="R65" s="549" t="s">
        <v>201</v>
      </c>
      <c r="S65" s="2033"/>
      <c r="T65" s="2033"/>
      <c r="U65" s="2033"/>
      <c r="V65" s="2033"/>
      <c r="W65" s="2033"/>
      <c r="X65" s="2033"/>
      <c r="Y65" s="2033"/>
      <c r="Z65" s="2033"/>
      <c r="AA65" s="2033"/>
      <c r="AB65" s="2033"/>
      <c r="AC65" s="2033"/>
      <c r="AD65" s="2033"/>
      <c r="AE65" s="2033"/>
      <c r="AF65" s="2033"/>
      <c r="AG65" s="2033"/>
      <c r="AH65" s="2033"/>
      <c r="AI65" s="2033"/>
      <c r="AJ65" s="549" t="s">
        <v>172</v>
      </c>
      <c r="AK65" s="549"/>
      <c r="AL65" s="547"/>
      <c r="AM65" s="515"/>
      <c r="AN65" s="516"/>
      <c r="AO65" s="517"/>
      <c r="AP65" s="515"/>
      <c r="AQ65" s="516"/>
      <c r="AR65" s="519"/>
      <c r="AS65" s="514"/>
      <c r="AT65" s="506"/>
    </row>
    <row r="66" spans="1:46" ht="11.25" customHeight="1">
      <c r="A66" s="2090"/>
      <c r="B66" s="515"/>
      <c r="C66" s="516"/>
      <c r="D66" s="516"/>
      <c r="E66" s="516"/>
      <c r="F66" s="515"/>
      <c r="G66" s="516"/>
      <c r="H66" s="550"/>
      <c r="I66" s="551"/>
      <c r="J66" s="552"/>
      <c r="K66" s="553" t="s">
        <v>202</v>
      </c>
      <c r="L66" s="554" t="s">
        <v>203</v>
      </c>
      <c r="M66" s="555"/>
      <c r="N66" s="555"/>
      <c r="O66" s="555"/>
      <c r="P66" s="532"/>
      <c r="Q66" s="530" t="s">
        <v>204</v>
      </c>
      <c r="R66" s="530" t="s">
        <v>250</v>
      </c>
      <c r="S66" s="530"/>
      <c r="T66" s="530"/>
      <c r="U66" s="530" t="s">
        <v>1513</v>
      </c>
      <c r="V66" s="530"/>
      <c r="W66" s="2004"/>
      <c r="X66" s="2004"/>
      <c r="Y66" s="2004"/>
      <c r="Z66" s="2004"/>
      <c r="AA66" s="2004"/>
      <c r="AB66" s="2004"/>
      <c r="AC66" s="2004"/>
      <c r="AD66" s="2004"/>
      <c r="AE66" s="2004"/>
      <c r="AF66" s="2004"/>
      <c r="AG66" s="2004"/>
      <c r="AH66" s="2004"/>
      <c r="AI66" s="2004"/>
      <c r="AJ66" s="530" t="s">
        <v>1514</v>
      </c>
      <c r="AK66" s="530"/>
      <c r="AL66" s="531"/>
      <c r="AM66" s="515"/>
      <c r="AN66" s="516"/>
      <c r="AO66" s="517"/>
      <c r="AP66" s="515"/>
      <c r="AQ66" s="516"/>
      <c r="AR66" s="519"/>
      <c r="AS66" s="514"/>
      <c r="AT66" s="506"/>
    </row>
    <row r="67" spans="1:46" ht="11.25" customHeight="1">
      <c r="A67" s="2090"/>
      <c r="B67" s="556"/>
      <c r="C67" s="551"/>
      <c r="D67" s="551"/>
      <c r="E67" s="551"/>
      <c r="F67" s="557"/>
      <c r="G67" s="552"/>
      <c r="H67" s="550"/>
      <c r="I67" s="551"/>
      <c r="J67" s="552"/>
      <c r="K67" s="546" t="s">
        <v>176</v>
      </c>
      <c r="L67" s="557" t="s">
        <v>205</v>
      </c>
      <c r="M67" s="551"/>
      <c r="N67" s="551"/>
      <c r="O67" s="551"/>
      <c r="P67" s="515"/>
      <c r="Q67" s="516"/>
      <c r="R67" s="516" t="s">
        <v>236</v>
      </c>
      <c r="S67" s="516"/>
      <c r="T67" s="516"/>
      <c r="U67" s="516" t="s">
        <v>1519</v>
      </c>
      <c r="V67" s="516"/>
      <c r="W67" s="1976"/>
      <c r="X67" s="1976"/>
      <c r="Y67" s="1976"/>
      <c r="Z67" s="1976"/>
      <c r="AA67" s="1976"/>
      <c r="AB67" s="1976"/>
      <c r="AC67" s="1976"/>
      <c r="AD67" s="1976"/>
      <c r="AE67" s="1976"/>
      <c r="AF67" s="1976"/>
      <c r="AG67" s="1976"/>
      <c r="AH67" s="1976"/>
      <c r="AI67" s="1976"/>
      <c r="AJ67" s="516" t="s">
        <v>1514</v>
      </c>
      <c r="AK67" s="516"/>
      <c r="AL67" s="517"/>
      <c r="AM67" s="515"/>
      <c r="AN67" s="516"/>
      <c r="AO67" s="517"/>
      <c r="AP67" s="515"/>
      <c r="AQ67" s="516"/>
      <c r="AR67" s="519"/>
      <c r="AS67" s="514"/>
      <c r="AT67" s="506"/>
    </row>
    <row r="68" spans="1:46" ht="11.25" customHeight="1">
      <c r="A68" s="2090"/>
      <c r="B68" s="557"/>
      <c r="C68" s="551"/>
      <c r="D68" s="551"/>
      <c r="E68" s="551"/>
      <c r="F68" s="557"/>
      <c r="G68" s="552"/>
      <c r="H68" s="557"/>
      <c r="I68" s="551"/>
      <c r="J68" s="552"/>
      <c r="K68" s="546" t="s">
        <v>180</v>
      </c>
      <c r="L68" s="557"/>
      <c r="M68" s="551"/>
      <c r="N68" s="551"/>
      <c r="O68" s="551"/>
      <c r="P68" s="515"/>
      <c r="Q68" s="516"/>
      <c r="R68" s="516" t="s">
        <v>259</v>
      </c>
      <c r="S68" s="516"/>
      <c r="T68" s="516"/>
      <c r="U68" s="516" t="s">
        <v>1513</v>
      </c>
      <c r="V68" s="516"/>
      <c r="W68" s="1976"/>
      <c r="X68" s="1976"/>
      <c r="Y68" s="1976"/>
      <c r="Z68" s="1976"/>
      <c r="AA68" s="1976"/>
      <c r="AB68" s="1976"/>
      <c r="AC68" s="1976"/>
      <c r="AD68" s="1976"/>
      <c r="AE68" s="1976"/>
      <c r="AF68" s="1976"/>
      <c r="AG68" s="1976"/>
      <c r="AH68" s="1976"/>
      <c r="AI68" s="1976"/>
      <c r="AJ68" s="516" t="s">
        <v>275</v>
      </c>
      <c r="AK68" s="516"/>
      <c r="AL68" s="517"/>
      <c r="AM68" s="515"/>
      <c r="AN68" s="516"/>
      <c r="AO68" s="517"/>
      <c r="AP68" s="515"/>
      <c r="AQ68" s="516"/>
      <c r="AR68" s="519"/>
      <c r="AS68" s="514"/>
      <c r="AT68" s="506"/>
    </row>
    <row r="69" spans="1:46" ht="11.25" customHeight="1">
      <c r="A69" s="2090"/>
      <c r="B69" s="557"/>
      <c r="C69" s="551"/>
      <c r="D69" s="551"/>
      <c r="E69" s="551"/>
      <c r="F69" s="557"/>
      <c r="G69" s="552"/>
      <c r="H69" s="557"/>
      <c r="I69" s="551"/>
      <c r="J69" s="552"/>
      <c r="K69" s="546" t="s">
        <v>184</v>
      </c>
      <c r="L69" s="515"/>
      <c r="M69" s="516"/>
      <c r="N69" s="516"/>
      <c r="O69" s="516"/>
      <c r="P69" s="557"/>
      <c r="Q69" s="551" t="s">
        <v>185</v>
      </c>
      <c r="R69" s="551" t="s">
        <v>149</v>
      </c>
      <c r="S69" s="551"/>
      <c r="T69" s="551"/>
      <c r="U69" s="551"/>
      <c r="V69" s="558"/>
      <c r="W69" s="558"/>
      <c r="X69" s="558"/>
      <c r="Y69" s="558"/>
      <c r="Z69" s="558"/>
      <c r="AA69" s="558"/>
      <c r="AB69" s="558"/>
      <c r="AC69" s="558"/>
      <c r="AD69" s="558"/>
      <c r="AE69" s="558"/>
      <c r="AF69" s="558"/>
      <c r="AG69" s="551"/>
      <c r="AH69" s="551"/>
      <c r="AI69" s="551"/>
      <c r="AJ69" s="551"/>
      <c r="AK69" s="551"/>
      <c r="AL69" s="552"/>
      <c r="AM69" s="550"/>
      <c r="AN69" s="551"/>
      <c r="AO69" s="552"/>
      <c r="AP69" s="557"/>
      <c r="AQ69" s="551"/>
      <c r="AR69" s="559"/>
      <c r="AS69" s="514"/>
      <c r="AT69" s="506"/>
    </row>
    <row r="70" spans="1:46" ht="11.25" customHeight="1">
      <c r="A70" s="2090"/>
      <c r="B70" s="557"/>
      <c r="C70" s="551"/>
      <c r="D70" s="551"/>
      <c r="E70" s="551"/>
      <c r="F70" s="557"/>
      <c r="G70" s="552"/>
      <c r="H70" s="557"/>
      <c r="I70" s="551"/>
      <c r="J70" s="552"/>
      <c r="K70" s="546" t="s">
        <v>206</v>
      </c>
      <c r="L70" s="557"/>
      <c r="M70" s="551"/>
      <c r="N70" s="551"/>
      <c r="O70" s="551"/>
      <c r="P70" s="557"/>
      <c r="Q70" s="551"/>
      <c r="R70" s="551" t="s">
        <v>260</v>
      </c>
      <c r="S70" s="520" t="s">
        <v>303</v>
      </c>
      <c r="T70" s="551" t="s">
        <v>128</v>
      </c>
      <c r="U70" s="551"/>
      <c r="V70" s="551"/>
      <c r="W70" s="551"/>
      <c r="X70" s="520" t="s">
        <v>303</v>
      </c>
      <c r="Y70" s="551" t="s">
        <v>241</v>
      </c>
      <c r="Z70" s="551"/>
      <c r="AA70" s="551"/>
      <c r="AB70" s="2032"/>
      <c r="AC70" s="2032"/>
      <c r="AD70" s="2032"/>
      <c r="AE70" s="2032"/>
      <c r="AF70" s="2032"/>
      <c r="AG70" s="2032"/>
      <c r="AH70" s="2032"/>
      <c r="AI70" s="2032"/>
      <c r="AJ70" s="551" t="s">
        <v>1514</v>
      </c>
      <c r="AK70" s="551" t="s">
        <v>1514</v>
      </c>
      <c r="AL70" s="552"/>
      <c r="AM70" s="550"/>
      <c r="AN70" s="551"/>
      <c r="AO70" s="552"/>
      <c r="AP70" s="557"/>
      <c r="AQ70" s="551"/>
      <c r="AR70" s="559"/>
      <c r="AS70" s="514"/>
      <c r="AT70" s="506"/>
    </row>
    <row r="71" spans="1:46" ht="11.25" customHeight="1">
      <c r="A71" s="2090"/>
      <c r="B71" s="506"/>
      <c r="C71" s="506"/>
      <c r="D71" s="506"/>
      <c r="E71" s="506"/>
      <c r="F71" s="557"/>
      <c r="G71" s="552"/>
      <c r="H71" s="557"/>
      <c r="I71" s="551"/>
      <c r="J71" s="552"/>
      <c r="K71" s="546" t="s">
        <v>281</v>
      </c>
      <c r="L71" s="557"/>
      <c r="M71" s="551"/>
      <c r="N71" s="551"/>
      <c r="O71" s="551"/>
      <c r="P71" s="557"/>
      <c r="Q71" s="551"/>
      <c r="R71" s="551" t="s">
        <v>277</v>
      </c>
      <c r="S71" s="551"/>
      <c r="T71" s="551"/>
      <c r="U71" s="551"/>
      <c r="V71" s="551"/>
      <c r="W71" s="551"/>
      <c r="X71" s="551"/>
      <c r="Y71" s="520" t="s">
        <v>303</v>
      </c>
      <c r="Z71" s="551" t="s">
        <v>154</v>
      </c>
      <c r="AA71" s="551"/>
      <c r="AB71" s="551"/>
      <c r="AC71" s="551"/>
      <c r="AD71" s="551"/>
      <c r="AE71" s="551"/>
      <c r="AF71" s="551"/>
      <c r="AG71" s="551"/>
      <c r="AH71" s="551"/>
      <c r="AI71" s="551"/>
      <c r="AJ71" s="551"/>
      <c r="AK71" s="551"/>
      <c r="AL71" s="552"/>
      <c r="AM71" s="558"/>
      <c r="AN71" s="551"/>
      <c r="AO71" s="552"/>
      <c r="AP71" s="557"/>
      <c r="AQ71" s="551"/>
      <c r="AR71" s="559"/>
      <c r="AS71" s="514"/>
      <c r="AT71" s="506"/>
    </row>
    <row r="72" spans="1:46" ht="11.25" customHeight="1">
      <c r="A72" s="2090"/>
      <c r="B72" s="506"/>
      <c r="C72" s="506"/>
      <c r="D72" s="506"/>
      <c r="E72" s="506"/>
      <c r="F72" s="557"/>
      <c r="G72" s="552"/>
      <c r="H72" s="557"/>
      <c r="I72" s="551"/>
      <c r="J72" s="552"/>
      <c r="K72" s="506"/>
      <c r="L72" s="557"/>
      <c r="M72" s="551"/>
      <c r="N72" s="551"/>
      <c r="O72" s="551"/>
      <c r="P72" s="560"/>
      <c r="Q72" s="561"/>
      <c r="R72" s="561"/>
      <c r="S72" s="561"/>
      <c r="T72" s="561"/>
      <c r="U72" s="561"/>
      <c r="V72" s="561"/>
      <c r="W72" s="561"/>
      <c r="X72" s="561"/>
      <c r="Y72" s="520" t="s">
        <v>303</v>
      </c>
      <c r="Z72" s="561" t="s">
        <v>244</v>
      </c>
      <c r="AA72" s="561"/>
      <c r="AB72" s="561"/>
      <c r="AC72" s="534" t="s">
        <v>303</v>
      </c>
      <c r="AD72" s="561" t="s">
        <v>155</v>
      </c>
      <c r="AE72" s="561"/>
      <c r="AF72" s="534" t="s">
        <v>303</v>
      </c>
      <c r="AG72" s="561" t="s">
        <v>156</v>
      </c>
      <c r="AH72" s="561"/>
      <c r="AI72" s="561"/>
      <c r="AJ72" s="561"/>
      <c r="AK72" s="561"/>
      <c r="AL72" s="562"/>
      <c r="AM72" s="558"/>
      <c r="AN72" s="551"/>
      <c r="AO72" s="552"/>
      <c r="AP72" s="557"/>
      <c r="AQ72" s="551"/>
      <c r="AR72" s="559"/>
      <c r="AS72" s="514"/>
      <c r="AT72" s="506"/>
    </row>
    <row r="73" spans="1:46" ht="11.25" customHeight="1">
      <c r="A73" s="2090"/>
      <c r="B73" s="557"/>
      <c r="C73" s="551"/>
      <c r="D73" s="551"/>
      <c r="E73" s="551"/>
      <c r="F73" s="557"/>
      <c r="G73" s="552"/>
      <c r="H73" s="506"/>
      <c r="I73" s="506"/>
      <c r="J73" s="544"/>
      <c r="K73" s="546"/>
      <c r="L73" s="563" t="s">
        <v>166</v>
      </c>
      <c r="M73" s="564"/>
      <c r="N73" s="564"/>
      <c r="O73" s="564"/>
      <c r="P73" s="532"/>
      <c r="Q73" s="530" t="s">
        <v>1511</v>
      </c>
      <c r="R73" s="530" t="s">
        <v>250</v>
      </c>
      <c r="S73" s="530"/>
      <c r="T73" s="530"/>
      <c r="U73" s="530" t="s">
        <v>1513</v>
      </c>
      <c r="V73" s="530"/>
      <c r="W73" s="2004"/>
      <c r="X73" s="2004"/>
      <c r="Y73" s="2004"/>
      <c r="Z73" s="2004"/>
      <c r="AA73" s="2004"/>
      <c r="AB73" s="2004"/>
      <c r="AC73" s="2004"/>
      <c r="AD73" s="2004"/>
      <c r="AE73" s="2004"/>
      <c r="AF73" s="2004"/>
      <c r="AG73" s="2004"/>
      <c r="AH73" s="2004"/>
      <c r="AI73" s="2004"/>
      <c r="AJ73" s="530" t="s">
        <v>1514</v>
      </c>
      <c r="AK73" s="530"/>
      <c r="AL73" s="531"/>
      <c r="AM73" s="558"/>
      <c r="AN73" s="551"/>
      <c r="AO73" s="552"/>
      <c r="AP73" s="557"/>
      <c r="AQ73" s="551"/>
      <c r="AR73" s="559"/>
      <c r="AS73" s="514"/>
      <c r="AT73" s="506"/>
    </row>
    <row r="74" spans="1:46" ht="11.25" customHeight="1">
      <c r="A74" s="2090"/>
      <c r="B74" s="557"/>
      <c r="C74" s="551"/>
      <c r="D74" s="551"/>
      <c r="E74" s="551"/>
      <c r="F74" s="557"/>
      <c r="G74" s="552"/>
      <c r="H74" s="550"/>
      <c r="I74" s="551"/>
      <c r="J74" s="552"/>
      <c r="K74" s="545" t="s">
        <v>303</v>
      </c>
      <c r="L74" s="557" t="s">
        <v>167</v>
      </c>
      <c r="M74" s="551"/>
      <c r="N74" s="551"/>
      <c r="O74" s="551"/>
      <c r="P74" s="515"/>
      <c r="Q74" s="516"/>
      <c r="R74" s="516" t="s">
        <v>236</v>
      </c>
      <c r="S74" s="516"/>
      <c r="T74" s="516"/>
      <c r="U74" s="516" t="s">
        <v>1519</v>
      </c>
      <c r="V74" s="516"/>
      <c r="W74" s="1976"/>
      <c r="X74" s="1976"/>
      <c r="Y74" s="1976"/>
      <c r="Z74" s="1976"/>
      <c r="AA74" s="1976"/>
      <c r="AB74" s="1976"/>
      <c r="AC74" s="1976"/>
      <c r="AD74" s="1976"/>
      <c r="AE74" s="1976"/>
      <c r="AF74" s="1976"/>
      <c r="AG74" s="1976"/>
      <c r="AH74" s="1976"/>
      <c r="AI74" s="1976"/>
      <c r="AJ74" s="516" t="s">
        <v>1514</v>
      </c>
      <c r="AK74" s="516"/>
      <c r="AL74" s="517"/>
      <c r="AM74" s="558"/>
      <c r="AN74" s="551"/>
      <c r="AO74" s="552"/>
      <c r="AP74" s="557"/>
      <c r="AQ74" s="551"/>
      <c r="AR74" s="559"/>
      <c r="AS74" s="514"/>
      <c r="AT74" s="506"/>
    </row>
    <row r="75" spans="1:46" ht="11.25" customHeight="1">
      <c r="A75" s="2090"/>
      <c r="B75" s="557"/>
      <c r="C75" s="551"/>
      <c r="D75" s="551"/>
      <c r="E75" s="551"/>
      <c r="F75" s="557"/>
      <c r="G75" s="552"/>
      <c r="H75" s="550"/>
      <c r="I75" s="551"/>
      <c r="J75" s="552"/>
      <c r="K75" s="546" t="s">
        <v>193</v>
      </c>
      <c r="L75" s="557"/>
      <c r="M75" s="551"/>
      <c r="N75" s="551"/>
      <c r="O75" s="551"/>
      <c r="P75" s="515"/>
      <c r="Q75" s="516"/>
      <c r="R75" s="516" t="s">
        <v>251</v>
      </c>
      <c r="S75" s="516"/>
      <c r="T75" s="516"/>
      <c r="U75" s="516" t="s">
        <v>1513</v>
      </c>
      <c r="V75" s="516"/>
      <c r="W75" s="1976"/>
      <c r="X75" s="1976"/>
      <c r="Y75" s="1976"/>
      <c r="Z75" s="1976"/>
      <c r="AA75" s="1976"/>
      <c r="AB75" s="1976"/>
      <c r="AC75" s="1976"/>
      <c r="AD75" s="1976"/>
      <c r="AE75" s="1976"/>
      <c r="AF75" s="1976"/>
      <c r="AG75" s="1976"/>
      <c r="AH75" s="1976"/>
      <c r="AI75" s="1976"/>
      <c r="AJ75" s="516" t="s">
        <v>275</v>
      </c>
      <c r="AK75" s="516"/>
      <c r="AL75" s="517"/>
      <c r="AM75" s="558"/>
      <c r="AN75" s="551"/>
      <c r="AO75" s="552"/>
      <c r="AP75" s="557"/>
      <c r="AQ75" s="551"/>
      <c r="AR75" s="559"/>
      <c r="AS75" s="514"/>
      <c r="AT75" s="506"/>
    </row>
    <row r="76" spans="1:46" ht="11.25" customHeight="1">
      <c r="A76" s="2090"/>
      <c r="B76" s="557"/>
      <c r="C76" s="551"/>
      <c r="D76" s="551"/>
      <c r="E76" s="551"/>
      <c r="F76" s="557"/>
      <c r="G76" s="552"/>
      <c r="H76" s="550"/>
      <c r="I76" s="551"/>
      <c r="J76" s="552"/>
      <c r="K76" s="546" t="s">
        <v>194</v>
      </c>
      <c r="L76" s="515"/>
      <c r="M76" s="516"/>
      <c r="N76" s="516"/>
      <c r="O76" s="516"/>
      <c r="P76" s="565"/>
      <c r="Q76" s="566" t="s">
        <v>185</v>
      </c>
      <c r="R76" s="566" t="s">
        <v>252</v>
      </c>
      <c r="S76" s="566"/>
      <c r="T76" s="523" t="s">
        <v>303</v>
      </c>
      <c r="U76" s="566" t="s">
        <v>168</v>
      </c>
      <c r="V76" s="566"/>
      <c r="W76" s="523" t="s">
        <v>303</v>
      </c>
      <c r="X76" s="566" t="s">
        <v>169</v>
      </c>
      <c r="Y76" s="566"/>
      <c r="Z76" s="566"/>
      <c r="AA76" s="566"/>
      <c r="AB76" s="523" t="s">
        <v>303</v>
      </c>
      <c r="AC76" s="566" t="s">
        <v>199</v>
      </c>
      <c r="AD76" s="566"/>
      <c r="AE76" s="566"/>
      <c r="AF76" s="566"/>
      <c r="AG76" s="566"/>
      <c r="AH76" s="566"/>
      <c r="AI76" s="566"/>
      <c r="AJ76" s="566"/>
      <c r="AK76" s="566"/>
      <c r="AL76" s="567"/>
      <c r="AM76" s="558"/>
      <c r="AN76" s="551"/>
      <c r="AO76" s="552"/>
      <c r="AP76" s="557"/>
      <c r="AQ76" s="551"/>
      <c r="AR76" s="559"/>
      <c r="AS76" s="514"/>
      <c r="AT76" s="506"/>
    </row>
    <row r="77" spans="1:46" ht="11.25" customHeight="1">
      <c r="A77" s="2090"/>
      <c r="B77" s="557"/>
      <c r="C77" s="551"/>
      <c r="D77" s="551"/>
      <c r="E77" s="551"/>
      <c r="F77" s="557"/>
      <c r="G77" s="552"/>
      <c r="H77" s="550"/>
      <c r="I77" s="551"/>
      <c r="J77" s="552"/>
      <c r="K77" s="546" t="s">
        <v>207</v>
      </c>
      <c r="L77" s="557"/>
      <c r="M77" s="551"/>
      <c r="N77" s="551"/>
      <c r="O77" s="551"/>
      <c r="P77" s="557"/>
      <c r="Q77" s="551"/>
      <c r="R77" s="551"/>
      <c r="S77" s="551"/>
      <c r="T77" s="520" t="s">
        <v>303</v>
      </c>
      <c r="U77" s="551" t="s">
        <v>208</v>
      </c>
      <c r="V77" s="551"/>
      <c r="W77" s="551"/>
      <c r="X77" s="2032"/>
      <c r="Y77" s="2032"/>
      <c r="Z77" s="2032"/>
      <c r="AA77" s="2032"/>
      <c r="AB77" s="2032"/>
      <c r="AC77" s="2032"/>
      <c r="AD77" s="2032"/>
      <c r="AE77" s="2032"/>
      <c r="AF77" s="2032"/>
      <c r="AG77" s="2032"/>
      <c r="AH77" s="2032"/>
      <c r="AI77" s="2032"/>
      <c r="AJ77" s="551" t="s">
        <v>1514</v>
      </c>
      <c r="AK77" s="551" t="s">
        <v>1514</v>
      </c>
      <c r="AL77" s="552"/>
      <c r="AM77" s="558"/>
      <c r="AN77" s="551"/>
      <c r="AO77" s="552"/>
      <c r="AP77" s="557"/>
      <c r="AQ77" s="551"/>
      <c r="AR77" s="559"/>
      <c r="AS77" s="514"/>
      <c r="AT77" s="506"/>
    </row>
    <row r="78" spans="1:46" ht="11.25" customHeight="1">
      <c r="A78" s="2090"/>
      <c r="B78" s="557"/>
      <c r="C78" s="551"/>
      <c r="D78" s="551"/>
      <c r="E78" s="551"/>
      <c r="F78" s="557"/>
      <c r="G78" s="552"/>
      <c r="H78" s="550"/>
      <c r="I78" s="551"/>
      <c r="J78" s="552"/>
      <c r="K78" s="546" t="s">
        <v>281</v>
      </c>
      <c r="L78" s="557"/>
      <c r="M78" s="551"/>
      <c r="N78" s="551"/>
      <c r="O78" s="551"/>
      <c r="P78" s="560"/>
      <c r="Q78" s="561" t="s">
        <v>278</v>
      </c>
      <c r="R78" s="561" t="s">
        <v>253</v>
      </c>
      <c r="S78" s="561"/>
      <c r="T78" s="520" t="s">
        <v>303</v>
      </c>
      <c r="U78" s="561" t="s">
        <v>153</v>
      </c>
      <c r="V78" s="561"/>
      <c r="W78" s="561"/>
      <c r="X78" s="561"/>
      <c r="Y78" s="534" t="s">
        <v>303</v>
      </c>
      <c r="Z78" s="561" t="s">
        <v>208</v>
      </c>
      <c r="AA78" s="561"/>
      <c r="AB78" s="561"/>
      <c r="AC78" s="2045"/>
      <c r="AD78" s="2045"/>
      <c r="AE78" s="2045"/>
      <c r="AF78" s="2045"/>
      <c r="AG78" s="2045"/>
      <c r="AH78" s="2045"/>
      <c r="AI78" s="2045"/>
      <c r="AJ78" s="561" t="s">
        <v>1514</v>
      </c>
      <c r="AK78" s="561" t="s">
        <v>1514</v>
      </c>
      <c r="AL78" s="562"/>
      <c r="AM78" s="558"/>
      <c r="AN78" s="551"/>
      <c r="AO78" s="552"/>
      <c r="AP78" s="557"/>
      <c r="AQ78" s="551"/>
      <c r="AR78" s="559"/>
      <c r="AS78" s="514"/>
      <c r="AT78" s="506"/>
    </row>
    <row r="79" spans="1:46" ht="11.25" customHeight="1">
      <c r="A79" s="2090"/>
      <c r="B79" s="557"/>
      <c r="C79" s="551"/>
      <c r="D79" s="551"/>
      <c r="E79" s="551"/>
      <c r="F79" s="557"/>
      <c r="G79" s="552"/>
      <c r="H79" s="550"/>
      <c r="I79" s="551"/>
      <c r="J79" s="552"/>
      <c r="K79" s="552"/>
      <c r="L79" s="557" t="s">
        <v>170</v>
      </c>
      <c r="M79" s="551"/>
      <c r="N79" s="551"/>
      <c r="O79" s="551"/>
      <c r="P79" s="563"/>
      <c r="Q79" s="564" t="s">
        <v>278</v>
      </c>
      <c r="R79" s="564" t="s">
        <v>163</v>
      </c>
      <c r="S79" s="564"/>
      <c r="T79" s="564"/>
      <c r="U79" s="564"/>
      <c r="V79" s="564"/>
      <c r="W79" s="564"/>
      <c r="X79" s="564"/>
      <c r="Y79" s="564"/>
      <c r="Z79" s="564"/>
      <c r="AA79" s="564"/>
      <c r="AB79" s="564"/>
      <c r="AC79" s="564"/>
      <c r="AD79" s="564"/>
      <c r="AE79" s="564"/>
      <c r="AF79" s="564"/>
      <c r="AG79" s="564"/>
      <c r="AH79" s="564"/>
      <c r="AI79" s="564"/>
      <c r="AJ79" s="564"/>
      <c r="AK79" s="564"/>
      <c r="AL79" s="568"/>
      <c r="AM79" s="557"/>
      <c r="AN79" s="551"/>
      <c r="AO79" s="552"/>
      <c r="AP79" s="557"/>
      <c r="AQ79" s="551"/>
      <c r="AR79" s="559"/>
      <c r="AS79" s="514"/>
      <c r="AT79" s="506"/>
    </row>
    <row r="80" spans="1:46" ht="11.25" customHeight="1" thickBot="1">
      <c r="A80" s="2091"/>
      <c r="B80" s="557"/>
      <c r="C80" s="551"/>
      <c r="D80" s="551"/>
      <c r="E80" s="551"/>
      <c r="F80" s="557"/>
      <c r="G80" s="552"/>
      <c r="H80" s="557"/>
      <c r="I80" s="551"/>
      <c r="J80" s="552"/>
      <c r="K80" s="552"/>
      <c r="L80" s="535" t="s">
        <v>171</v>
      </c>
      <c r="M80" s="516"/>
      <c r="N80" s="516"/>
      <c r="O80" s="516"/>
      <c r="P80" s="557"/>
      <c r="Q80" s="551"/>
      <c r="R80" s="551" t="s">
        <v>254</v>
      </c>
      <c r="S80" s="2032"/>
      <c r="T80" s="2032"/>
      <c r="U80" s="2032"/>
      <c r="V80" s="2032"/>
      <c r="W80" s="2032"/>
      <c r="X80" s="2032"/>
      <c r="Y80" s="2032"/>
      <c r="Z80" s="2032"/>
      <c r="AA80" s="2032"/>
      <c r="AB80" s="2032"/>
      <c r="AC80" s="2032"/>
      <c r="AD80" s="2032"/>
      <c r="AE80" s="2032"/>
      <c r="AF80" s="2032"/>
      <c r="AG80" s="2032"/>
      <c r="AH80" s="2032"/>
      <c r="AI80" s="2032"/>
      <c r="AJ80" s="551" t="s">
        <v>172</v>
      </c>
      <c r="AK80" s="551"/>
      <c r="AL80" s="552"/>
      <c r="AM80" s="557"/>
      <c r="AN80" s="551"/>
      <c r="AO80" s="552"/>
      <c r="AP80" s="557"/>
      <c r="AQ80" s="551"/>
      <c r="AR80" s="559"/>
      <c r="AS80" s="514"/>
      <c r="AT80" s="506"/>
    </row>
    <row r="81" spans="1:46" ht="11.25" customHeight="1">
      <c r="A81" s="569"/>
      <c r="B81" s="570"/>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14"/>
      <c r="AT81" s="506"/>
    </row>
    <row r="82" spans="1:46" ht="11.25" customHeight="1">
      <c r="A82" s="571"/>
      <c r="B82" s="551"/>
      <c r="C82" s="551"/>
      <c r="D82" s="551"/>
      <c r="E82" s="551"/>
      <c r="F82" s="506" t="s">
        <v>107</v>
      </c>
      <c r="G82" s="621" t="s">
        <v>717</v>
      </c>
      <c r="H82" s="504" t="s">
        <v>727</v>
      </c>
      <c r="I82" s="1979" t="s">
        <v>230</v>
      </c>
      <c r="J82" s="1980"/>
      <c r="K82" s="1980"/>
      <c r="L82" s="1980"/>
      <c r="M82" s="1980"/>
      <c r="N82" s="1980"/>
      <c r="O82" s="1980"/>
      <c r="P82" s="1980"/>
      <c r="Q82" s="1980"/>
      <c r="R82" s="1980"/>
      <c r="S82" s="1980"/>
      <c r="T82" s="1980"/>
      <c r="U82" s="1980"/>
      <c r="V82" s="1980"/>
      <c r="W82" s="1980"/>
      <c r="X82" s="1980"/>
      <c r="Y82" s="1980"/>
      <c r="Z82" s="1980"/>
      <c r="AA82" s="1980"/>
      <c r="AB82" s="1980"/>
      <c r="AC82" s="1980"/>
      <c r="AD82" s="1980"/>
      <c r="AE82" s="551"/>
      <c r="AF82" s="551"/>
      <c r="AG82" s="551"/>
      <c r="AH82" s="551"/>
      <c r="AI82" s="551"/>
      <c r="AJ82" s="551"/>
      <c r="AK82" s="551"/>
      <c r="AL82" s="551"/>
      <c r="AM82" s="551"/>
      <c r="AN82" s="551"/>
      <c r="AO82" s="551"/>
      <c r="AP82" s="551"/>
      <c r="AQ82" s="551"/>
      <c r="AR82" s="551"/>
      <c r="AS82" s="514"/>
      <c r="AT82" s="506"/>
    </row>
    <row r="83" spans="1:46" ht="11.25" customHeight="1">
      <c r="A83" s="571"/>
      <c r="B83" s="551"/>
      <c r="C83" s="551"/>
      <c r="D83" s="551"/>
      <c r="E83" s="551"/>
      <c r="F83" s="506"/>
      <c r="G83" s="621"/>
      <c r="AE83" s="551"/>
      <c r="AF83" s="551"/>
      <c r="AG83" s="551"/>
      <c r="AH83" s="551"/>
      <c r="AI83" s="551"/>
      <c r="AJ83" s="551"/>
      <c r="AK83" s="551"/>
      <c r="AL83" s="551"/>
      <c r="AM83" s="551"/>
      <c r="AN83" s="551"/>
      <c r="AO83" s="551"/>
      <c r="AP83" s="551"/>
      <c r="AQ83" s="551"/>
      <c r="AR83" s="551"/>
      <c r="AS83" s="514"/>
      <c r="AT83" s="506"/>
    </row>
    <row r="84" spans="1:46" ht="11.25" customHeight="1">
      <c r="A84" s="571"/>
      <c r="B84" s="551"/>
      <c r="C84" s="551"/>
      <c r="D84" s="551"/>
      <c r="E84" s="551"/>
      <c r="F84" s="506"/>
      <c r="G84" s="621" t="s">
        <v>718</v>
      </c>
      <c r="H84" s="504" t="s">
        <v>727</v>
      </c>
      <c r="I84" s="504" t="s">
        <v>231</v>
      </c>
      <c r="AE84" s="551"/>
      <c r="AF84" s="551"/>
      <c r="AG84" s="551"/>
      <c r="AH84" s="551"/>
      <c r="AI84" s="551"/>
      <c r="AJ84" s="551"/>
      <c r="AK84" s="551"/>
      <c r="AL84" s="551"/>
      <c r="AM84" s="551"/>
      <c r="AN84" s="551"/>
      <c r="AO84" s="551"/>
      <c r="AP84" s="551"/>
      <c r="AQ84" s="551"/>
      <c r="AR84" s="551"/>
      <c r="AS84" s="514"/>
      <c r="AT84" s="506"/>
    </row>
    <row r="85" spans="1:46" ht="11.25" customHeight="1">
      <c r="A85" s="571"/>
      <c r="B85" s="551"/>
      <c r="C85" s="551"/>
      <c r="D85" s="551"/>
      <c r="E85" s="551"/>
      <c r="F85" s="506"/>
      <c r="G85" s="621"/>
      <c r="AE85" s="551"/>
      <c r="AF85" s="551"/>
      <c r="AG85" s="551"/>
      <c r="AH85" s="551"/>
      <c r="AI85" s="551"/>
      <c r="AJ85" s="551"/>
      <c r="AK85" s="551"/>
      <c r="AL85" s="551"/>
      <c r="AM85" s="551"/>
      <c r="AN85" s="551"/>
      <c r="AO85" s="551"/>
      <c r="AP85" s="551"/>
      <c r="AQ85" s="551"/>
      <c r="AR85" s="551"/>
      <c r="AS85" s="514"/>
      <c r="AT85" s="506"/>
    </row>
    <row r="86" spans="1:46" ht="11.25" customHeight="1">
      <c r="A86" s="571"/>
      <c r="B86" s="551"/>
      <c r="C86" s="551"/>
      <c r="D86" s="551"/>
      <c r="E86" s="551"/>
      <c r="F86" s="506"/>
      <c r="G86" s="621" t="s">
        <v>719</v>
      </c>
      <c r="H86" s="504" t="s">
        <v>727</v>
      </c>
      <c r="I86" s="504" t="s">
        <v>301</v>
      </c>
      <c r="AE86" s="551"/>
      <c r="AF86" s="551"/>
      <c r="AG86" s="551"/>
      <c r="AH86" s="551"/>
      <c r="AI86" s="551"/>
      <c r="AJ86" s="551"/>
      <c r="AK86" s="551"/>
      <c r="AL86" s="551"/>
      <c r="AM86" s="551"/>
      <c r="AN86" s="551"/>
      <c r="AO86" s="551"/>
      <c r="AP86" s="551"/>
      <c r="AQ86" s="551"/>
      <c r="AR86" s="551"/>
      <c r="AS86" s="514"/>
      <c r="AT86" s="506"/>
    </row>
    <row r="87" spans="1:46" ht="11.25" customHeight="1">
      <c r="A87" s="571"/>
      <c r="B87" s="551"/>
      <c r="C87" s="551"/>
      <c r="D87" s="551"/>
      <c r="E87" s="551"/>
      <c r="F87" s="506"/>
      <c r="G87" s="621"/>
      <c r="AE87" s="551"/>
      <c r="AF87" s="551"/>
      <c r="AG87" s="551"/>
      <c r="AH87" s="551"/>
      <c r="AI87" s="551"/>
      <c r="AJ87" s="551"/>
      <c r="AK87" s="551"/>
      <c r="AL87" s="551"/>
      <c r="AM87" s="551"/>
      <c r="AN87" s="551"/>
      <c r="AO87" s="551"/>
      <c r="AP87" s="551"/>
      <c r="AQ87" s="551"/>
      <c r="AR87" s="551"/>
      <c r="AS87" s="514"/>
      <c r="AT87" s="506"/>
    </row>
    <row r="88" spans="1:46" ht="11.25" customHeight="1">
      <c r="A88" s="571"/>
      <c r="B88" s="551"/>
      <c r="C88" s="551"/>
      <c r="D88" s="551"/>
      <c r="E88" s="551"/>
      <c r="F88" s="506"/>
      <c r="G88" s="621" t="s">
        <v>720</v>
      </c>
      <c r="H88" s="504" t="s">
        <v>727</v>
      </c>
      <c r="I88" s="504" t="s">
        <v>232</v>
      </c>
      <c r="AE88" s="551"/>
      <c r="AF88" s="551"/>
      <c r="AG88" s="551"/>
      <c r="AH88" s="551"/>
      <c r="AI88" s="551"/>
      <c r="AJ88" s="551"/>
      <c r="AK88" s="551"/>
      <c r="AL88" s="551"/>
      <c r="AM88" s="551"/>
      <c r="AN88" s="551"/>
      <c r="AO88" s="551"/>
      <c r="AP88" s="551"/>
      <c r="AQ88" s="551"/>
      <c r="AR88" s="551"/>
      <c r="AS88" s="514"/>
      <c r="AT88" s="506"/>
    </row>
    <row r="89" spans="1:46" ht="11.25" customHeight="1">
      <c r="A89" s="571"/>
      <c r="B89" s="551"/>
      <c r="C89" s="551"/>
      <c r="D89" s="551"/>
      <c r="E89" s="551"/>
      <c r="F89" s="551"/>
      <c r="G89" s="551"/>
      <c r="H89" s="551"/>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1"/>
      <c r="AL89" s="551"/>
      <c r="AM89" s="551"/>
      <c r="AN89" s="551"/>
      <c r="AO89" s="551"/>
      <c r="AP89" s="551"/>
      <c r="AQ89" s="551"/>
      <c r="AR89" s="551"/>
      <c r="AS89" s="514"/>
      <c r="AT89" s="506"/>
    </row>
    <row r="90" spans="1:46" ht="11.25" customHeight="1">
      <c r="A90" s="571"/>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1"/>
      <c r="AS90" s="514"/>
      <c r="AT90" s="506"/>
    </row>
    <row r="91" spans="1:46" ht="11.25" customHeight="1">
      <c r="A91" s="571"/>
      <c r="B91" s="551"/>
      <c r="C91" s="551"/>
      <c r="D91" s="551"/>
      <c r="E91" s="551"/>
      <c r="F91" s="551"/>
      <c r="G91" s="551"/>
      <c r="H91" s="551"/>
      <c r="I91" s="551"/>
      <c r="J91" s="551"/>
      <c r="K91" s="551"/>
      <c r="L91" s="551"/>
      <c r="M91" s="551"/>
      <c r="N91" s="551"/>
      <c r="O91" s="551"/>
      <c r="P91" s="551"/>
      <c r="Q91" s="551"/>
      <c r="R91" s="551"/>
      <c r="S91" s="551"/>
      <c r="T91" s="551"/>
      <c r="U91" s="551"/>
      <c r="V91" s="551"/>
      <c r="W91" s="551"/>
      <c r="X91" s="551"/>
      <c r="Y91" s="551"/>
      <c r="Z91" s="551"/>
      <c r="AA91" s="551"/>
      <c r="AB91" s="551"/>
      <c r="AC91" s="551"/>
      <c r="AD91" s="551"/>
      <c r="AE91" s="551"/>
      <c r="AF91" s="551"/>
      <c r="AG91" s="551"/>
      <c r="AH91" s="551"/>
      <c r="AI91" s="551"/>
      <c r="AJ91" s="551"/>
      <c r="AK91" s="551"/>
      <c r="AL91" s="551"/>
      <c r="AM91" s="551"/>
      <c r="AN91" s="551"/>
      <c r="AO91" s="551"/>
      <c r="AP91" s="551"/>
      <c r="AQ91" s="551"/>
      <c r="AR91" s="551"/>
      <c r="AS91" s="514"/>
      <c r="AT91" s="506"/>
    </row>
    <row r="92" spans="1:46" ht="11.25" customHeight="1">
      <c r="A92" s="571"/>
      <c r="B92" s="551"/>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1"/>
      <c r="AP92" s="551"/>
      <c r="AQ92" s="551"/>
      <c r="AR92" s="551"/>
      <c r="AS92" s="514"/>
      <c r="AT92" s="506"/>
    </row>
    <row r="93" spans="1:46" ht="11.25" customHeight="1">
      <c r="A93" s="571"/>
      <c r="B93" s="551"/>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1981" t="s">
        <v>1500</v>
      </c>
      <c r="AP93" s="1981"/>
      <c r="AQ93" s="1981"/>
      <c r="AR93" s="1981"/>
      <c r="AS93" s="514"/>
      <c r="AT93" s="506"/>
    </row>
    <row r="94" spans="1:46" ht="11.25" customHeight="1">
      <c r="A94" s="571"/>
      <c r="B94" s="551"/>
      <c r="C94" s="551"/>
      <c r="D94" s="551"/>
      <c r="E94" s="551"/>
      <c r="F94" s="551"/>
      <c r="G94" s="551"/>
      <c r="H94" s="551"/>
      <c r="I94" s="551"/>
      <c r="J94" s="551"/>
      <c r="K94" s="551"/>
      <c r="L94" s="551"/>
      <c r="M94" s="551"/>
      <c r="N94" s="551"/>
      <c r="O94" s="551"/>
      <c r="P94" s="551"/>
      <c r="Q94" s="551"/>
      <c r="R94" s="551"/>
      <c r="S94" s="551"/>
      <c r="T94" s="551"/>
      <c r="U94" s="551"/>
      <c r="V94" s="551"/>
      <c r="W94" s="551"/>
      <c r="X94" s="551"/>
      <c r="Y94" s="551"/>
      <c r="Z94" s="551"/>
      <c r="AA94" s="551"/>
      <c r="AB94" s="551"/>
      <c r="AC94" s="551"/>
      <c r="AD94" s="551"/>
      <c r="AE94" s="551"/>
      <c r="AF94" s="551"/>
      <c r="AG94" s="551"/>
      <c r="AH94" s="551"/>
      <c r="AI94" s="551"/>
      <c r="AJ94" s="551"/>
      <c r="AK94" s="551"/>
      <c r="AL94" s="551"/>
      <c r="AM94" s="551"/>
      <c r="AN94" s="551"/>
      <c r="AO94" s="1981" t="s">
        <v>1502</v>
      </c>
      <c r="AP94" s="1981"/>
      <c r="AQ94" s="1982" t="s">
        <v>1115</v>
      </c>
      <c r="AR94" s="1981"/>
      <c r="AS94" s="514"/>
      <c r="AT94" s="506"/>
    </row>
    <row r="95" spans="1:46" ht="12" customHeight="1">
      <c r="A95" s="571"/>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1981"/>
      <c r="AP95" s="1981"/>
      <c r="AQ95" s="1981"/>
      <c r="AR95" s="1981"/>
      <c r="AS95" s="514"/>
      <c r="AT95" s="506"/>
    </row>
    <row r="96" spans="1:46" ht="11.25" customHeight="1">
      <c r="A96" s="571"/>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14"/>
      <c r="AT96" s="506"/>
    </row>
    <row r="97" spans="1:46" ht="11.25" customHeight="1">
      <c r="A97" s="571"/>
      <c r="B97" s="551"/>
      <c r="C97" s="551"/>
      <c r="D97" s="551"/>
      <c r="E97" s="551"/>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14"/>
      <c r="AT97" s="506"/>
    </row>
    <row r="98" spans="1:46" ht="11.25" customHeight="1">
      <c r="A98" s="571"/>
      <c r="B98" s="551"/>
      <c r="C98" s="551"/>
      <c r="D98" s="551"/>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551"/>
      <c r="AP98" s="551"/>
      <c r="AQ98" s="551"/>
      <c r="AR98" s="551"/>
      <c r="AS98" s="514"/>
      <c r="AT98" s="506"/>
    </row>
    <row r="99" spans="1:46" ht="11.25" customHeight="1">
      <c r="A99" s="1167" t="s">
        <v>2069</v>
      </c>
      <c r="B99" s="147"/>
      <c r="C99" s="147"/>
      <c r="D99" s="147"/>
      <c r="E99" s="147"/>
      <c r="F99" s="147"/>
      <c r="G99" s="147"/>
      <c r="H99" s="147"/>
      <c r="I99" s="147"/>
      <c r="J99" s="147"/>
      <c r="K99" s="147"/>
      <c r="L99" s="52"/>
      <c r="M99" s="52"/>
      <c r="N99" s="52"/>
      <c r="O99" s="52"/>
      <c r="P99" s="52"/>
      <c r="Q99" s="52"/>
      <c r="R99" s="52"/>
      <c r="S99" s="445"/>
      <c r="T99" s="445"/>
      <c r="U99" s="445"/>
      <c r="V99" s="445"/>
      <c r="W99" s="514"/>
      <c r="X99" s="514"/>
      <c r="Y99" s="514"/>
      <c r="Z99" s="514"/>
      <c r="AA99" s="514"/>
      <c r="AB99" s="514"/>
      <c r="AC99" s="514"/>
      <c r="AD99" s="514"/>
      <c r="AE99" s="514"/>
      <c r="AF99" s="514"/>
      <c r="AG99" s="514"/>
      <c r="AH99" s="514"/>
      <c r="AI99" s="514"/>
      <c r="AJ99" s="514"/>
      <c r="AK99" s="514"/>
      <c r="AL99" s="514"/>
      <c r="AM99" s="514"/>
      <c r="AN99" s="514"/>
      <c r="AO99" s="514"/>
      <c r="AP99" s="514"/>
      <c r="AQ99" s="514"/>
      <c r="AR99" s="619" t="s">
        <v>1118</v>
      </c>
      <c r="AS99" s="514"/>
      <c r="AT99" s="506"/>
    </row>
    <row r="100" spans="1:46" ht="11.25" customHeight="1" thickBot="1">
      <c r="A100" s="572"/>
      <c r="B100" s="514"/>
      <c r="C100" s="514"/>
      <c r="D100" s="514"/>
      <c r="E100" s="514"/>
      <c r="F100" s="514"/>
      <c r="G100" s="514"/>
      <c r="H100" s="514"/>
      <c r="I100" s="514"/>
      <c r="J100" s="514"/>
      <c r="K100" s="51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06"/>
    </row>
    <row r="101" spans="1:46" ht="14.25" customHeight="1">
      <c r="A101" s="2006"/>
      <c r="B101" s="2021" t="s">
        <v>234</v>
      </c>
      <c r="C101" s="2022"/>
      <c r="D101" s="2022"/>
      <c r="E101" s="2023"/>
      <c r="F101" s="2027" t="s">
        <v>1503</v>
      </c>
      <c r="G101" s="2028"/>
      <c r="H101" s="2021" t="s">
        <v>1504</v>
      </c>
      <c r="I101" s="2022"/>
      <c r="J101" s="2022"/>
      <c r="K101" s="2023"/>
      <c r="L101" s="1983" t="s">
        <v>1505</v>
      </c>
      <c r="M101" s="1984"/>
      <c r="N101" s="1984"/>
      <c r="O101" s="1984"/>
      <c r="P101" s="1984"/>
      <c r="Q101" s="1984"/>
      <c r="R101" s="1984"/>
      <c r="S101" s="1984"/>
      <c r="T101" s="1984"/>
      <c r="U101" s="1984"/>
      <c r="V101" s="1984"/>
      <c r="W101" s="1984"/>
      <c r="X101" s="1984"/>
      <c r="Y101" s="1984"/>
      <c r="Z101" s="1984"/>
      <c r="AA101" s="1984"/>
      <c r="AB101" s="1984"/>
      <c r="AC101" s="1984"/>
      <c r="AD101" s="1984"/>
      <c r="AE101" s="1984"/>
      <c r="AF101" s="1984"/>
      <c r="AG101" s="1984"/>
      <c r="AH101" s="1984"/>
      <c r="AI101" s="1984"/>
      <c r="AJ101" s="1984"/>
      <c r="AK101" s="1984"/>
      <c r="AL101" s="1984"/>
      <c r="AM101" s="1984"/>
      <c r="AN101" s="1984"/>
      <c r="AO101" s="1985"/>
      <c r="AP101" s="1986" t="s">
        <v>1506</v>
      </c>
      <c r="AQ101" s="1987"/>
      <c r="AR101" s="1988"/>
      <c r="AS101" s="514"/>
      <c r="AT101" s="506"/>
    </row>
    <row r="102" spans="1:46" ht="14.25" customHeight="1" thickBot="1">
      <c r="A102" s="2007"/>
      <c r="B102" s="2024"/>
      <c r="C102" s="2025"/>
      <c r="D102" s="2025"/>
      <c r="E102" s="2026"/>
      <c r="F102" s="2029"/>
      <c r="G102" s="2030"/>
      <c r="H102" s="2024"/>
      <c r="I102" s="2025"/>
      <c r="J102" s="2025"/>
      <c r="K102" s="2026"/>
      <c r="L102" s="1992" t="s">
        <v>235</v>
      </c>
      <c r="M102" s="1993"/>
      <c r="N102" s="1993"/>
      <c r="O102" s="1994"/>
      <c r="P102" s="1995" t="s">
        <v>1507</v>
      </c>
      <c r="Q102" s="1996"/>
      <c r="R102" s="1996"/>
      <c r="S102" s="1996"/>
      <c r="T102" s="1996"/>
      <c r="U102" s="1996"/>
      <c r="V102" s="1996"/>
      <c r="W102" s="1996"/>
      <c r="X102" s="1996"/>
      <c r="Y102" s="1996"/>
      <c r="Z102" s="1996"/>
      <c r="AA102" s="1996"/>
      <c r="AB102" s="1996"/>
      <c r="AC102" s="1996"/>
      <c r="AD102" s="1996"/>
      <c r="AE102" s="1996"/>
      <c r="AF102" s="1996"/>
      <c r="AG102" s="1996"/>
      <c r="AH102" s="1996"/>
      <c r="AI102" s="1996"/>
      <c r="AJ102" s="1996"/>
      <c r="AK102" s="1996"/>
      <c r="AL102" s="1997"/>
      <c r="AM102" s="1998" t="s">
        <v>1508</v>
      </c>
      <c r="AN102" s="1999"/>
      <c r="AO102" s="2000"/>
      <c r="AP102" s="1989"/>
      <c r="AQ102" s="1990"/>
      <c r="AR102" s="1991"/>
      <c r="AS102" s="514"/>
      <c r="AT102" s="506"/>
    </row>
    <row r="103" spans="1:46" ht="11.25" customHeight="1">
      <c r="A103" s="507">
        <v>10</v>
      </c>
      <c r="B103" s="508" t="s">
        <v>147</v>
      </c>
      <c r="C103" s="509"/>
      <c r="D103" s="509"/>
      <c r="E103" s="509"/>
      <c r="F103" s="573"/>
      <c r="G103" s="574"/>
      <c r="H103" s="2074" t="s">
        <v>271</v>
      </c>
      <c r="I103" s="2075"/>
      <c r="J103" s="2076"/>
      <c r="K103" s="576" t="s">
        <v>174</v>
      </c>
      <c r="L103" s="577" t="s">
        <v>175</v>
      </c>
      <c r="M103" s="578"/>
      <c r="N103" s="578"/>
      <c r="O103" s="578"/>
      <c r="P103" s="577"/>
      <c r="Q103" s="578" t="s">
        <v>278</v>
      </c>
      <c r="R103" s="578" t="s">
        <v>250</v>
      </c>
      <c r="S103" s="578"/>
      <c r="T103" s="578"/>
      <c r="U103" s="578" t="s">
        <v>1513</v>
      </c>
      <c r="V103" s="578"/>
      <c r="W103" s="2046"/>
      <c r="X103" s="2046"/>
      <c r="Y103" s="2046"/>
      <c r="Z103" s="2046"/>
      <c r="AA103" s="2046"/>
      <c r="AB103" s="2046"/>
      <c r="AC103" s="2046"/>
      <c r="AD103" s="2046"/>
      <c r="AE103" s="2046"/>
      <c r="AF103" s="2046"/>
      <c r="AG103" s="2046"/>
      <c r="AH103" s="2046"/>
      <c r="AI103" s="2046"/>
      <c r="AJ103" s="578" t="s">
        <v>1514</v>
      </c>
      <c r="AK103" s="578"/>
      <c r="AL103" s="579"/>
      <c r="AM103" s="580" t="s">
        <v>303</v>
      </c>
      <c r="AN103" s="578" t="s">
        <v>1515</v>
      </c>
      <c r="AO103" s="579"/>
      <c r="AP103" s="580" t="s">
        <v>303</v>
      </c>
      <c r="AQ103" s="578" t="s">
        <v>1516</v>
      </c>
      <c r="AR103" s="581"/>
      <c r="AS103" s="514"/>
      <c r="AT103" s="506"/>
    </row>
    <row r="104" spans="1:46" ht="11.25" customHeight="1">
      <c r="A104" s="2010" t="s">
        <v>210</v>
      </c>
      <c r="B104" s="2015" t="s">
        <v>1605</v>
      </c>
      <c r="C104" s="2016"/>
      <c r="D104" s="2016"/>
      <c r="E104" s="2017"/>
      <c r="F104" s="582"/>
      <c r="G104" s="514"/>
      <c r="H104" s="582"/>
      <c r="I104" s="514"/>
      <c r="J104" s="583"/>
      <c r="K104" s="584" t="s">
        <v>176</v>
      </c>
      <c r="L104" s="515" t="s">
        <v>177</v>
      </c>
      <c r="M104" s="516"/>
      <c r="N104" s="516"/>
      <c r="O104" s="516"/>
      <c r="P104" s="515"/>
      <c r="Q104" s="516"/>
      <c r="R104" s="516" t="s">
        <v>236</v>
      </c>
      <c r="S104" s="516"/>
      <c r="T104" s="516"/>
      <c r="U104" s="516" t="s">
        <v>1519</v>
      </c>
      <c r="V104" s="516"/>
      <c r="W104" s="1976"/>
      <c r="X104" s="1976"/>
      <c r="Y104" s="1976"/>
      <c r="Z104" s="1976"/>
      <c r="AA104" s="1976"/>
      <c r="AB104" s="1976"/>
      <c r="AC104" s="1976"/>
      <c r="AD104" s="1976"/>
      <c r="AE104" s="1976"/>
      <c r="AF104" s="1976"/>
      <c r="AG104" s="1976"/>
      <c r="AH104" s="1976"/>
      <c r="AI104" s="1976"/>
      <c r="AJ104" s="516" t="s">
        <v>1514</v>
      </c>
      <c r="AK104" s="516"/>
      <c r="AL104" s="517"/>
      <c r="AM104" s="518" t="s">
        <v>303</v>
      </c>
      <c r="AN104" s="516" t="s">
        <v>121</v>
      </c>
      <c r="AO104" s="517"/>
      <c r="AP104" s="518" t="s">
        <v>303</v>
      </c>
      <c r="AQ104" s="516" t="s">
        <v>122</v>
      </c>
      <c r="AR104" s="585"/>
      <c r="AS104" s="514"/>
      <c r="AT104" s="506"/>
    </row>
    <row r="105" spans="1:46" ht="11.25" customHeight="1">
      <c r="A105" s="2092"/>
      <c r="B105" s="2018"/>
      <c r="C105" s="2016"/>
      <c r="D105" s="2016"/>
      <c r="E105" s="2017"/>
      <c r="F105" s="582"/>
      <c r="G105" s="514"/>
      <c r="H105" s="2081" t="s">
        <v>272</v>
      </c>
      <c r="I105" s="2078"/>
      <c r="J105" s="2079"/>
      <c r="K105" s="584" t="s">
        <v>180</v>
      </c>
      <c r="L105" s="515" t="s">
        <v>181</v>
      </c>
      <c r="M105" s="516"/>
      <c r="N105" s="516"/>
      <c r="O105" s="516"/>
      <c r="P105" s="515"/>
      <c r="Q105" s="516"/>
      <c r="R105" s="516" t="s">
        <v>259</v>
      </c>
      <c r="S105" s="516"/>
      <c r="T105" s="516"/>
      <c r="U105" s="516" t="s">
        <v>1513</v>
      </c>
      <c r="V105" s="516"/>
      <c r="W105" s="1976"/>
      <c r="X105" s="1976"/>
      <c r="Y105" s="1976"/>
      <c r="Z105" s="1976"/>
      <c r="AA105" s="1976"/>
      <c r="AB105" s="1976"/>
      <c r="AC105" s="1976"/>
      <c r="AD105" s="1976"/>
      <c r="AE105" s="1976"/>
      <c r="AF105" s="1976"/>
      <c r="AG105" s="1976"/>
      <c r="AH105" s="1976"/>
      <c r="AI105" s="1976"/>
      <c r="AJ105" s="516" t="s">
        <v>275</v>
      </c>
      <c r="AK105" s="516"/>
      <c r="AL105" s="517"/>
      <c r="AM105" s="518" t="s">
        <v>303</v>
      </c>
      <c r="AN105" s="516" t="s">
        <v>124</v>
      </c>
      <c r="AO105" s="517"/>
      <c r="AP105" s="518"/>
      <c r="AQ105" s="516"/>
      <c r="AR105" s="585"/>
      <c r="AS105" s="514"/>
      <c r="AT105" s="506"/>
    </row>
    <row r="106" spans="1:46" ht="11.25" customHeight="1">
      <c r="A106" s="2092"/>
      <c r="B106" s="2015" t="s">
        <v>721</v>
      </c>
      <c r="C106" s="2016"/>
      <c r="D106" s="2016"/>
      <c r="E106" s="2017"/>
      <c r="F106" s="582"/>
      <c r="G106" s="514"/>
      <c r="H106" s="2080"/>
      <c r="I106" s="2078"/>
      <c r="J106" s="2079"/>
      <c r="K106" s="584" t="s">
        <v>184</v>
      </c>
      <c r="L106" s="515"/>
      <c r="M106" s="516"/>
      <c r="N106" s="516"/>
      <c r="O106" s="516"/>
      <c r="P106" s="521"/>
      <c r="Q106" s="522" t="s">
        <v>185</v>
      </c>
      <c r="R106" s="522" t="s">
        <v>186</v>
      </c>
      <c r="S106" s="522"/>
      <c r="T106" s="522"/>
      <c r="U106" s="522"/>
      <c r="V106" s="542"/>
      <c r="W106" s="542"/>
      <c r="X106" s="542"/>
      <c r="Y106" s="542"/>
      <c r="Z106" s="542"/>
      <c r="AA106" s="542"/>
      <c r="AB106" s="542"/>
      <c r="AC106" s="542"/>
      <c r="AD106" s="542"/>
      <c r="AE106" s="542"/>
      <c r="AF106" s="542"/>
      <c r="AG106" s="542"/>
      <c r="AH106" s="542"/>
      <c r="AI106" s="542"/>
      <c r="AJ106" s="542"/>
      <c r="AK106" s="542"/>
      <c r="AL106" s="524"/>
      <c r="AM106" s="518" t="s">
        <v>303</v>
      </c>
      <c r="AN106" s="516" t="s">
        <v>129</v>
      </c>
      <c r="AO106" s="517"/>
      <c r="AP106" s="518"/>
      <c r="AQ106" s="516"/>
      <c r="AR106" s="585"/>
      <c r="AS106" s="514"/>
      <c r="AT106" s="506"/>
    </row>
    <row r="107" spans="1:46" ht="11.25" customHeight="1">
      <c r="A107" s="2092"/>
      <c r="B107" s="2018"/>
      <c r="C107" s="2016"/>
      <c r="D107" s="2016"/>
      <c r="E107" s="2017"/>
      <c r="F107" s="582"/>
      <c r="G107" s="514"/>
      <c r="H107" s="2080"/>
      <c r="I107" s="2078"/>
      <c r="J107" s="2079"/>
      <c r="K107" s="584" t="s">
        <v>282</v>
      </c>
      <c r="L107" s="515"/>
      <c r="M107" s="516"/>
      <c r="N107" s="516"/>
      <c r="O107" s="516"/>
      <c r="P107" s="515"/>
      <c r="Q107" s="516"/>
      <c r="R107" s="516" t="s">
        <v>283</v>
      </c>
      <c r="S107" s="520" t="s">
        <v>303</v>
      </c>
      <c r="T107" s="516" t="s">
        <v>128</v>
      </c>
      <c r="U107" s="516"/>
      <c r="V107" s="516"/>
      <c r="W107" s="516"/>
      <c r="X107" s="520" t="s">
        <v>303</v>
      </c>
      <c r="Y107" s="516" t="s">
        <v>241</v>
      </c>
      <c r="Z107" s="516"/>
      <c r="AA107" s="516"/>
      <c r="AB107" s="1976"/>
      <c r="AC107" s="1976"/>
      <c r="AD107" s="1976"/>
      <c r="AE107" s="1976"/>
      <c r="AF107" s="1976"/>
      <c r="AG107" s="1976"/>
      <c r="AH107" s="1976"/>
      <c r="AI107" s="1976"/>
      <c r="AJ107" s="516" t="s">
        <v>1514</v>
      </c>
      <c r="AK107" s="516" t="s">
        <v>1514</v>
      </c>
      <c r="AL107" s="517"/>
      <c r="AM107" s="518" t="s">
        <v>303</v>
      </c>
      <c r="AN107" s="1976"/>
      <c r="AO107" s="2001"/>
      <c r="AP107" s="515"/>
      <c r="AQ107" s="516"/>
      <c r="AR107" s="585"/>
      <c r="AS107" s="514"/>
      <c r="AT107" s="506"/>
    </row>
    <row r="108" spans="1:46" ht="11.25" customHeight="1">
      <c r="A108" s="2092"/>
      <c r="B108" s="2072"/>
      <c r="C108" s="2070"/>
      <c r="D108" s="2070"/>
      <c r="E108" s="2071"/>
      <c r="F108" s="582"/>
      <c r="G108" s="514"/>
      <c r="H108" s="2080"/>
      <c r="I108" s="2078"/>
      <c r="J108" s="2079"/>
      <c r="K108" s="584" t="s">
        <v>191</v>
      </c>
      <c r="L108" s="515"/>
      <c r="M108" s="516"/>
      <c r="N108" s="516"/>
      <c r="O108" s="516"/>
      <c r="P108" s="515"/>
      <c r="Q108" s="516" t="s">
        <v>1511</v>
      </c>
      <c r="R108" s="516" t="s">
        <v>149</v>
      </c>
      <c r="S108" s="516"/>
      <c r="T108" s="516"/>
      <c r="U108" s="516"/>
      <c r="V108" s="525"/>
      <c r="W108" s="525"/>
      <c r="X108" s="525"/>
      <c r="Y108" s="525"/>
      <c r="Z108" s="525"/>
      <c r="AA108" s="525"/>
      <c r="AB108" s="525"/>
      <c r="AC108" s="525"/>
      <c r="AD108" s="525"/>
      <c r="AE108" s="525"/>
      <c r="AF108" s="525"/>
      <c r="AG108" s="516"/>
      <c r="AH108" s="516"/>
      <c r="AI108" s="516"/>
      <c r="AJ108" s="516"/>
      <c r="AK108" s="516"/>
      <c r="AL108" s="517"/>
      <c r="AM108" s="515"/>
      <c r="AN108" s="1976"/>
      <c r="AO108" s="2001"/>
      <c r="AP108" s="515"/>
      <c r="AQ108" s="516"/>
      <c r="AR108" s="585"/>
      <c r="AS108" s="514"/>
      <c r="AT108" s="506"/>
    </row>
    <row r="109" spans="1:46" ht="11.25" customHeight="1">
      <c r="A109" s="2092"/>
      <c r="B109" s="515"/>
      <c r="C109" s="516"/>
      <c r="D109" s="516"/>
      <c r="E109" s="516"/>
      <c r="F109" s="582"/>
      <c r="G109" s="514"/>
      <c r="H109" s="2080"/>
      <c r="I109" s="2078"/>
      <c r="J109" s="2079"/>
      <c r="K109" s="506"/>
      <c r="L109" s="515"/>
      <c r="M109" s="516"/>
      <c r="N109" s="516"/>
      <c r="O109" s="516"/>
      <c r="P109" s="515"/>
      <c r="Q109" s="516"/>
      <c r="R109" s="516" t="s">
        <v>260</v>
      </c>
      <c r="S109" s="520" t="s">
        <v>303</v>
      </c>
      <c r="T109" s="516" t="s">
        <v>128</v>
      </c>
      <c r="U109" s="516"/>
      <c r="V109" s="516"/>
      <c r="W109" s="516"/>
      <c r="X109" s="520" t="s">
        <v>303</v>
      </c>
      <c r="Y109" s="516" t="s">
        <v>241</v>
      </c>
      <c r="Z109" s="516"/>
      <c r="AA109" s="516"/>
      <c r="AB109" s="1976"/>
      <c r="AC109" s="1976"/>
      <c r="AD109" s="1976"/>
      <c r="AE109" s="1976"/>
      <c r="AF109" s="1976"/>
      <c r="AG109" s="1976"/>
      <c r="AH109" s="1976"/>
      <c r="AI109" s="1976"/>
      <c r="AJ109" s="516" t="s">
        <v>1514</v>
      </c>
      <c r="AK109" s="516" t="s">
        <v>1514</v>
      </c>
      <c r="AL109" s="517"/>
      <c r="AM109" s="515"/>
      <c r="AN109" s="1976"/>
      <c r="AO109" s="2001"/>
      <c r="AP109" s="515"/>
      <c r="AQ109" s="516"/>
      <c r="AR109" s="585"/>
      <c r="AS109" s="514"/>
      <c r="AT109" s="506"/>
    </row>
    <row r="110" spans="1:46" ht="11.25" customHeight="1">
      <c r="A110" s="2092"/>
      <c r="B110" s="504" t="s">
        <v>1608</v>
      </c>
      <c r="C110" s="2008"/>
      <c r="D110" s="2084"/>
      <c r="E110" s="516" t="s">
        <v>1609</v>
      </c>
      <c r="F110" s="582"/>
      <c r="G110" s="514"/>
      <c r="H110" s="2080"/>
      <c r="I110" s="2078"/>
      <c r="J110" s="2079"/>
      <c r="K110" s="506"/>
      <c r="L110" s="515"/>
      <c r="M110" s="516"/>
      <c r="N110" s="516"/>
      <c r="O110" s="516"/>
      <c r="P110" s="515"/>
      <c r="Q110" s="516"/>
      <c r="R110" s="516" t="s">
        <v>277</v>
      </c>
      <c r="S110" s="516"/>
      <c r="T110" s="516"/>
      <c r="U110" s="516"/>
      <c r="V110" s="516"/>
      <c r="W110" s="516"/>
      <c r="X110" s="516"/>
      <c r="Y110" s="520" t="s">
        <v>303</v>
      </c>
      <c r="Z110" s="516" t="s">
        <v>154</v>
      </c>
      <c r="AA110" s="516"/>
      <c r="AB110" s="516"/>
      <c r="AC110" s="516"/>
      <c r="AD110" s="516"/>
      <c r="AE110" s="516"/>
      <c r="AF110" s="516"/>
      <c r="AG110" s="516"/>
      <c r="AH110" s="516"/>
      <c r="AI110" s="516"/>
      <c r="AJ110" s="516"/>
      <c r="AK110" s="516"/>
      <c r="AL110" s="517"/>
      <c r="AM110" s="506"/>
      <c r="AN110" s="506"/>
      <c r="AO110" s="506"/>
      <c r="AP110" s="515"/>
      <c r="AQ110" s="516"/>
      <c r="AR110" s="585"/>
      <c r="AS110" s="514"/>
      <c r="AT110" s="506"/>
    </row>
    <row r="111" spans="1:46" ht="11.25" customHeight="1">
      <c r="A111" s="2092"/>
      <c r="B111" s="515"/>
      <c r="C111" s="516"/>
      <c r="D111" s="516"/>
      <c r="E111" s="516"/>
      <c r="F111" s="2082"/>
      <c r="G111" s="2083"/>
      <c r="H111" s="2080"/>
      <c r="I111" s="2078"/>
      <c r="J111" s="2079"/>
      <c r="K111" s="545" t="s">
        <v>303</v>
      </c>
      <c r="L111" s="515"/>
      <c r="M111" s="516"/>
      <c r="N111" s="516"/>
      <c r="O111" s="516"/>
      <c r="P111" s="515"/>
      <c r="Q111" s="516"/>
      <c r="R111" s="516"/>
      <c r="S111" s="516"/>
      <c r="T111" s="516"/>
      <c r="U111" s="516"/>
      <c r="V111" s="516"/>
      <c r="W111" s="516"/>
      <c r="X111" s="516"/>
      <c r="Y111" s="520" t="s">
        <v>303</v>
      </c>
      <c r="Z111" s="516" t="s">
        <v>244</v>
      </c>
      <c r="AA111" s="516"/>
      <c r="AB111" s="516"/>
      <c r="AC111" s="520" t="s">
        <v>303</v>
      </c>
      <c r="AD111" s="516" t="s">
        <v>155</v>
      </c>
      <c r="AE111" s="516"/>
      <c r="AF111" s="520" t="s">
        <v>303</v>
      </c>
      <c r="AG111" s="516" t="s">
        <v>216</v>
      </c>
      <c r="AH111" s="516"/>
      <c r="AI111" s="516"/>
      <c r="AJ111" s="516"/>
      <c r="AK111" s="516"/>
      <c r="AL111" s="517"/>
      <c r="AM111" s="515"/>
      <c r="AN111" s="516"/>
      <c r="AO111" s="517"/>
      <c r="AP111" s="515"/>
      <c r="AQ111" s="516"/>
      <c r="AR111" s="585"/>
      <c r="AS111" s="514"/>
      <c r="AT111" s="506"/>
    </row>
    <row r="112" spans="1:46" ht="11.25" customHeight="1">
      <c r="A112" s="2092"/>
      <c r="B112" s="515"/>
      <c r="C112" s="516"/>
      <c r="D112" s="516"/>
      <c r="E112" s="516"/>
      <c r="F112" s="515"/>
      <c r="G112" s="517"/>
      <c r="H112" s="582"/>
      <c r="I112" s="514"/>
      <c r="J112" s="583"/>
      <c r="K112" s="584" t="s">
        <v>193</v>
      </c>
      <c r="L112" s="526"/>
      <c r="M112" s="527"/>
      <c r="N112" s="527"/>
      <c r="O112" s="527"/>
      <c r="P112" s="526"/>
      <c r="Q112" s="527" t="s">
        <v>185</v>
      </c>
      <c r="R112" s="527" t="s">
        <v>217</v>
      </c>
      <c r="S112" s="527"/>
      <c r="T112" s="527"/>
      <c r="U112" s="527"/>
      <c r="V112" s="527"/>
      <c r="W112" s="520" t="s">
        <v>303</v>
      </c>
      <c r="X112" s="527" t="s">
        <v>218</v>
      </c>
      <c r="Y112" s="527"/>
      <c r="Z112" s="527"/>
      <c r="AA112" s="527"/>
      <c r="AB112" s="527"/>
      <c r="AC112" s="527"/>
      <c r="AD112" s="527"/>
      <c r="AE112" s="527"/>
      <c r="AF112" s="527"/>
      <c r="AG112" s="527"/>
      <c r="AH112" s="527"/>
      <c r="AI112" s="527"/>
      <c r="AJ112" s="527"/>
      <c r="AK112" s="527"/>
      <c r="AL112" s="528"/>
      <c r="AM112" s="515"/>
      <c r="AN112" s="516"/>
      <c r="AO112" s="517"/>
      <c r="AP112" s="515"/>
      <c r="AQ112" s="516"/>
      <c r="AR112" s="585"/>
      <c r="AS112" s="514"/>
      <c r="AT112" s="506"/>
    </row>
    <row r="113" spans="1:46" ht="11.25" customHeight="1">
      <c r="A113" s="2092"/>
      <c r="B113" s="763" t="s">
        <v>303</v>
      </c>
      <c r="C113" s="516" t="s">
        <v>675</v>
      </c>
      <c r="D113" s="516"/>
      <c r="E113" s="516"/>
      <c r="F113" s="518"/>
      <c r="G113" s="517"/>
      <c r="H113" s="582"/>
      <c r="I113" s="514"/>
      <c r="J113" s="583"/>
      <c r="K113" s="584" t="s">
        <v>194</v>
      </c>
      <c r="L113" s="532" t="s">
        <v>1510</v>
      </c>
      <c r="M113" s="530"/>
      <c r="N113" s="530"/>
      <c r="O113" s="531"/>
      <c r="P113" s="532"/>
      <c r="Q113" s="530" t="s">
        <v>1511</v>
      </c>
      <c r="R113" s="530" t="s">
        <v>250</v>
      </c>
      <c r="S113" s="530"/>
      <c r="T113" s="530"/>
      <c r="U113" s="530" t="s">
        <v>1513</v>
      </c>
      <c r="V113" s="530"/>
      <c r="W113" s="2004"/>
      <c r="X113" s="2004"/>
      <c r="Y113" s="2004"/>
      <c r="Z113" s="2004"/>
      <c r="AA113" s="2004"/>
      <c r="AB113" s="2004"/>
      <c r="AC113" s="2004"/>
      <c r="AD113" s="2004"/>
      <c r="AE113" s="2004"/>
      <c r="AF113" s="2004"/>
      <c r="AG113" s="2004"/>
      <c r="AH113" s="2004"/>
      <c r="AI113" s="2004"/>
      <c r="AJ113" s="530" t="s">
        <v>1514</v>
      </c>
      <c r="AK113" s="530"/>
      <c r="AL113" s="531"/>
      <c r="AM113" s="515"/>
      <c r="AN113" s="516"/>
      <c r="AO113" s="517"/>
      <c r="AP113" s="515"/>
      <c r="AQ113" s="516"/>
      <c r="AR113" s="585"/>
      <c r="AS113" s="514"/>
      <c r="AT113" s="506"/>
    </row>
    <row r="114" spans="1:46" ht="11.25" customHeight="1">
      <c r="A114" s="2092"/>
      <c r="B114" s="515"/>
      <c r="C114" s="516"/>
      <c r="D114" s="516"/>
      <c r="E114" s="516"/>
      <c r="F114" s="515"/>
      <c r="G114" s="517"/>
      <c r="H114" s="582"/>
      <c r="I114" s="514"/>
      <c r="J114" s="583"/>
      <c r="K114" s="584" t="s">
        <v>280</v>
      </c>
      <c r="L114" s="515" t="s">
        <v>1518</v>
      </c>
      <c r="M114" s="516"/>
      <c r="N114" s="516"/>
      <c r="O114" s="517"/>
      <c r="P114" s="515"/>
      <c r="Q114" s="516"/>
      <c r="R114" s="516" t="s">
        <v>236</v>
      </c>
      <c r="S114" s="516"/>
      <c r="T114" s="516"/>
      <c r="U114" s="516" t="s">
        <v>1519</v>
      </c>
      <c r="V114" s="516"/>
      <c r="W114" s="1976"/>
      <c r="X114" s="1976"/>
      <c r="Y114" s="1976"/>
      <c r="Z114" s="1976"/>
      <c r="AA114" s="1976"/>
      <c r="AB114" s="1976"/>
      <c r="AC114" s="1976"/>
      <c r="AD114" s="1976"/>
      <c r="AE114" s="1976"/>
      <c r="AF114" s="1976"/>
      <c r="AG114" s="1976"/>
      <c r="AH114" s="1976"/>
      <c r="AI114" s="1976"/>
      <c r="AJ114" s="516" t="s">
        <v>1514</v>
      </c>
      <c r="AK114" s="516"/>
      <c r="AL114" s="517"/>
      <c r="AM114" s="515"/>
      <c r="AN114" s="516"/>
      <c r="AO114" s="517"/>
      <c r="AP114" s="515"/>
      <c r="AQ114" s="516"/>
      <c r="AR114" s="585"/>
      <c r="AS114" s="514"/>
      <c r="AT114" s="506"/>
    </row>
    <row r="115" spans="1:46" ht="11.25" customHeight="1">
      <c r="A115" s="2092"/>
      <c r="B115" s="763" t="s">
        <v>303</v>
      </c>
      <c r="C115" s="516" t="s">
        <v>1790</v>
      </c>
      <c r="D115" s="516"/>
      <c r="E115" s="516"/>
      <c r="F115" s="518"/>
      <c r="G115" s="517"/>
      <c r="H115" s="582"/>
      <c r="I115" s="514"/>
      <c r="J115" s="583"/>
      <c r="K115" s="584" t="s">
        <v>195</v>
      </c>
      <c r="L115" s="515"/>
      <c r="M115" s="516"/>
      <c r="N115" s="516"/>
      <c r="O115" s="517"/>
      <c r="P115" s="515"/>
      <c r="Q115" s="516"/>
      <c r="R115" s="516" t="s">
        <v>251</v>
      </c>
      <c r="S115" s="516"/>
      <c r="T115" s="516"/>
      <c r="U115" s="516" t="s">
        <v>1513</v>
      </c>
      <c r="V115" s="516"/>
      <c r="W115" s="1976"/>
      <c r="X115" s="1976"/>
      <c r="Y115" s="1976"/>
      <c r="Z115" s="1976"/>
      <c r="AA115" s="1976"/>
      <c r="AB115" s="1976"/>
      <c r="AC115" s="1976"/>
      <c r="AD115" s="1976"/>
      <c r="AE115" s="1976"/>
      <c r="AF115" s="1976"/>
      <c r="AG115" s="1976"/>
      <c r="AH115" s="1976"/>
      <c r="AI115" s="1976"/>
      <c r="AJ115" s="516" t="s">
        <v>275</v>
      </c>
      <c r="AK115" s="516"/>
      <c r="AL115" s="517"/>
      <c r="AM115" s="515"/>
      <c r="AN115" s="516"/>
      <c r="AO115" s="517"/>
      <c r="AP115" s="515"/>
      <c r="AQ115" s="516"/>
      <c r="AR115" s="585"/>
      <c r="AS115" s="514"/>
      <c r="AT115" s="506"/>
    </row>
    <row r="116" spans="1:46" ht="11.25" customHeight="1">
      <c r="A116" s="2092"/>
      <c r="B116" s="763" t="s">
        <v>303</v>
      </c>
      <c r="C116" s="516" t="s">
        <v>1940</v>
      </c>
      <c r="D116" s="516"/>
      <c r="E116" s="516"/>
      <c r="F116" s="515"/>
      <c r="G116" s="517"/>
      <c r="H116" s="582"/>
      <c r="I116" s="514"/>
      <c r="J116" s="583"/>
      <c r="K116" s="529"/>
      <c r="L116" s="515"/>
      <c r="M116" s="516"/>
      <c r="N116" s="516"/>
      <c r="O116" s="516"/>
      <c r="P116" s="521"/>
      <c r="Q116" s="522" t="s">
        <v>278</v>
      </c>
      <c r="R116" s="522" t="s">
        <v>240</v>
      </c>
      <c r="S116" s="522"/>
      <c r="T116" s="522"/>
      <c r="U116" s="522"/>
      <c r="V116" s="523" t="s">
        <v>303</v>
      </c>
      <c r="W116" s="522" t="s">
        <v>128</v>
      </c>
      <c r="X116" s="522"/>
      <c r="Y116" s="522"/>
      <c r="Z116" s="522"/>
      <c r="AA116" s="523" t="s">
        <v>303</v>
      </c>
      <c r="AB116" s="522" t="s">
        <v>208</v>
      </c>
      <c r="AC116" s="522"/>
      <c r="AD116" s="522"/>
      <c r="AE116" s="2005"/>
      <c r="AF116" s="2005"/>
      <c r="AG116" s="2005"/>
      <c r="AH116" s="2005"/>
      <c r="AI116" s="2005"/>
      <c r="AJ116" s="522" t="s">
        <v>1514</v>
      </c>
      <c r="AK116" s="522" t="s">
        <v>1514</v>
      </c>
      <c r="AL116" s="524"/>
      <c r="AM116" s="515"/>
      <c r="AN116" s="516"/>
      <c r="AO116" s="517"/>
      <c r="AP116" s="515"/>
      <c r="AQ116" s="516"/>
      <c r="AR116" s="585"/>
      <c r="AS116" s="514"/>
      <c r="AT116" s="506"/>
    </row>
    <row r="117" spans="1:46" ht="11.25" customHeight="1">
      <c r="A117" s="2092"/>
      <c r="B117" s="582"/>
      <c r="C117" s="514"/>
      <c r="D117" s="514"/>
      <c r="E117" s="514"/>
      <c r="F117" s="518"/>
      <c r="G117" s="517"/>
      <c r="H117" s="582"/>
      <c r="I117" s="514"/>
      <c r="J117" s="583"/>
      <c r="K117" s="529"/>
      <c r="L117" s="515"/>
      <c r="M117" s="516"/>
      <c r="N117" s="516"/>
      <c r="O117" s="517"/>
      <c r="P117" s="515"/>
      <c r="Q117" s="516" t="s">
        <v>278</v>
      </c>
      <c r="R117" s="516" t="s">
        <v>149</v>
      </c>
      <c r="S117" s="516"/>
      <c r="T117" s="516"/>
      <c r="U117" s="516"/>
      <c r="V117" s="520" t="s">
        <v>303</v>
      </c>
      <c r="W117" s="516" t="s">
        <v>150</v>
      </c>
      <c r="X117" s="516"/>
      <c r="Y117" s="516"/>
      <c r="Z117" s="525"/>
      <c r="AA117" s="525"/>
      <c r="AB117" s="525"/>
      <c r="AC117" s="516"/>
      <c r="AD117" s="516"/>
      <c r="AE117" s="516"/>
      <c r="AF117" s="516"/>
      <c r="AG117" s="516"/>
      <c r="AH117" s="516"/>
      <c r="AI117" s="516"/>
      <c r="AJ117" s="516"/>
      <c r="AK117" s="516"/>
      <c r="AL117" s="516"/>
      <c r="AM117" s="515"/>
      <c r="AN117" s="516"/>
      <c r="AO117" s="517"/>
      <c r="AP117" s="515"/>
      <c r="AQ117" s="516"/>
      <c r="AR117" s="585"/>
      <c r="AS117" s="514"/>
      <c r="AT117" s="506"/>
    </row>
    <row r="118" spans="1:46" ht="11.25" customHeight="1">
      <c r="A118" s="2092"/>
      <c r="B118" s="582"/>
      <c r="C118" s="514"/>
      <c r="D118" s="514"/>
      <c r="E118" s="514"/>
      <c r="F118" s="515"/>
      <c r="G118" s="517"/>
      <c r="H118" s="582"/>
      <c r="I118" s="514"/>
      <c r="J118" s="583"/>
      <c r="K118" s="529"/>
      <c r="L118" s="515"/>
      <c r="M118" s="516"/>
      <c r="N118" s="516"/>
      <c r="O118" s="517"/>
      <c r="P118" s="515"/>
      <c r="Q118" s="516"/>
      <c r="R118" s="516"/>
      <c r="S118" s="516"/>
      <c r="T118" s="516"/>
      <c r="U118" s="516"/>
      <c r="V118" s="520" t="s">
        <v>303</v>
      </c>
      <c r="W118" s="516" t="s">
        <v>242</v>
      </c>
      <c r="X118" s="516"/>
      <c r="Y118" s="516"/>
      <c r="Z118" s="1976"/>
      <c r="AA118" s="1976"/>
      <c r="AB118" s="1976"/>
      <c r="AC118" s="1976"/>
      <c r="AD118" s="1976"/>
      <c r="AE118" s="1976"/>
      <c r="AF118" s="1976"/>
      <c r="AG118" s="516" t="s">
        <v>152</v>
      </c>
      <c r="AH118" s="516"/>
      <c r="AI118" s="516"/>
      <c r="AJ118" s="516"/>
      <c r="AK118" s="516"/>
      <c r="AL118" s="516"/>
      <c r="AM118" s="515"/>
      <c r="AN118" s="516"/>
      <c r="AO118" s="517"/>
      <c r="AP118" s="515"/>
      <c r="AQ118" s="516"/>
      <c r="AR118" s="585"/>
      <c r="AS118" s="514"/>
      <c r="AT118" s="506"/>
    </row>
    <row r="119" spans="1:46" ht="11.25" customHeight="1">
      <c r="A119" s="2092"/>
      <c r="B119" s="582"/>
      <c r="C119" s="514"/>
      <c r="D119" s="514"/>
      <c r="E119" s="514"/>
      <c r="F119" s="515"/>
      <c r="G119" s="517"/>
      <c r="H119" s="582"/>
      <c r="I119" s="514"/>
      <c r="J119" s="583"/>
      <c r="K119" s="529"/>
      <c r="L119" s="515"/>
      <c r="M119" s="516"/>
      <c r="N119" s="516"/>
      <c r="O119" s="517"/>
      <c r="P119" s="515"/>
      <c r="Q119" s="516"/>
      <c r="R119" s="516"/>
      <c r="S119" s="516"/>
      <c r="T119" s="516"/>
      <c r="U119" s="516"/>
      <c r="V119" s="516"/>
      <c r="W119" s="525"/>
      <c r="X119" s="520" t="s">
        <v>303</v>
      </c>
      <c r="Y119" s="525" t="s">
        <v>153</v>
      </c>
      <c r="Z119" s="516"/>
      <c r="AA119" s="516"/>
      <c r="AB119" s="516"/>
      <c r="AC119" s="516"/>
      <c r="AD119" s="516"/>
      <c r="AE119" s="516"/>
      <c r="AF119" s="516"/>
      <c r="AG119" s="516"/>
      <c r="AH119" s="516"/>
      <c r="AI119" s="516"/>
      <c r="AJ119" s="516"/>
      <c r="AK119" s="516"/>
      <c r="AL119" s="516"/>
      <c r="AM119" s="515"/>
      <c r="AN119" s="516"/>
      <c r="AO119" s="517"/>
      <c r="AP119" s="515"/>
      <c r="AQ119" s="516"/>
      <c r="AR119" s="585"/>
      <c r="AS119" s="514"/>
      <c r="AT119" s="506"/>
    </row>
    <row r="120" spans="1:46" ht="11.25" customHeight="1">
      <c r="A120" s="2092"/>
      <c r="B120" s="582"/>
      <c r="C120" s="514"/>
      <c r="D120" s="514"/>
      <c r="E120" s="514"/>
      <c r="F120" s="582"/>
      <c r="G120" s="514"/>
      <c r="H120" s="582"/>
      <c r="I120" s="514"/>
      <c r="J120" s="583"/>
      <c r="K120" s="529"/>
      <c r="L120" s="515"/>
      <c r="M120" s="516"/>
      <c r="N120" s="516"/>
      <c r="O120" s="517"/>
      <c r="P120" s="515"/>
      <c r="Q120" s="516"/>
      <c r="R120" s="516"/>
      <c r="S120" s="516"/>
      <c r="T120" s="516"/>
      <c r="U120" s="516"/>
      <c r="V120" s="516"/>
      <c r="W120" s="525"/>
      <c r="X120" s="520" t="s">
        <v>303</v>
      </c>
      <c r="Y120" s="516" t="s">
        <v>241</v>
      </c>
      <c r="Z120" s="516"/>
      <c r="AA120" s="516"/>
      <c r="AB120" s="1976"/>
      <c r="AC120" s="1976"/>
      <c r="AD120" s="1976"/>
      <c r="AE120" s="1976"/>
      <c r="AF120" s="1976"/>
      <c r="AG120" s="1976"/>
      <c r="AH120" s="516" t="s">
        <v>1514</v>
      </c>
      <c r="AI120" s="516"/>
      <c r="AJ120" s="516"/>
      <c r="AK120" s="516"/>
      <c r="AL120" s="516"/>
      <c r="AM120" s="515"/>
      <c r="AN120" s="516"/>
      <c r="AO120" s="517"/>
      <c r="AP120" s="515"/>
      <c r="AQ120" s="516"/>
      <c r="AR120" s="585"/>
      <c r="AS120" s="514"/>
      <c r="AT120" s="506"/>
    </row>
    <row r="121" spans="1:46" ht="11.25" customHeight="1">
      <c r="A121" s="2092"/>
      <c r="B121" s="582"/>
      <c r="C121" s="514"/>
      <c r="D121" s="514"/>
      <c r="E121" s="514"/>
      <c r="F121" s="582"/>
      <c r="G121" s="514"/>
      <c r="H121" s="582"/>
      <c r="I121" s="514"/>
      <c r="J121" s="583"/>
      <c r="K121" s="529"/>
      <c r="L121" s="515"/>
      <c r="M121" s="516"/>
      <c r="N121" s="516"/>
      <c r="O121" s="517"/>
      <c r="P121" s="515"/>
      <c r="Q121" s="516"/>
      <c r="R121" s="516" t="s">
        <v>277</v>
      </c>
      <c r="S121" s="516"/>
      <c r="T121" s="516"/>
      <c r="U121" s="516"/>
      <c r="V121" s="516"/>
      <c r="W121" s="516"/>
      <c r="X121" s="516"/>
      <c r="Y121" s="520" t="s">
        <v>303</v>
      </c>
      <c r="Z121" s="516" t="s">
        <v>154</v>
      </c>
      <c r="AA121" s="516"/>
      <c r="AB121" s="516"/>
      <c r="AC121" s="516"/>
      <c r="AD121" s="516"/>
      <c r="AE121" s="516"/>
      <c r="AF121" s="516"/>
      <c r="AG121" s="516"/>
      <c r="AH121" s="516"/>
      <c r="AI121" s="516"/>
      <c r="AJ121" s="516"/>
      <c r="AK121" s="516"/>
      <c r="AL121" s="516"/>
      <c r="AM121" s="515"/>
      <c r="AN121" s="516"/>
      <c r="AO121" s="517"/>
      <c r="AP121" s="515"/>
      <c r="AQ121" s="516"/>
      <c r="AR121" s="585"/>
      <c r="AS121" s="514"/>
      <c r="AT121" s="506"/>
    </row>
    <row r="122" spans="1:46" ht="11.25" customHeight="1">
      <c r="A122" s="2092"/>
      <c r="B122" s="582"/>
      <c r="C122" s="514"/>
      <c r="D122" s="514"/>
      <c r="E122" s="514"/>
      <c r="F122" s="582"/>
      <c r="G122" s="514"/>
      <c r="H122" s="582"/>
      <c r="I122" s="514"/>
      <c r="J122" s="583"/>
      <c r="K122" s="529"/>
      <c r="L122" s="515"/>
      <c r="M122" s="516"/>
      <c r="N122" s="516"/>
      <c r="O122" s="517"/>
      <c r="P122" s="515"/>
      <c r="Q122" s="516"/>
      <c r="R122" s="516"/>
      <c r="S122" s="516"/>
      <c r="T122" s="516"/>
      <c r="U122" s="516"/>
      <c r="V122" s="516"/>
      <c r="W122" s="516"/>
      <c r="X122" s="516"/>
      <c r="Y122" s="520" t="s">
        <v>303</v>
      </c>
      <c r="Z122" s="516" t="s">
        <v>244</v>
      </c>
      <c r="AA122" s="516"/>
      <c r="AB122" s="516"/>
      <c r="AC122" s="520" t="s">
        <v>303</v>
      </c>
      <c r="AD122" s="516" t="s">
        <v>155</v>
      </c>
      <c r="AE122" s="516"/>
      <c r="AF122" s="520" t="s">
        <v>303</v>
      </c>
      <c r="AG122" s="516" t="s">
        <v>156</v>
      </c>
      <c r="AH122" s="516"/>
      <c r="AI122" s="516"/>
      <c r="AJ122" s="516"/>
      <c r="AK122" s="516"/>
      <c r="AL122" s="516"/>
      <c r="AM122" s="515"/>
      <c r="AN122" s="516"/>
      <c r="AO122" s="517"/>
      <c r="AP122" s="515"/>
      <c r="AQ122" s="516"/>
      <c r="AR122" s="585"/>
      <c r="AS122" s="514"/>
      <c r="AT122" s="506"/>
    </row>
    <row r="123" spans="1:46" ht="11.25" customHeight="1">
      <c r="A123" s="2092"/>
      <c r="B123" s="582"/>
      <c r="C123" s="514"/>
      <c r="D123" s="514"/>
      <c r="E123" s="514"/>
      <c r="F123" s="582"/>
      <c r="G123" s="514"/>
      <c r="H123" s="582"/>
      <c r="I123" s="514"/>
      <c r="J123" s="583"/>
      <c r="K123" s="529"/>
      <c r="L123" s="515"/>
      <c r="M123" s="516"/>
      <c r="N123" s="516"/>
      <c r="O123" s="517"/>
      <c r="P123" s="515"/>
      <c r="Q123" s="516" t="s">
        <v>278</v>
      </c>
      <c r="R123" s="516" t="s">
        <v>246</v>
      </c>
      <c r="S123" s="516"/>
      <c r="T123" s="516"/>
      <c r="U123" s="520" t="s">
        <v>303</v>
      </c>
      <c r="V123" s="516" t="s">
        <v>218</v>
      </c>
      <c r="W123" s="516"/>
      <c r="X123" s="516"/>
      <c r="Y123" s="516"/>
      <c r="Z123" s="516"/>
      <c r="AA123" s="516"/>
      <c r="AB123" s="516"/>
      <c r="AC123" s="516"/>
      <c r="AD123" s="516"/>
      <c r="AE123" s="516"/>
      <c r="AF123" s="516"/>
      <c r="AG123" s="516"/>
      <c r="AH123" s="516"/>
      <c r="AI123" s="516"/>
      <c r="AJ123" s="516"/>
      <c r="AK123" s="516"/>
      <c r="AL123" s="516"/>
      <c r="AM123" s="515"/>
      <c r="AN123" s="516"/>
      <c r="AO123" s="517"/>
      <c r="AP123" s="515"/>
      <c r="AQ123" s="516"/>
      <c r="AR123" s="585"/>
      <c r="AS123" s="514"/>
      <c r="AT123" s="506"/>
    </row>
    <row r="124" spans="1:46" ht="11.25" customHeight="1">
      <c r="A124" s="2092"/>
      <c r="B124" s="582"/>
      <c r="C124" s="514"/>
      <c r="D124" s="514"/>
      <c r="E124" s="514"/>
      <c r="F124" s="582"/>
      <c r="G124" s="514"/>
      <c r="H124" s="582"/>
      <c r="I124" s="514"/>
      <c r="J124" s="583"/>
      <c r="K124" s="529"/>
      <c r="L124" s="515"/>
      <c r="M124" s="516"/>
      <c r="N124" s="516"/>
      <c r="O124" s="517"/>
      <c r="P124" s="515"/>
      <c r="Q124" s="516"/>
      <c r="R124" s="516" t="s">
        <v>247</v>
      </c>
      <c r="S124" s="516"/>
      <c r="T124" s="516"/>
      <c r="U124" s="516"/>
      <c r="V124" s="520" t="s">
        <v>303</v>
      </c>
      <c r="W124" s="516" t="s">
        <v>158</v>
      </c>
      <c r="X124" s="516"/>
      <c r="Y124" s="516"/>
      <c r="Z124" s="516"/>
      <c r="AA124" s="516"/>
      <c r="AB124" s="516"/>
      <c r="AC124" s="516"/>
      <c r="AD124" s="516"/>
      <c r="AE124" s="516"/>
      <c r="AF124" s="516"/>
      <c r="AG124" s="520" t="s">
        <v>303</v>
      </c>
      <c r="AH124" s="516" t="s">
        <v>159</v>
      </c>
      <c r="AI124" s="516"/>
      <c r="AJ124" s="516"/>
      <c r="AK124" s="516"/>
      <c r="AL124" s="516"/>
      <c r="AM124" s="515"/>
      <c r="AN124" s="516"/>
      <c r="AO124" s="517"/>
      <c r="AP124" s="515"/>
      <c r="AQ124" s="516"/>
      <c r="AR124" s="585"/>
      <c r="AS124" s="514"/>
      <c r="AT124" s="506"/>
    </row>
    <row r="125" spans="1:46" ht="11.25" customHeight="1">
      <c r="A125" s="2092"/>
      <c r="B125" s="582"/>
      <c r="C125" s="514"/>
      <c r="D125" s="514"/>
      <c r="E125" s="514"/>
      <c r="F125" s="582"/>
      <c r="G125" s="514"/>
      <c r="H125" s="582"/>
      <c r="I125" s="514"/>
      <c r="J125" s="583"/>
      <c r="K125" s="529"/>
      <c r="L125" s="515"/>
      <c r="M125" s="527"/>
      <c r="N125" s="527"/>
      <c r="O125" s="528"/>
      <c r="P125" s="526"/>
      <c r="Q125" s="527"/>
      <c r="R125" s="527" t="s">
        <v>248</v>
      </c>
      <c r="S125" s="527"/>
      <c r="T125" s="527"/>
      <c r="U125" s="527"/>
      <c r="V125" s="527"/>
      <c r="W125" s="527"/>
      <c r="X125" s="527"/>
      <c r="Y125" s="527"/>
      <c r="Z125" s="520" t="s">
        <v>303</v>
      </c>
      <c r="AA125" s="527" t="s">
        <v>160</v>
      </c>
      <c r="AB125" s="527"/>
      <c r="AC125" s="527"/>
      <c r="AD125" s="527"/>
      <c r="AE125" s="527"/>
      <c r="AF125" s="527"/>
      <c r="AG125" s="527"/>
      <c r="AH125" s="527"/>
      <c r="AI125" s="527"/>
      <c r="AJ125" s="527"/>
      <c r="AK125" s="527"/>
      <c r="AL125" s="528"/>
      <c r="AM125" s="515"/>
      <c r="AN125" s="516"/>
      <c r="AO125" s="517"/>
      <c r="AP125" s="515"/>
      <c r="AQ125" s="516"/>
      <c r="AR125" s="585"/>
      <c r="AS125" s="514"/>
      <c r="AT125" s="506"/>
    </row>
    <row r="126" spans="1:46" ht="11.25" customHeight="1">
      <c r="A126" s="2092"/>
      <c r="B126" s="582"/>
      <c r="C126" s="514"/>
      <c r="D126" s="514"/>
      <c r="E126" s="514"/>
      <c r="F126" s="582"/>
      <c r="G126" s="514"/>
      <c r="H126" s="582"/>
      <c r="I126" s="514"/>
      <c r="J126" s="583"/>
      <c r="K126" s="529"/>
      <c r="L126" s="515"/>
      <c r="M126" s="532" t="s">
        <v>161</v>
      </c>
      <c r="N126" s="530"/>
      <c r="O126" s="531"/>
      <c r="P126" s="532"/>
      <c r="Q126" s="530" t="s">
        <v>162</v>
      </c>
      <c r="R126" s="530" t="s">
        <v>163</v>
      </c>
      <c r="S126" s="530"/>
      <c r="T126" s="530"/>
      <c r="U126" s="530"/>
      <c r="V126" s="530"/>
      <c r="W126" s="530"/>
      <c r="X126" s="530"/>
      <c r="Y126" s="530"/>
      <c r="Z126" s="530"/>
      <c r="AA126" s="530"/>
      <c r="AB126" s="530"/>
      <c r="AC126" s="530"/>
      <c r="AD126" s="530"/>
      <c r="AE126" s="530"/>
      <c r="AF126" s="530"/>
      <c r="AG126" s="530"/>
      <c r="AH126" s="530"/>
      <c r="AI126" s="530"/>
      <c r="AJ126" s="530"/>
      <c r="AK126" s="530"/>
      <c r="AL126" s="531"/>
      <c r="AM126" s="515"/>
      <c r="AN126" s="516"/>
      <c r="AO126" s="517"/>
      <c r="AP126" s="515"/>
      <c r="AQ126" s="516"/>
      <c r="AR126" s="585"/>
      <c r="AS126" s="514"/>
      <c r="AT126" s="506"/>
    </row>
    <row r="127" spans="1:46" ht="11.25" customHeight="1">
      <c r="A127" s="2092"/>
      <c r="B127" s="582"/>
      <c r="C127" s="514"/>
      <c r="D127" s="514"/>
      <c r="E127" s="514"/>
      <c r="F127" s="582"/>
      <c r="G127" s="514"/>
      <c r="H127" s="582"/>
      <c r="I127" s="514"/>
      <c r="J127" s="583"/>
      <c r="K127" s="529"/>
      <c r="L127" s="526"/>
      <c r="M127" s="526" t="s">
        <v>164</v>
      </c>
      <c r="N127" s="527"/>
      <c r="O127" s="528"/>
      <c r="P127" s="526"/>
      <c r="Q127" s="527"/>
      <c r="R127" s="527" t="s">
        <v>249</v>
      </c>
      <c r="S127" s="2003"/>
      <c r="T127" s="2003"/>
      <c r="U127" s="2003"/>
      <c r="V127" s="2003"/>
      <c r="W127" s="2003"/>
      <c r="X127" s="2003"/>
      <c r="Y127" s="2003"/>
      <c r="Z127" s="2003"/>
      <c r="AA127" s="2003"/>
      <c r="AB127" s="2003"/>
      <c r="AC127" s="2003"/>
      <c r="AD127" s="2003"/>
      <c r="AE127" s="2003"/>
      <c r="AF127" s="2003"/>
      <c r="AG127" s="2003"/>
      <c r="AH127" s="2003"/>
      <c r="AI127" s="2003"/>
      <c r="AJ127" s="527" t="s">
        <v>165</v>
      </c>
      <c r="AK127" s="527"/>
      <c r="AL127" s="528"/>
      <c r="AM127" s="515"/>
      <c r="AN127" s="516"/>
      <c r="AO127" s="517"/>
      <c r="AP127" s="515"/>
      <c r="AQ127" s="516"/>
      <c r="AR127" s="585"/>
      <c r="AS127" s="514"/>
      <c r="AT127" s="506"/>
    </row>
    <row r="128" spans="1:46" ht="11.25" customHeight="1">
      <c r="A128" s="2092"/>
      <c r="B128" s="582"/>
      <c r="C128" s="514"/>
      <c r="D128" s="514"/>
      <c r="E128" s="514"/>
      <c r="F128" s="582"/>
      <c r="G128" s="514"/>
      <c r="H128" s="582"/>
      <c r="I128" s="514"/>
      <c r="J128" s="583"/>
      <c r="K128" s="529"/>
      <c r="L128" s="515" t="s">
        <v>166</v>
      </c>
      <c r="M128" s="516"/>
      <c r="N128" s="516"/>
      <c r="O128" s="516"/>
      <c r="P128" s="515"/>
      <c r="Q128" s="516" t="s">
        <v>1511</v>
      </c>
      <c r="R128" s="516" t="s">
        <v>250</v>
      </c>
      <c r="S128" s="516"/>
      <c r="T128" s="516"/>
      <c r="U128" s="516" t="s">
        <v>1513</v>
      </c>
      <c r="V128" s="516"/>
      <c r="W128" s="2004"/>
      <c r="X128" s="2004"/>
      <c r="Y128" s="2004"/>
      <c r="Z128" s="2004"/>
      <c r="AA128" s="2004"/>
      <c r="AB128" s="2004"/>
      <c r="AC128" s="2004"/>
      <c r="AD128" s="2004"/>
      <c r="AE128" s="2004"/>
      <c r="AF128" s="2004"/>
      <c r="AG128" s="2004"/>
      <c r="AH128" s="2004"/>
      <c r="AI128" s="2004"/>
      <c r="AJ128" s="516" t="s">
        <v>275</v>
      </c>
      <c r="AK128" s="516"/>
      <c r="AL128" s="517"/>
      <c r="AM128" s="515"/>
      <c r="AN128" s="516"/>
      <c r="AO128" s="517"/>
      <c r="AP128" s="515"/>
      <c r="AQ128" s="516"/>
      <c r="AR128" s="585"/>
      <c r="AS128" s="514"/>
      <c r="AT128" s="506"/>
    </row>
    <row r="129" spans="1:46" ht="11.25" customHeight="1">
      <c r="A129" s="2092"/>
      <c r="B129" s="582"/>
      <c r="C129" s="514"/>
      <c r="D129" s="514"/>
      <c r="E129" s="514"/>
      <c r="F129" s="582"/>
      <c r="G129" s="514"/>
      <c r="H129" s="582"/>
      <c r="I129" s="514"/>
      <c r="J129" s="583"/>
      <c r="K129" s="529"/>
      <c r="L129" s="515" t="s">
        <v>167</v>
      </c>
      <c r="M129" s="516"/>
      <c r="N129" s="516"/>
      <c r="O129" s="516"/>
      <c r="P129" s="515"/>
      <c r="Q129" s="516"/>
      <c r="R129" s="516" t="s">
        <v>236</v>
      </c>
      <c r="S129" s="516"/>
      <c r="T129" s="516"/>
      <c r="U129" s="516" t="s">
        <v>1519</v>
      </c>
      <c r="V129" s="516"/>
      <c r="W129" s="1976"/>
      <c r="X129" s="1976"/>
      <c r="Y129" s="1976"/>
      <c r="Z129" s="1976"/>
      <c r="AA129" s="1976"/>
      <c r="AB129" s="1976"/>
      <c r="AC129" s="1976"/>
      <c r="AD129" s="1976"/>
      <c r="AE129" s="1976"/>
      <c r="AF129" s="1976"/>
      <c r="AG129" s="1976"/>
      <c r="AH129" s="1976"/>
      <c r="AI129" s="1976"/>
      <c r="AJ129" s="516" t="s">
        <v>219</v>
      </c>
      <c r="AK129" s="516"/>
      <c r="AL129" s="517"/>
      <c r="AM129" s="515"/>
      <c r="AN129" s="516"/>
      <c r="AO129" s="517"/>
      <c r="AP129" s="515"/>
      <c r="AQ129" s="516"/>
      <c r="AR129" s="585"/>
      <c r="AS129" s="514"/>
      <c r="AT129" s="506"/>
    </row>
    <row r="130" spans="1:46" ht="11.25" customHeight="1">
      <c r="A130" s="2092"/>
      <c r="B130" s="582"/>
      <c r="C130" s="514"/>
      <c r="D130" s="514"/>
      <c r="E130" s="514"/>
      <c r="F130" s="582"/>
      <c r="G130" s="514"/>
      <c r="H130" s="582"/>
      <c r="I130" s="514"/>
      <c r="J130" s="583"/>
      <c r="K130" s="529"/>
      <c r="L130" s="515"/>
      <c r="M130" s="516"/>
      <c r="N130" s="516"/>
      <c r="O130" s="516"/>
      <c r="P130" s="515"/>
      <c r="Q130" s="516"/>
      <c r="R130" s="516" t="s">
        <v>251</v>
      </c>
      <c r="S130" s="516"/>
      <c r="T130" s="516"/>
      <c r="U130" s="516" t="s">
        <v>1513</v>
      </c>
      <c r="V130" s="516"/>
      <c r="W130" s="1976"/>
      <c r="X130" s="1976"/>
      <c r="Y130" s="1976"/>
      <c r="Z130" s="1976"/>
      <c r="AA130" s="1976"/>
      <c r="AB130" s="1976"/>
      <c r="AC130" s="1976"/>
      <c r="AD130" s="1976"/>
      <c r="AE130" s="1976"/>
      <c r="AF130" s="1976"/>
      <c r="AG130" s="1976"/>
      <c r="AH130" s="1976"/>
      <c r="AI130" s="1976"/>
      <c r="AJ130" s="516" t="s">
        <v>275</v>
      </c>
      <c r="AK130" s="516"/>
      <c r="AL130" s="517"/>
      <c r="AM130" s="515"/>
      <c r="AN130" s="516"/>
      <c r="AO130" s="517"/>
      <c r="AP130" s="515"/>
      <c r="AQ130" s="516"/>
      <c r="AR130" s="585"/>
      <c r="AS130" s="514"/>
      <c r="AT130" s="506"/>
    </row>
    <row r="131" spans="1:46" ht="11.25" customHeight="1">
      <c r="A131" s="2092"/>
      <c r="B131" s="582"/>
      <c r="C131" s="514"/>
      <c r="D131" s="514"/>
      <c r="E131" s="514"/>
      <c r="F131" s="582"/>
      <c r="G131" s="514"/>
      <c r="H131" s="582"/>
      <c r="I131" s="514"/>
      <c r="J131" s="583"/>
      <c r="K131" s="529"/>
      <c r="L131" s="515"/>
      <c r="M131" s="516"/>
      <c r="N131" s="516"/>
      <c r="O131" s="516"/>
      <c r="P131" s="521"/>
      <c r="Q131" s="522" t="s">
        <v>278</v>
      </c>
      <c r="R131" s="522" t="s">
        <v>252</v>
      </c>
      <c r="S131" s="522"/>
      <c r="T131" s="523" t="s">
        <v>303</v>
      </c>
      <c r="U131" s="522" t="s">
        <v>168</v>
      </c>
      <c r="V131" s="522"/>
      <c r="W131" s="523" t="s">
        <v>303</v>
      </c>
      <c r="X131" s="522" t="s">
        <v>169</v>
      </c>
      <c r="Y131" s="522"/>
      <c r="Z131" s="522"/>
      <c r="AA131" s="522"/>
      <c r="AB131" s="523" t="s">
        <v>303</v>
      </c>
      <c r="AC131" s="522" t="s">
        <v>199</v>
      </c>
      <c r="AD131" s="522"/>
      <c r="AE131" s="522"/>
      <c r="AF131" s="522"/>
      <c r="AG131" s="522"/>
      <c r="AH131" s="522"/>
      <c r="AI131" s="522"/>
      <c r="AJ131" s="522"/>
      <c r="AK131" s="522"/>
      <c r="AL131" s="524"/>
      <c r="AM131" s="515"/>
      <c r="AN131" s="516"/>
      <c r="AO131" s="517"/>
      <c r="AP131" s="515"/>
      <c r="AQ131" s="516"/>
      <c r="AR131" s="585"/>
      <c r="AS131" s="514"/>
      <c r="AT131" s="506"/>
    </row>
    <row r="132" spans="1:46" ht="11.25" customHeight="1">
      <c r="A132" s="2092"/>
      <c r="B132" s="582"/>
      <c r="C132" s="514"/>
      <c r="D132" s="514"/>
      <c r="E132" s="514"/>
      <c r="F132" s="582"/>
      <c r="G132" s="514"/>
      <c r="H132" s="543"/>
      <c r="I132" s="506"/>
      <c r="J132" s="544"/>
      <c r="K132" s="529"/>
      <c r="L132" s="515"/>
      <c r="M132" s="516"/>
      <c r="N132" s="516"/>
      <c r="O132" s="516"/>
      <c r="P132" s="515"/>
      <c r="Q132" s="516"/>
      <c r="R132" s="516"/>
      <c r="S132" s="516"/>
      <c r="T132" s="520" t="s">
        <v>303</v>
      </c>
      <c r="U132" s="516" t="s">
        <v>241</v>
      </c>
      <c r="V132" s="516"/>
      <c r="W132" s="516"/>
      <c r="X132" s="1976"/>
      <c r="Y132" s="1976"/>
      <c r="Z132" s="1976"/>
      <c r="AA132" s="1976"/>
      <c r="AB132" s="1976"/>
      <c r="AC132" s="1976"/>
      <c r="AD132" s="1976"/>
      <c r="AE132" s="1976"/>
      <c r="AF132" s="1976"/>
      <c r="AG132" s="1976"/>
      <c r="AH132" s="1976"/>
      <c r="AI132" s="1976"/>
      <c r="AJ132" s="516" t="s">
        <v>275</v>
      </c>
      <c r="AK132" s="516" t="s">
        <v>275</v>
      </c>
      <c r="AL132" s="517"/>
      <c r="AM132" s="515"/>
      <c r="AN132" s="516"/>
      <c r="AO132" s="517"/>
      <c r="AP132" s="515"/>
      <c r="AQ132" s="516"/>
      <c r="AR132" s="585"/>
      <c r="AS132" s="514"/>
      <c r="AT132" s="506"/>
    </row>
    <row r="133" spans="1:46" ht="11.25" customHeight="1">
      <c r="A133" s="2092"/>
      <c r="B133" s="582"/>
      <c r="C133" s="514"/>
      <c r="D133" s="514"/>
      <c r="E133" s="514"/>
      <c r="F133" s="582"/>
      <c r="G133" s="514"/>
      <c r="H133" s="543"/>
      <c r="I133" s="506"/>
      <c r="J133" s="544"/>
      <c r="K133" s="529"/>
      <c r="L133" s="526"/>
      <c r="M133" s="527"/>
      <c r="N133" s="527"/>
      <c r="O133" s="527"/>
      <c r="P133" s="526"/>
      <c r="Q133" s="527" t="s">
        <v>278</v>
      </c>
      <c r="R133" s="527" t="s">
        <v>253</v>
      </c>
      <c r="S133" s="527"/>
      <c r="T133" s="520" t="s">
        <v>303</v>
      </c>
      <c r="U133" s="527" t="s">
        <v>153</v>
      </c>
      <c r="V133" s="527"/>
      <c r="W133" s="527"/>
      <c r="X133" s="527"/>
      <c r="Y133" s="520" t="s">
        <v>303</v>
      </c>
      <c r="Z133" s="527" t="s">
        <v>241</v>
      </c>
      <c r="AA133" s="527"/>
      <c r="AB133" s="527"/>
      <c r="AC133" s="2003"/>
      <c r="AD133" s="2003"/>
      <c r="AE133" s="2003"/>
      <c r="AF133" s="2003"/>
      <c r="AG133" s="2003"/>
      <c r="AH133" s="2003"/>
      <c r="AI133" s="2003"/>
      <c r="AJ133" s="527" t="s">
        <v>275</v>
      </c>
      <c r="AK133" s="527" t="s">
        <v>275</v>
      </c>
      <c r="AL133" s="528"/>
      <c r="AM133" s="515"/>
      <c r="AN133" s="516"/>
      <c r="AO133" s="517"/>
      <c r="AP133" s="515"/>
      <c r="AQ133" s="516"/>
      <c r="AR133" s="585"/>
      <c r="AS133" s="514"/>
      <c r="AT133" s="506"/>
    </row>
    <row r="134" spans="1:46" ht="11.25" customHeight="1">
      <c r="A134" s="2092"/>
      <c r="B134" s="582"/>
      <c r="C134" s="514"/>
      <c r="D134" s="514"/>
      <c r="E134" s="514"/>
      <c r="F134" s="582"/>
      <c r="G134" s="514"/>
      <c r="H134" s="543"/>
      <c r="I134" s="506"/>
      <c r="J134" s="544"/>
      <c r="K134" s="529"/>
      <c r="L134" s="515" t="s">
        <v>170</v>
      </c>
      <c r="M134" s="516"/>
      <c r="N134" s="516"/>
      <c r="O134" s="516"/>
      <c r="P134" s="532"/>
      <c r="Q134" s="530" t="s">
        <v>278</v>
      </c>
      <c r="R134" s="530" t="s">
        <v>163</v>
      </c>
      <c r="S134" s="530"/>
      <c r="T134" s="530"/>
      <c r="U134" s="530"/>
      <c r="V134" s="530"/>
      <c r="W134" s="530"/>
      <c r="X134" s="530"/>
      <c r="Y134" s="530"/>
      <c r="Z134" s="530"/>
      <c r="AA134" s="530"/>
      <c r="AB134" s="530"/>
      <c r="AC134" s="530"/>
      <c r="AD134" s="530"/>
      <c r="AE134" s="530"/>
      <c r="AF134" s="530"/>
      <c r="AG134" s="530"/>
      <c r="AH134" s="530"/>
      <c r="AI134" s="530"/>
      <c r="AJ134" s="530"/>
      <c r="AK134" s="530"/>
      <c r="AL134" s="531"/>
      <c r="AM134" s="515"/>
      <c r="AN134" s="516"/>
      <c r="AO134" s="517"/>
      <c r="AP134" s="515"/>
      <c r="AQ134" s="516"/>
      <c r="AR134" s="585"/>
      <c r="AS134" s="514"/>
      <c r="AT134" s="506"/>
    </row>
    <row r="135" spans="1:46" ht="11.25" customHeight="1">
      <c r="A135" s="2092"/>
      <c r="B135" s="582"/>
      <c r="C135" s="514"/>
      <c r="D135" s="514"/>
      <c r="E135" s="514"/>
      <c r="F135" s="582"/>
      <c r="G135" s="514"/>
      <c r="H135" s="543"/>
      <c r="I135" s="506"/>
      <c r="J135" s="544"/>
      <c r="K135" s="533"/>
      <c r="L135" s="535" t="s">
        <v>171</v>
      </c>
      <c r="M135" s="516"/>
      <c r="N135" s="516"/>
      <c r="O135" s="516"/>
      <c r="P135" s="526"/>
      <c r="Q135" s="527"/>
      <c r="R135" s="527" t="s">
        <v>201</v>
      </c>
      <c r="S135" s="2003"/>
      <c r="T135" s="2003"/>
      <c r="U135" s="2003"/>
      <c r="V135" s="2003"/>
      <c r="W135" s="2003"/>
      <c r="X135" s="2003"/>
      <c r="Y135" s="2003"/>
      <c r="Z135" s="2003"/>
      <c r="AA135" s="2003"/>
      <c r="AB135" s="2003"/>
      <c r="AC135" s="2003"/>
      <c r="AD135" s="2003"/>
      <c r="AE135" s="2003"/>
      <c r="AF135" s="2003"/>
      <c r="AG135" s="2003"/>
      <c r="AH135" s="2003"/>
      <c r="AI135" s="2003"/>
      <c r="AJ135" s="527" t="s">
        <v>172</v>
      </c>
      <c r="AK135" s="527"/>
      <c r="AL135" s="528"/>
      <c r="AM135" s="515"/>
      <c r="AN135" s="516"/>
      <c r="AO135" s="517"/>
      <c r="AP135" s="515"/>
      <c r="AQ135" s="516"/>
      <c r="AR135" s="585"/>
      <c r="AS135" s="514"/>
      <c r="AT135" s="506"/>
    </row>
    <row r="136" spans="1:46" ht="11.25" customHeight="1">
      <c r="A136" s="2092"/>
      <c r="B136" s="582"/>
      <c r="C136" s="514"/>
      <c r="D136" s="514"/>
      <c r="E136" s="514"/>
      <c r="F136" s="582"/>
      <c r="G136" s="514"/>
      <c r="H136" s="543"/>
      <c r="I136" s="506"/>
      <c r="J136" s="544"/>
      <c r="K136" s="586" t="s">
        <v>174</v>
      </c>
      <c r="L136" s="587" t="s">
        <v>220</v>
      </c>
      <c r="M136" s="588"/>
      <c r="N136" s="588"/>
      <c r="O136" s="588"/>
      <c r="P136" s="532"/>
      <c r="Q136" s="530" t="s">
        <v>185</v>
      </c>
      <c r="R136" s="530" t="s">
        <v>250</v>
      </c>
      <c r="S136" s="530"/>
      <c r="T136" s="530"/>
      <c r="U136" s="530" t="s">
        <v>1513</v>
      </c>
      <c r="V136" s="530"/>
      <c r="W136" s="2004"/>
      <c r="X136" s="2004"/>
      <c r="Y136" s="2004"/>
      <c r="Z136" s="2004"/>
      <c r="AA136" s="2004"/>
      <c r="AB136" s="2004"/>
      <c r="AC136" s="2004"/>
      <c r="AD136" s="2004"/>
      <c r="AE136" s="2004"/>
      <c r="AF136" s="2004"/>
      <c r="AG136" s="2004"/>
      <c r="AH136" s="2004"/>
      <c r="AI136" s="2004"/>
      <c r="AJ136" s="530" t="s">
        <v>275</v>
      </c>
      <c r="AK136" s="530"/>
      <c r="AL136" s="531"/>
      <c r="AM136" s="515"/>
      <c r="AN136" s="516"/>
      <c r="AO136" s="517"/>
      <c r="AP136" s="515"/>
      <c r="AQ136" s="516"/>
      <c r="AR136" s="585"/>
      <c r="AS136" s="514"/>
      <c r="AT136" s="506"/>
    </row>
    <row r="137" spans="1:46" ht="11.25" customHeight="1">
      <c r="A137" s="2092"/>
      <c r="B137" s="582"/>
      <c r="C137" s="514"/>
      <c r="D137" s="514"/>
      <c r="E137" s="514"/>
      <c r="F137" s="582"/>
      <c r="G137" s="514"/>
      <c r="H137" s="543"/>
      <c r="I137" s="506"/>
      <c r="J137" s="544"/>
      <c r="K137" s="589" t="s">
        <v>176</v>
      </c>
      <c r="L137" s="582" t="s">
        <v>205</v>
      </c>
      <c r="M137" s="514"/>
      <c r="N137" s="514"/>
      <c r="O137" s="514"/>
      <c r="P137" s="515"/>
      <c r="Q137" s="516"/>
      <c r="R137" s="516" t="s">
        <v>236</v>
      </c>
      <c r="S137" s="516"/>
      <c r="T137" s="516"/>
      <c r="U137" s="516" t="s">
        <v>1519</v>
      </c>
      <c r="V137" s="516"/>
      <c r="W137" s="1976"/>
      <c r="X137" s="1976"/>
      <c r="Y137" s="1976"/>
      <c r="Z137" s="1976"/>
      <c r="AA137" s="1976"/>
      <c r="AB137" s="1976"/>
      <c r="AC137" s="1976"/>
      <c r="AD137" s="1976"/>
      <c r="AE137" s="1976"/>
      <c r="AF137" s="1976"/>
      <c r="AG137" s="1976"/>
      <c r="AH137" s="1976"/>
      <c r="AI137" s="1976"/>
      <c r="AJ137" s="516" t="s">
        <v>219</v>
      </c>
      <c r="AK137" s="516"/>
      <c r="AL137" s="517"/>
      <c r="AM137" s="515"/>
      <c r="AN137" s="516"/>
      <c r="AO137" s="517"/>
      <c r="AP137" s="515"/>
      <c r="AQ137" s="516"/>
      <c r="AR137" s="585"/>
      <c r="AS137" s="514"/>
      <c r="AT137" s="506"/>
    </row>
    <row r="138" spans="1:46" ht="11.25" customHeight="1">
      <c r="A138" s="2092"/>
      <c r="B138" s="582"/>
      <c r="C138" s="514"/>
      <c r="D138" s="514"/>
      <c r="E138" s="514"/>
      <c r="F138" s="582"/>
      <c r="G138" s="514"/>
      <c r="H138" s="543"/>
      <c r="I138" s="506"/>
      <c r="J138" s="544"/>
      <c r="K138" s="589" t="s">
        <v>180</v>
      </c>
      <c r="L138" s="582"/>
      <c r="M138" s="514"/>
      <c r="N138" s="514"/>
      <c r="O138" s="514"/>
      <c r="P138" s="515"/>
      <c r="Q138" s="516"/>
      <c r="R138" s="516" t="s">
        <v>259</v>
      </c>
      <c r="S138" s="516"/>
      <c r="T138" s="516"/>
      <c r="U138" s="516" t="s">
        <v>1513</v>
      </c>
      <c r="V138" s="516"/>
      <c r="W138" s="1976"/>
      <c r="X138" s="1976"/>
      <c r="Y138" s="1976"/>
      <c r="Z138" s="1976"/>
      <c r="AA138" s="1976"/>
      <c r="AB138" s="1976"/>
      <c r="AC138" s="1976"/>
      <c r="AD138" s="1976"/>
      <c r="AE138" s="1976"/>
      <c r="AF138" s="1976"/>
      <c r="AG138" s="1976"/>
      <c r="AH138" s="1976"/>
      <c r="AI138" s="1976"/>
      <c r="AJ138" s="516" t="s">
        <v>275</v>
      </c>
      <c r="AK138" s="516"/>
      <c r="AL138" s="517"/>
      <c r="AM138" s="515"/>
      <c r="AN138" s="516"/>
      <c r="AO138" s="517"/>
      <c r="AP138" s="515"/>
      <c r="AQ138" s="516"/>
      <c r="AR138" s="585"/>
      <c r="AS138" s="514"/>
      <c r="AT138" s="506"/>
    </row>
    <row r="139" spans="1:46" ht="11.25" customHeight="1">
      <c r="A139" s="2092"/>
      <c r="B139" s="582"/>
      <c r="C139" s="514"/>
      <c r="D139" s="514"/>
      <c r="E139" s="514"/>
      <c r="F139" s="582"/>
      <c r="G139" s="514"/>
      <c r="H139" s="543"/>
      <c r="I139" s="506"/>
      <c r="J139" s="544"/>
      <c r="K139" s="589" t="s">
        <v>184</v>
      </c>
      <c r="L139" s="515"/>
      <c r="M139" s="516"/>
      <c r="N139" s="516"/>
      <c r="O139" s="516"/>
      <c r="P139" s="582"/>
      <c r="Q139" s="514" t="s">
        <v>185</v>
      </c>
      <c r="R139" s="514" t="s">
        <v>149</v>
      </c>
      <c r="S139" s="514"/>
      <c r="T139" s="514"/>
      <c r="U139" s="514"/>
      <c r="V139" s="506"/>
      <c r="W139" s="506"/>
      <c r="X139" s="506"/>
      <c r="Y139" s="506"/>
      <c r="Z139" s="506"/>
      <c r="AA139" s="506"/>
      <c r="AB139" s="506"/>
      <c r="AC139" s="506"/>
      <c r="AD139" s="506"/>
      <c r="AE139" s="506"/>
      <c r="AF139" s="506"/>
      <c r="AG139" s="514"/>
      <c r="AH139" s="514"/>
      <c r="AI139" s="514"/>
      <c r="AJ139" s="514"/>
      <c r="AK139" s="514"/>
      <c r="AL139" s="583"/>
      <c r="AM139" s="515"/>
      <c r="AN139" s="516"/>
      <c r="AO139" s="517"/>
      <c r="AP139" s="515"/>
      <c r="AQ139" s="516"/>
      <c r="AR139" s="585"/>
      <c r="AS139" s="514"/>
      <c r="AT139" s="506"/>
    </row>
    <row r="140" spans="1:46" ht="11.25" customHeight="1">
      <c r="A140" s="2092"/>
      <c r="B140" s="582"/>
      <c r="C140" s="514"/>
      <c r="D140" s="514"/>
      <c r="E140" s="514"/>
      <c r="F140" s="582"/>
      <c r="G140" s="514"/>
      <c r="H140" s="543"/>
      <c r="I140" s="506"/>
      <c r="J140" s="544"/>
      <c r="K140" s="589" t="s">
        <v>206</v>
      </c>
      <c r="L140" s="582"/>
      <c r="M140" s="514"/>
      <c r="N140" s="514"/>
      <c r="O140" s="514"/>
      <c r="P140" s="582"/>
      <c r="Q140" s="514"/>
      <c r="R140" s="514" t="s">
        <v>260</v>
      </c>
      <c r="S140" s="520" t="s">
        <v>303</v>
      </c>
      <c r="T140" s="514" t="s">
        <v>128</v>
      </c>
      <c r="U140" s="514"/>
      <c r="V140" s="514"/>
      <c r="W140" s="514"/>
      <c r="X140" s="520" t="s">
        <v>303</v>
      </c>
      <c r="Y140" s="514" t="s">
        <v>241</v>
      </c>
      <c r="Z140" s="514"/>
      <c r="AA140" s="514"/>
      <c r="AB140" s="1977"/>
      <c r="AC140" s="1977"/>
      <c r="AD140" s="1977"/>
      <c r="AE140" s="1977"/>
      <c r="AF140" s="1977"/>
      <c r="AG140" s="1977"/>
      <c r="AH140" s="1977"/>
      <c r="AI140" s="1977"/>
      <c r="AJ140" s="514" t="s">
        <v>275</v>
      </c>
      <c r="AK140" s="514" t="s">
        <v>275</v>
      </c>
      <c r="AL140" s="583"/>
      <c r="AM140" s="515"/>
      <c r="AN140" s="516"/>
      <c r="AO140" s="517"/>
      <c r="AP140" s="515"/>
      <c r="AQ140" s="516"/>
      <c r="AR140" s="585"/>
      <c r="AS140" s="514"/>
      <c r="AT140" s="506"/>
    </row>
    <row r="141" spans="1:46" ht="11.25" customHeight="1">
      <c r="A141" s="2092"/>
      <c r="B141" s="582"/>
      <c r="C141" s="514"/>
      <c r="D141" s="514"/>
      <c r="E141" s="514"/>
      <c r="F141" s="582"/>
      <c r="G141" s="514"/>
      <c r="H141" s="543"/>
      <c r="I141" s="506"/>
      <c r="J141" s="544"/>
      <c r="K141" s="589" t="s">
        <v>281</v>
      </c>
      <c r="L141" s="582"/>
      <c r="M141" s="514"/>
      <c r="N141" s="514"/>
      <c r="O141" s="514"/>
      <c r="P141" s="582"/>
      <c r="Q141" s="514"/>
      <c r="R141" s="514" t="s">
        <v>277</v>
      </c>
      <c r="S141" s="514"/>
      <c r="T141" s="514"/>
      <c r="U141" s="514"/>
      <c r="V141" s="514"/>
      <c r="W141" s="514"/>
      <c r="X141" s="514"/>
      <c r="Y141" s="520" t="s">
        <v>303</v>
      </c>
      <c r="Z141" s="514" t="s">
        <v>154</v>
      </c>
      <c r="AA141" s="514"/>
      <c r="AB141" s="514"/>
      <c r="AC141" s="514"/>
      <c r="AD141" s="514"/>
      <c r="AE141" s="514"/>
      <c r="AF141" s="514"/>
      <c r="AG141" s="514"/>
      <c r="AH141" s="514"/>
      <c r="AI141" s="514"/>
      <c r="AJ141" s="514"/>
      <c r="AK141" s="514"/>
      <c r="AL141" s="583"/>
      <c r="AM141" s="515"/>
      <c r="AN141" s="516"/>
      <c r="AO141" s="517"/>
      <c r="AP141" s="515"/>
      <c r="AQ141" s="516"/>
      <c r="AR141" s="585"/>
      <c r="AS141" s="514"/>
      <c r="AT141" s="506"/>
    </row>
    <row r="142" spans="1:46" ht="11.25" customHeight="1">
      <c r="A142" s="2092"/>
      <c r="B142" s="582"/>
      <c r="C142" s="514"/>
      <c r="D142" s="514"/>
      <c r="E142" s="514"/>
      <c r="F142" s="582"/>
      <c r="G142" s="514"/>
      <c r="H142" s="543"/>
      <c r="I142" s="506"/>
      <c r="J142" s="544"/>
      <c r="K142" s="506"/>
      <c r="L142" s="590"/>
      <c r="M142" s="591"/>
      <c r="N142" s="591"/>
      <c r="O142" s="591"/>
      <c r="P142" s="590"/>
      <c r="Q142" s="591"/>
      <c r="R142" s="591"/>
      <c r="S142" s="591"/>
      <c r="T142" s="591"/>
      <c r="U142" s="591"/>
      <c r="V142" s="591"/>
      <c r="W142" s="591"/>
      <c r="X142" s="591"/>
      <c r="Y142" s="520" t="s">
        <v>303</v>
      </c>
      <c r="Z142" s="591" t="s">
        <v>244</v>
      </c>
      <c r="AA142" s="591"/>
      <c r="AB142" s="591"/>
      <c r="AC142" s="520" t="s">
        <v>303</v>
      </c>
      <c r="AD142" s="591" t="s">
        <v>155</v>
      </c>
      <c r="AE142" s="591"/>
      <c r="AF142" s="520" t="s">
        <v>303</v>
      </c>
      <c r="AG142" s="591" t="s">
        <v>156</v>
      </c>
      <c r="AH142" s="591"/>
      <c r="AI142" s="591"/>
      <c r="AJ142" s="591"/>
      <c r="AK142" s="591"/>
      <c r="AL142" s="592"/>
      <c r="AM142" s="515"/>
      <c r="AN142" s="516"/>
      <c r="AO142" s="517"/>
      <c r="AP142" s="515"/>
      <c r="AQ142" s="516"/>
      <c r="AR142" s="585"/>
      <c r="AS142" s="514"/>
      <c r="AT142" s="506"/>
    </row>
    <row r="143" spans="1:46" ht="11.25" customHeight="1">
      <c r="A143" s="2092"/>
      <c r="B143" s="582"/>
      <c r="C143" s="514"/>
      <c r="D143" s="514"/>
      <c r="E143" s="514"/>
      <c r="F143" s="582"/>
      <c r="G143" s="514"/>
      <c r="H143" s="543"/>
      <c r="I143" s="506"/>
      <c r="J143" s="544"/>
      <c r="K143" s="589"/>
      <c r="L143" s="587" t="s">
        <v>166</v>
      </c>
      <c r="M143" s="588"/>
      <c r="N143" s="588"/>
      <c r="O143" s="588"/>
      <c r="P143" s="532"/>
      <c r="Q143" s="530" t="s">
        <v>1511</v>
      </c>
      <c r="R143" s="530" t="s">
        <v>250</v>
      </c>
      <c r="S143" s="530"/>
      <c r="T143" s="530"/>
      <c r="U143" s="530" t="s">
        <v>1513</v>
      </c>
      <c r="V143" s="530"/>
      <c r="W143" s="2004"/>
      <c r="X143" s="2004"/>
      <c r="Y143" s="2004"/>
      <c r="Z143" s="2004"/>
      <c r="AA143" s="2004"/>
      <c r="AB143" s="2004"/>
      <c r="AC143" s="2004"/>
      <c r="AD143" s="2004"/>
      <c r="AE143" s="2004"/>
      <c r="AF143" s="2004"/>
      <c r="AG143" s="2004"/>
      <c r="AH143" s="2004"/>
      <c r="AI143" s="2004"/>
      <c r="AJ143" s="530" t="s">
        <v>275</v>
      </c>
      <c r="AK143" s="530"/>
      <c r="AL143" s="531"/>
      <c r="AM143" s="515"/>
      <c r="AN143" s="516"/>
      <c r="AO143" s="517"/>
      <c r="AP143" s="515"/>
      <c r="AQ143" s="516"/>
      <c r="AR143" s="585"/>
      <c r="AS143" s="514"/>
      <c r="AT143" s="506"/>
    </row>
    <row r="144" spans="1:46" ht="11.25" customHeight="1">
      <c r="A144" s="2092"/>
      <c r="B144" s="582"/>
      <c r="C144" s="514"/>
      <c r="D144" s="514"/>
      <c r="E144" s="514"/>
      <c r="F144" s="582"/>
      <c r="G144" s="514"/>
      <c r="H144" s="543"/>
      <c r="I144" s="506"/>
      <c r="J144" s="544"/>
      <c r="K144" s="545" t="s">
        <v>303</v>
      </c>
      <c r="L144" s="582" t="s">
        <v>167</v>
      </c>
      <c r="M144" s="514"/>
      <c r="N144" s="514"/>
      <c r="O144" s="514"/>
      <c r="P144" s="515"/>
      <c r="Q144" s="516"/>
      <c r="R144" s="516" t="s">
        <v>236</v>
      </c>
      <c r="S144" s="516"/>
      <c r="T144" s="516"/>
      <c r="U144" s="516" t="s">
        <v>1519</v>
      </c>
      <c r="V144" s="516"/>
      <c r="W144" s="1976"/>
      <c r="X144" s="1976"/>
      <c r="Y144" s="1976"/>
      <c r="Z144" s="1976"/>
      <c r="AA144" s="1976"/>
      <c r="AB144" s="1976"/>
      <c r="AC144" s="1976"/>
      <c r="AD144" s="1976"/>
      <c r="AE144" s="1976"/>
      <c r="AF144" s="1976"/>
      <c r="AG144" s="1976"/>
      <c r="AH144" s="1976"/>
      <c r="AI144" s="1976"/>
      <c r="AJ144" s="516" t="s">
        <v>219</v>
      </c>
      <c r="AK144" s="516"/>
      <c r="AL144" s="517"/>
      <c r="AM144" s="515"/>
      <c r="AN144" s="516"/>
      <c r="AO144" s="517"/>
      <c r="AP144" s="515"/>
      <c r="AQ144" s="516"/>
      <c r="AR144" s="585"/>
      <c r="AS144" s="514"/>
      <c r="AT144" s="506"/>
    </row>
    <row r="145" spans="1:46" ht="11.25" customHeight="1">
      <c r="A145" s="2092"/>
      <c r="B145" s="582"/>
      <c r="C145" s="514"/>
      <c r="D145" s="514"/>
      <c r="E145" s="514"/>
      <c r="F145" s="582"/>
      <c r="G145" s="514"/>
      <c r="H145" s="543"/>
      <c r="I145" s="506"/>
      <c r="J145" s="544"/>
      <c r="K145" s="589" t="s">
        <v>193</v>
      </c>
      <c r="L145" s="582"/>
      <c r="M145" s="514"/>
      <c r="N145" s="514"/>
      <c r="O145" s="514"/>
      <c r="P145" s="515"/>
      <c r="Q145" s="516"/>
      <c r="R145" s="516" t="s">
        <v>251</v>
      </c>
      <c r="S145" s="516"/>
      <c r="T145" s="516"/>
      <c r="U145" s="516" t="s">
        <v>1513</v>
      </c>
      <c r="V145" s="516"/>
      <c r="W145" s="1976"/>
      <c r="X145" s="1976"/>
      <c r="Y145" s="1976"/>
      <c r="Z145" s="1976"/>
      <c r="AA145" s="1976"/>
      <c r="AB145" s="1976"/>
      <c r="AC145" s="1976"/>
      <c r="AD145" s="1976"/>
      <c r="AE145" s="1976"/>
      <c r="AF145" s="1976"/>
      <c r="AG145" s="1976"/>
      <c r="AH145" s="1976"/>
      <c r="AI145" s="1976"/>
      <c r="AJ145" s="516" t="s">
        <v>275</v>
      </c>
      <c r="AK145" s="516"/>
      <c r="AL145" s="517"/>
      <c r="AM145" s="515"/>
      <c r="AN145" s="516"/>
      <c r="AO145" s="517"/>
      <c r="AP145" s="515"/>
      <c r="AQ145" s="516"/>
      <c r="AR145" s="585"/>
      <c r="AS145" s="514"/>
      <c r="AT145" s="506"/>
    </row>
    <row r="146" spans="1:46" ht="11.25" customHeight="1">
      <c r="A146" s="2092"/>
      <c r="B146" s="582"/>
      <c r="C146" s="514"/>
      <c r="D146" s="514"/>
      <c r="E146" s="514"/>
      <c r="F146" s="582"/>
      <c r="G146" s="514"/>
      <c r="H146" s="543"/>
      <c r="I146" s="506"/>
      <c r="J146" s="544"/>
      <c r="K146" s="589" t="s">
        <v>194</v>
      </c>
      <c r="L146" s="515"/>
      <c r="M146" s="516"/>
      <c r="N146" s="516"/>
      <c r="O146" s="516"/>
      <c r="P146" s="593"/>
      <c r="Q146" s="594" t="s">
        <v>185</v>
      </c>
      <c r="R146" s="594" t="s">
        <v>252</v>
      </c>
      <c r="S146" s="594"/>
      <c r="T146" s="523" t="s">
        <v>303</v>
      </c>
      <c r="U146" s="594" t="s">
        <v>168</v>
      </c>
      <c r="V146" s="594"/>
      <c r="W146" s="523" t="s">
        <v>303</v>
      </c>
      <c r="X146" s="594" t="s">
        <v>169</v>
      </c>
      <c r="Y146" s="594"/>
      <c r="Z146" s="594"/>
      <c r="AA146" s="594"/>
      <c r="AB146" s="523" t="s">
        <v>303</v>
      </c>
      <c r="AC146" s="594" t="s">
        <v>199</v>
      </c>
      <c r="AD146" s="594"/>
      <c r="AE146" s="594"/>
      <c r="AF146" s="594"/>
      <c r="AG146" s="594"/>
      <c r="AH146" s="594"/>
      <c r="AI146" s="594"/>
      <c r="AJ146" s="594"/>
      <c r="AK146" s="594"/>
      <c r="AL146" s="595"/>
      <c r="AM146" s="515"/>
      <c r="AN146" s="516"/>
      <c r="AO146" s="517"/>
      <c r="AP146" s="515"/>
      <c r="AQ146" s="516"/>
      <c r="AR146" s="585"/>
      <c r="AS146" s="514"/>
      <c r="AT146" s="506"/>
    </row>
    <row r="147" spans="1:46" ht="11.25" customHeight="1">
      <c r="A147" s="2092"/>
      <c r="B147" s="582"/>
      <c r="C147" s="514"/>
      <c r="D147" s="514"/>
      <c r="E147" s="514"/>
      <c r="F147" s="582"/>
      <c r="G147" s="514"/>
      <c r="H147" s="543"/>
      <c r="I147" s="506"/>
      <c r="J147" s="544"/>
      <c r="K147" s="589" t="s">
        <v>207</v>
      </c>
      <c r="L147" s="582"/>
      <c r="M147" s="514"/>
      <c r="N147" s="514"/>
      <c r="O147" s="514"/>
      <c r="P147" s="582"/>
      <c r="Q147" s="514"/>
      <c r="R147" s="514"/>
      <c r="S147" s="514"/>
      <c r="T147" s="520" t="s">
        <v>303</v>
      </c>
      <c r="U147" s="514" t="s">
        <v>241</v>
      </c>
      <c r="V147" s="514"/>
      <c r="W147" s="514"/>
      <c r="X147" s="1977"/>
      <c r="Y147" s="1977"/>
      <c r="Z147" s="1977"/>
      <c r="AA147" s="1977"/>
      <c r="AB147" s="1977"/>
      <c r="AC147" s="1977"/>
      <c r="AD147" s="1977"/>
      <c r="AE147" s="1977"/>
      <c r="AF147" s="1977"/>
      <c r="AG147" s="1977"/>
      <c r="AH147" s="1977"/>
      <c r="AI147" s="1977"/>
      <c r="AJ147" s="514" t="s">
        <v>275</v>
      </c>
      <c r="AK147" s="514" t="s">
        <v>275</v>
      </c>
      <c r="AL147" s="583"/>
      <c r="AM147" s="515"/>
      <c r="AN147" s="516"/>
      <c r="AO147" s="517"/>
      <c r="AP147" s="515"/>
      <c r="AQ147" s="516"/>
      <c r="AR147" s="585"/>
      <c r="AS147" s="514"/>
      <c r="AT147" s="506"/>
    </row>
    <row r="148" spans="1:46" ht="11.25" customHeight="1">
      <c r="A148" s="2092"/>
      <c r="B148" s="582"/>
      <c r="C148" s="514"/>
      <c r="D148" s="514"/>
      <c r="E148" s="514"/>
      <c r="F148" s="582"/>
      <c r="G148" s="514"/>
      <c r="H148" s="543"/>
      <c r="I148" s="506"/>
      <c r="J148" s="544"/>
      <c r="K148" s="589" t="s">
        <v>281</v>
      </c>
      <c r="L148" s="582"/>
      <c r="M148" s="514"/>
      <c r="N148" s="514"/>
      <c r="O148" s="514"/>
      <c r="P148" s="590"/>
      <c r="Q148" s="591" t="s">
        <v>278</v>
      </c>
      <c r="R148" s="591" t="s">
        <v>253</v>
      </c>
      <c r="S148" s="591"/>
      <c r="T148" s="520" t="s">
        <v>303</v>
      </c>
      <c r="U148" s="591" t="s">
        <v>153</v>
      </c>
      <c r="V148" s="591"/>
      <c r="W148" s="591"/>
      <c r="X148" s="591"/>
      <c r="Y148" s="520" t="s">
        <v>303</v>
      </c>
      <c r="Z148" s="591" t="s">
        <v>241</v>
      </c>
      <c r="AA148" s="591"/>
      <c r="AB148" s="591"/>
      <c r="AC148" s="2002"/>
      <c r="AD148" s="2002"/>
      <c r="AE148" s="2002"/>
      <c r="AF148" s="2002"/>
      <c r="AG148" s="2002"/>
      <c r="AH148" s="2002"/>
      <c r="AI148" s="2002"/>
      <c r="AJ148" s="591" t="s">
        <v>275</v>
      </c>
      <c r="AK148" s="591" t="s">
        <v>275</v>
      </c>
      <c r="AL148" s="592"/>
      <c r="AM148" s="515"/>
      <c r="AN148" s="516"/>
      <c r="AO148" s="517"/>
      <c r="AP148" s="515"/>
      <c r="AQ148" s="516"/>
      <c r="AR148" s="585"/>
      <c r="AS148" s="514"/>
      <c r="AT148" s="506"/>
    </row>
    <row r="149" spans="1:46" ht="11.25" customHeight="1">
      <c r="A149" s="2092"/>
      <c r="B149" s="582"/>
      <c r="C149" s="514"/>
      <c r="D149" s="514"/>
      <c r="E149" s="514"/>
      <c r="F149" s="582"/>
      <c r="G149" s="514"/>
      <c r="H149" s="543"/>
      <c r="I149" s="506"/>
      <c r="J149" s="544"/>
      <c r="K149" s="596"/>
      <c r="L149" s="582" t="s">
        <v>170</v>
      </c>
      <c r="M149" s="514"/>
      <c r="N149" s="514"/>
      <c r="O149" s="514"/>
      <c r="P149" s="587"/>
      <c r="Q149" s="588" t="s">
        <v>278</v>
      </c>
      <c r="R149" s="588" t="s">
        <v>163</v>
      </c>
      <c r="S149" s="588"/>
      <c r="T149" s="588"/>
      <c r="U149" s="588"/>
      <c r="V149" s="588"/>
      <c r="W149" s="588"/>
      <c r="X149" s="588"/>
      <c r="Y149" s="588"/>
      <c r="Z149" s="588"/>
      <c r="AA149" s="588"/>
      <c r="AB149" s="588"/>
      <c r="AC149" s="588"/>
      <c r="AD149" s="588"/>
      <c r="AE149" s="588"/>
      <c r="AF149" s="588"/>
      <c r="AG149" s="588"/>
      <c r="AH149" s="588"/>
      <c r="AI149" s="588"/>
      <c r="AJ149" s="588"/>
      <c r="AK149" s="588"/>
      <c r="AL149" s="597"/>
      <c r="AM149" s="515"/>
      <c r="AN149" s="516"/>
      <c r="AO149" s="517"/>
      <c r="AP149" s="515"/>
      <c r="AQ149" s="516"/>
      <c r="AR149" s="585"/>
      <c r="AS149" s="514"/>
      <c r="AT149" s="506"/>
    </row>
    <row r="150" spans="1:46" ht="11.25" customHeight="1" thickBot="1">
      <c r="A150" s="2093"/>
      <c r="B150" s="623"/>
      <c r="C150" s="624"/>
      <c r="D150" s="624"/>
      <c r="E150" s="625"/>
      <c r="F150" s="623"/>
      <c r="G150" s="625"/>
      <c r="H150" s="626"/>
      <c r="I150" s="627"/>
      <c r="J150" s="628"/>
      <c r="K150" s="629"/>
      <c r="L150" s="630" t="s">
        <v>171</v>
      </c>
      <c r="M150" s="631"/>
      <c r="N150" s="631"/>
      <c r="O150" s="631"/>
      <c r="P150" s="623"/>
      <c r="Q150" s="624"/>
      <c r="R150" s="624" t="s">
        <v>254</v>
      </c>
      <c r="S150" s="2085"/>
      <c r="T150" s="2085"/>
      <c r="U150" s="2085"/>
      <c r="V150" s="2085"/>
      <c r="W150" s="2085"/>
      <c r="X150" s="2085"/>
      <c r="Y150" s="2085"/>
      <c r="Z150" s="2085"/>
      <c r="AA150" s="2085"/>
      <c r="AB150" s="2085"/>
      <c r="AC150" s="2085"/>
      <c r="AD150" s="2085"/>
      <c r="AE150" s="2085"/>
      <c r="AF150" s="2085"/>
      <c r="AG150" s="2085"/>
      <c r="AH150" s="2085"/>
      <c r="AI150" s="2085"/>
      <c r="AJ150" s="624" t="s">
        <v>172</v>
      </c>
      <c r="AK150" s="624"/>
      <c r="AL150" s="625"/>
      <c r="AM150" s="632"/>
      <c r="AN150" s="633"/>
      <c r="AO150" s="634"/>
      <c r="AP150" s="632"/>
      <c r="AQ150" s="633"/>
      <c r="AR150" s="635"/>
      <c r="AS150" s="514"/>
      <c r="AT150" s="506"/>
    </row>
    <row r="151" spans="1:46" ht="11.25" customHeight="1">
      <c r="A151" s="622"/>
      <c r="B151" s="506"/>
      <c r="C151" s="506"/>
      <c r="D151" s="506"/>
      <c r="E151" s="506"/>
      <c r="F151" s="506"/>
      <c r="G151" s="506"/>
      <c r="AS151" s="514"/>
      <c r="AT151" s="506"/>
    </row>
    <row r="152" spans="1:46" ht="11.25" customHeight="1">
      <c r="A152" s="622"/>
      <c r="B152" s="506"/>
      <c r="C152" s="506"/>
      <c r="D152" s="506"/>
      <c r="E152" s="506"/>
      <c r="F152" s="506" t="s">
        <v>107</v>
      </c>
      <c r="G152" s="621" t="s">
        <v>717</v>
      </c>
      <c r="H152" s="504" t="s">
        <v>727</v>
      </c>
      <c r="I152" s="1979" t="s">
        <v>230</v>
      </c>
      <c r="J152" s="1980"/>
      <c r="K152" s="1980"/>
      <c r="L152" s="1980"/>
      <c r="M152" s="1980"/>
      <c r="N152" s="1980"/>
      <c r="O152" s="1980"/>
      <c r="P152" s="1980"/>
      <c r="Q152" s="1980"/>
      <c r="R152" s="1980"/>
      <c r="S152" s="1980"/>
      <c r="T152" s="1980"/>
      <c r="U152" s="1980"/>
      <c r="V152" s="1980"/>
      <c r="W152" s="1980"/>
      <c r="X152" s="1980"/>
      <c r="Y152" s="1980"/>
      <c r="Z152" s="1980"/>
      <c r="AA152" s="1980"/>
      <c r="AB152" s="1980"/>
      <c r="AC152" s="1980"/>
      <c r="AD152" s="1980"/>
      <c r="AS152" s="514"/>
      <c r="AT152" s="506"/>
    </row>
    <row r="153" spans="1:46" ht="11.25" customHeight="1">
      <c r="A153" s="622"/>
      <c r="B153" s="506"/>
      <c r="C153" s="506"/>
      <c r="D153" s="506"/>
      <c r="E153" s="506"/>
      <c r="F153" s="506"/>
      <c r="G153" s="621"/>
      <c r="AS153" s="514"/>
      <c r="AT153" s="506"/>
    </row>
    <row r="154" spans="1:46" ht="11.25" customHeight="1">
      <c r="A154" s="622"/>
      <c r="B154" s="506"/>
      <c r="C154" s="506"/>
      <c r="D154" s="506"/>
      <c r="E154" s="506"/>
      <c r="F154" s="506"/>
      <c r="G154" s="621" t="s">
        <v>718</v>
      </c>
      <c r="H154" s="504" t="s">
        <v>727</v>
      </c>
      <c r="I154" s="504" t="s">
        <v>231</v>
      </c>
      <c r="AS154" s="514"/>
      <c r="AT154" s="506"/>
    </row>
    <row r="155" spans="1:46" ht="11.25" customHeight="1">
      <c r="A155" s="622"/>
      <c r="B155" s="506"/>
      <c r="C155" s="506"/>
      <c r="D155" s="506"/>
      <c r="E155" s="506"/>
      <c r="F155" s="506"/>
      <c r="G155" s="621"/>
      <c r="AS155" s="514"/>
      <c r="AT155" s="506"/>
    </row>
    <row r="156" spans="1:46" ht="11.25" customHeight="1">
      <c r="A156" s="622"/>
      <c r="B156" s="506"/>
      <c r="C156" s="506"/>
      <c r="D156" s="506"/>
      <c r="E156" s="506"/>
      <c r="F156" s="506"/>
      <c r="G156" s="621" t="s">
        <v>719</v>
      </c>
      <c r="H156" s="504" t="s">
        <v>727</v>
      </c>
      <c r="I156" s="504" t="s">
        <v>301</v>
      </c>
      <c r="AS156" s="514"/>
      <c r="AT156" s="506"/>
    </row>
    <row r="157" spans="1:46" ht="11.25" customHeight="1">
      <c r="A157" s="622"/>
      <c r="B157" s="506"/>
      <c r="C157" s="506"/>
      <c r="D157" s="506"/>
      <c r="E157" s="506"/>
      <c r="F157" s="506"/>
      <c r="G157" s="621"/>
      <c r="AS157" s="514"/>
      <c r="AT157" s="506"/>
    </row>
    <row r="158" spans="1:46" ht="11.25" customHeight="1">
      <c r="A158" s="622"/>
      <c r="B158" s="506"/>
      <c r="C158" s="506"/>
      <c r="D158" s="506"/>
      <c r="E158" s="506"/>
      <c r="F158" s="506"/>
      <c r="G158" s="621" t="s">
        <v>720</v>
      </c>
      <c r="H158" s="504" t="s">
        <v>727</v>
      </c>
      <c r="I158" s="504" t="s">
        <v>232</v>
      </c>
      <c r="AS158" s="514"/>
      <c r="AT158" s="506"/>
    </row>
    <row r="159" spans="1:46" ht="11.25" customHeight="1">
      <c r="A159" s="622"/>
      <c r="B159" s="506"/>
      <c r="C159" s="506"/>
      <c r="D159" s="506"/>
      <c r="E159" s="506"/>
      <c r="F159" s="506"/>
      <c r="G159" s="506"/>
      <c r="AS159" s="514"/>
      <c r="AT159" s="506"/>
    </row>
    <row r="160" spans="1:46" ht="11.25" customHeight="1">
      <c r="A160" s="506"/>
      <c r="B160" s="506"/>
      <c r="C160" s="506"/>
      <c r="D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6"/>
      <c r="AL160" s="506"/>
      <c r="AM160" s="506"/>
      <c r="AN160" s="506"/>
      <c r="AO160" s="506"/>
      <c r="AP160" s="506"/>
      <c r="AQ160" s="506"/>
      <c r="AR160" s="506"/>
      <c r="AS160" s="514"/>
      <c r="AT160" s="506"/>
    </row>
    <row r="161" spans="1:46" ht="11.25" customHeight="1">
      <c r="A161" s="506"/>
      <c r="B161" s="506"/>
      <c r="C161" s="506"/>
      <c r="D161" s="506"/>
      <c r="E161" s="506"/>
      <c r="AE161" s="506"/>
      <c r="AF161" s="506"/>
      <c r="AG161" s="506"/>
      <c r="AH161" s="506"/>
      <c r="AI161" s="506"/>
      <c r="AJ161" s="506"/>
      <c r="AK161" s="506"/>
      <c r="AL161" s="506"/>
      <c r="AM161" s="506"/>
      <c r="AN161" s="506"/>
      <c r="AO161" s="506"/>
      <c r="AP161" s="506"/>
      <c r="AQ161" s="506"/>
      <c r="AR161" s="506"/>
      <c r="AS161" s="514"/>
      <c r="AT161" s="506"/>
    </row>
    <row r="162" spans="1:46" ht="11.25" customHeight="1">
      <c r="A162" s="506"/>
      <c r="B162" s="506"/>
      <c r="C162" s="506"/>
      <c r="D162" s="506"/>
      <c r="E162" s="506"/>
      <c r="AE162" s="506"/>
      <c r="AF162" s="506"/>
      <c r="AG162" s="506"/>
      <c r="AH162" s="506"/>
      <c r="AI162" s="506"/>
      <c r="AJ162" s="506"/>
      <c r="AK162" s="506"/>
      <c r="AL162" s="506"/>
      <c r="AM162" s="506"/>
      <c r="AN162" s="506"/>
      <c r="AO162" s="506"/>
      <c r="AP162" s="506"/>
      <c r="AQ162" s="506"/>
      <c r="AR162" s="506"/>
      <c r="AS162" s="506"/>
      <c r="AT162" s="506"/>
    </row>
    <row r="163" spans="1:46" ht="11.25" customHeight="1">
      <c r="A163" s="506"/>
      <c r="B163" s="506"/>
      <c r="C163" s="506"/>
      <c r="D163" s="506"/>
      <c r="E163" s="506"/>
      <c r="AE163" s="506"/>
      <c r="AF163" s="506"/>
      <c r="AG163" s="506"/>
      <c r="AH163" s="506"/>
      <c r="AI163" s="506"/>
      <c r="AJ163" s="506"/>
      <c r="AK163" s="506"/>
      <c r="AL163" s="506"/>
      <c r="AM163" s="506"/>
      <c r="AN163" s="506"/>
      <c r="AO163" s="506"/>
      <c r="AP163" s="506"/>
      <c r="AQ163" s="506"/>
      <c r="AR163" s="506"/>
      <c r="AS163" s="506"/>
      <c r="AT163" s="506"/>
    </row>
    <row r="164" spans="1:46" ht="11.25" customHeight="1">
      <c r="A164" s="506"/>
      <c r="B164" s="506"/>
      <c r="C164" s="506"/>
      <c r="D164" s="506"/>
      <c r="E164" s="506"/>
      <c r="AE164" s="506"/>
      <c r="AF164" s="506"/>
      <c r="AG164" s="506"/>
      <c r="AH164" s="506"/>
      <c r="AI164" s="506"/>
      <c r="AJ164" s="506"/>
      <c r="AK164" s="506"/>
      <c r="AL164" s="506"/>
      <c r="AM164" s="506"/>
      <c r="AN164" s="506"/>
      <c r="AO164" s="506"/>
      <c r="AP164" s="506"/>
      <c r="AQ164" s="506"/>
      <c r="AR164" s="506"/>
      <c r="AS164" s="506"/>
      <c r="AT164" s="506"/>
    </row>
    <row r="165" spans="1:46" ht="11.25" customHeight="1">
      <c r="A165" s="506"/>
      <c r="B165" s="506"/>
      <c r="C165" s="506"/>
      <c r="D165" s="506"/>
      <c r="E165" s="506"/>
      <c r="AE165" s="506"/>
      <c r="AF165" s="506"/>
      <c r="AG165" s="506"/>
      <c r="AH165" s="506"/>
      <c r="AI165" s="506"/>
      <c r="AJ165" s="506"/>
      <c r="AK165" s="506"/>
      <c r="AL165" s="506"/>
      <c r="AM165" s="506"/>
      <c r="AN165" s="506"/>
      <c r="AO165" s="506"/>
      <c r="AP165" s="506"/>
      <c r="AQ165" s="506"/>
      <c r="AR165" s="506"/>
      <c r="AS165" s="506"/>
      <c r="AT165" s="506"/>
    </row>
    <row r="166" spans="1:46" ht="11.25" customHeight="1">
      <c r="A166" s="506"/>
      <c r="B166" s="506"/>
      <c r="C166" s="506"/>
      <c r="D166" s="506"/>
      <c r="E166" s="506"/>
      <c r="AE166" s="506"/>
      <c r="AF166" s="506"/>
      <c r="AG166" s="506"/>
      <c r="AH166" s="506"/>
      <c r="AI166" s="506"/>
      <c r="AJ166" s="506"/>
      <c r="AK166" s="506"/>
      <c r="AL166" s="506"/>
      <c r="AM166" s="506"/>
      <c r="AN166" s="506"/>
      <c r="AO166" s="506"/>
      <c r="AP166" s="506"/>
      <c r="AQ166" s="506"/>
      <c r="AR166" s="506"/>
      <c r="AS166" s="506"/>
      <c r="AT166" s="506"/>
    </row>
    <row r="167" spans="1:46" ht="11.25" customHeight="1">
      <c r="A167" s="506"/>
      <c r="B167" s="506"/>
      <c r="C167" s="506"/>
      <c r="D167" s="506"/>
      <c r="E167" s="506"/>
      <c r="AE167" s="506"/>
      <c r="AF167" s="506"/>
      <c r="AG167" s="506"/>
      <c r="AH167" s="506"/>
      <c r="AI167" s="506"/>
      <c r="AJ167" s="506"/>
      <c r="AK167" s="506"/>
      <c r="AL167" s="506"/>
      <c r="AM167" s="506"/>
      <c r="AN167" s="506"/>
      <c r="AO167" s="506"/>
      <c r="AP167" s="506"/>
      <c r="AQ167" s="506"/>
      <c r="AR167" s="506"/>
      <c r="AS167" s="506"/>
      <c r="AT167" s="506"/>
    </row>
    <row r="168" spans="1:46" ht="11.25" customHeight="1">
      <c r="A168" s="506"/>
      <c r="B168" s="506"/>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06"/>
      <c r="AL168" s="506"/>
      <c r="AM168" s="506"/>
      <c r="AN168" s="506"/>
      <c r="AO168" s="506"/>
      <c r="AP168" s="506"/>
      <c r="AQ168" s="506"/>
      <c r="AR168" s="506"/>
      <c r="AS168" s="506"/>
      <c r="AT168" s="506"/>
    </row>
    <row r="169" spans="1:46" ht="11.25" customHeight="1">
      <c r="A169" s="506"/>
      <c r="B169" s="506"/>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6"/>
      <c r="AI169" s="506"/>
      <c r="AJ169" s="506"/>
      <c r="AK169" s="506"/>
      <c r="AL169" s="506"/>
      <c r="AM169" s="506"/>
      <c r="AN169" s="506"/>
      <c r="AO169" s="506"/>
      <c r="AP169" s="506"/>
      <c r="AQ169" s="506"/>
      <c r="AR169" s="506"/>
      <c r="AS169" s="506"/>
      <c r="AT169" s="506"/>
    </row>
    <row r="170" spans="1:46" ht="11.25" customHeight="1">
      <c r="A170" s="506"/>
      <c r="B170" s="506"/>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06"/>
      <c r="AL170" s="506"/>
      <c r="AM170" s="506"/>
      <c r="AN170" s="506"/>
      <c r="AO170" s="506"/>
      <c r="AP170" s="506"/>
      <c r="AQ170" s="506"/>
      <c r="AR170" s="506"/>
      <c r="AS170" s="506"/>
      <c r="AT170" s="506"/>
    </row>
    <row r="171" spans="1:46" ht="11.25" customHeight="1">
      <c r="A171" s="506"/>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6"/>
      <c r="AL171" s="506"/>
      <c r="AM171" s="506"/>
      <c r="AN171" s="506"/>
      <c r="AO171" s="506"/>
      <c r="AP171" s="506"/>
      <c r="AQ171" s="506"/>
      <c r="AR171" s="506"/>
      <c r="AS171" s="506"/>
      <c r="AT171" s="506"/>
    </row>
    <row r="172" spans="1:46" ht="11.25" customHeight="1">
      <c r="A172" s="506"/>
      <c r="B172" s="506"/>
      <c r="C172" s="506"/>
      <c r="D172" s="506"/>
      <c r="E172" s="506"/>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6"/>
      <c r="AI172" s="506"/>
      <c r="AJ172" s="506"/>
      <c r="AK172" s="506"/>
      <c r="AL172" s="506"/>
      <c r="AM172" s="506"/>
      <c r="AN172" s="506"/>
      <c r="AO172" s="506"/>
      <c r="AP172" s="506"/>
      <c r="AQ172" s="506"/>
      <c r="AR172" s="506"/>
      <c r="AS172" s="506"/>
      <c r="AT172" s="506"/>
    </row>
    <row r="173" spans="1:46" ht="11.25" customHeight="1">
      <c r="A173" s="506"/>
      <c r="B173" s="506"/>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6"/>
      <c r="AL173" s="506"/>
      <c r="AM173" s="506"/>
      <c r="AN173" s="506"/>
      <c r="AO173" s="506"/>
      <c r="AP173" s="506"/>
      <c r="AQ173" s="506"/>
      <c r="AR173" s="506"/>
      <c r="AS173" s="506"/>
      <c r="AT173" s="506"/>
    </row>
    <row r="174" spans="1:46" ht="11.25" customHeight="1">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06"/>
      <c r="AL174" s="506"/>
      <c r="AM174" s="506"/>
      <c r="AN174" s="506"/>
      <c r="AO174" s="506"/>
      <c r="AP174" s="506"/>
      <c r="AQ174" s="506"/>
      <c r="AR174" s="506"/>
      <c r="AS174" s="506"/>
      <c r="AT174" s="506"/>
    </row>
    <row r="175" spans="1:46" ht="11.25" customHeight="1">
      <c r="A175" s="506"/>
      <c r="B175" s="506"/>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6"/>
      <c r="AL175" s="506"/>
      <c r="AM175" s="506"/>
      <c r="AN175" s="506"/>
      <c r="AO175" s="506"/>
      <c r="AP175" s="506"/>
      <c r="AQ175" s="506"/>
      <c r="AR175" s="506"/>
      <c r="AS175" s="506"/>
      <c r="AT175" s="506"/>
    </row>
    <row r="176" spans="1:46" ht="11.25" customHeight="1">
      <c r="A176" s="506"/>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row>
    <row r="177" spans="1:46" ht="11.25" customHeight="1">
      <c r="A177" s="506"/>
      <c r="B177" s="506"/>
      <c r="C177" s="506"/>
      <c r="D177" s="506"/>
      <c r="E177" s="506"/>
      <c r="F177" s="506"/>
      <c r="G177" s="506"/>
      <c r="H177" s="506"/>
      <c r="I177" s="506"/>
      <c r="J177" s="506"/>
      <c r="K177" s="506"/>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c r="AH177" s="506"/>
      <c r="AI177" s="506"/>
      <c r="AJ177" s="506"/>
      <c r="AK177" s="506"/>
      <c r="AL177" s="506"/>
      <c r="AM177" s="506"/>
      <c r="AN177" s="506"/>
      <c r="AO177" s="506"/>
      <c r="AP177" s="506"/>
      <c r="AQ177" s="506"/>
      <c r="AR177" s="506"/>
      <c r="AS177" s="506"/>
      <c r="AT177" s="506"/>
    </row>
    <row r="178" spans="1:46" ht="11.25" customHeight="1">
      <c r="A178" s="506"/>
      <c r="B178" s="506"/>
      <c r="C178" s="506"/>
      <c r="D178" s="506"/>
      <c r="E178" s="506"/>
      <c r="F178" s="506"/>
      <c r="G178" s="506"/>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row>
    <row r="179" spans="1:46" ht="11.25" customHeight="1">
      <c r="A179" s="506"/>
      <c r="B179" s="506"/>
      <c r="C179" s="506"/>
      <c r="D179" s="506"/>
      <c r="E179" s="506"/>
      <c r="F179" s="506"/>
      <c r="G179" s="506"/>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row>
    <row r="180" spans="1:46" ht="11.25" customHeight="1">
      <c r="A180" s="506"/>
      <c r="B180" s="506"/>
      <c r="C180" s="506"/>
      <c r="D180" s="506"/>
      <c r="E180" s="506"/>
      <c r="F180" s="506"/>
      <c r="G180" s="506"/>
      <c r="H180" s="506"/>
      <c r="I180" s="506"/>
      <c r="J180" s="506"/>
      <c r="K180" s="506"/>
      <c r="L180" s="506"/>
      <c r="M180" s="506"/>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c r="AI180" s="506"/>
      <c r="AJ180" s="506"/>
      <c r="AK180" s="506"/>
      <c r="AL180" s="506"/>
      <c r="AM180" s="506"/>
      <c r="AN180" s="506"/>
      <c r="AO180" s="506"/>
      <c r="AP180" s="506"/>
      <c r="AQ180" s="506"/>
      <c r="AR180" s="506"/>
      <c r="AS180" s="506"/>
      <c r="AT180" s="506"/>
    </row>
    <row r="181" spans="1:46" ht="11.25" customHeight="1">
      <c r="A181" s="506"/>
      <c r="B181" s="506"/>
      <c r="C181" s="506"/>
      <c r="D181" s="506"/>
      <c r="E181" s="506"/>
      <c r="F181" s="506"/>
      <c r="G181" s="506"/>
      <c r="H181" s="506"/>
      <c r="I181" s="506"/>
      <c r="J181" s="506"/>
      <c r="K181" s="506"/>
      <c r="L181" s="506"/>
      <c r="M181" s="506"/>
      <c r="N181" s="506"/>
      <c r="O181" s="506"/>
      <c r="P181" s="506"/>
      <c r="Q181" s="506"/>
      <c r="R181" s="506"/>
      <c r="S181" s="506"/>
      <c r="T181" s="506"/>
      <c r="U181" s="506"/>
      <c r="V181" s="506"/>
      <c r="W181" s="506"/>
      <c r="X181" s="506"/>
      <c r="Y181" s="506"/>
      <c r="Z181" s="506"/>
      <c r="AA181" s="506"/>
      <c r="AB181" s="506"/>
      <c r="AC181" s="506"/>
      <c r="AD181" s="506"/>
      <c r="AE181" s="506"/>
      <c r="AF181" s="506"/>
      <c r="AG181" s="506"/>
      <c r="AH181" s="506"/>
      <c r="AI181" s="506"/>
      <c r="AJ181" s="506"/>
      <c r="AK181" s="506"/>
      <c r="AL181" s="506"/>
      <c r="AM181" s="506"/>
      <c r="AN181" s="506"/>
      <c r="AO181" s="506"/>
      <c r="AP181" s="506"/>
      <c r="AQ181" s="506"/>
      <c r="AR181" s="506"/>
      <c r="AS181" s="506"/>
      <c r="AT181" s="506"/>
    </row>
    <row r="182" spans="1:46" ht="11.25" customHeight="1">
      <c r="A182" s="506"/>
      <c r="B182" s="551"/>
      <c r="C182" s="551"/>
      <c r="D182" s="551"/>
      <c r="E182" s="551"/>
      <c r="F182" s="551"/>
      <c r="G182" s="551"/>
      <c r="H182" s="551"/>
      <c r="I182" s="551"/>
      <c r="J182" s="551"/>
      <c r="K182" s="551"/>
      <c r="L182" s="551"/>
      <c r="M182" s="551"/>
      <c r="N182" s="551"/>
      <c r="O182" s="551"/>
      <c r="P182" s="551"/>
      <c r="Q182" s="551"/>
      <c r="R182" s="551"/>
      <c r="S182" s="551"/>
      <c r="T182" s="551"/>
      <c r="U182" s="551"/>
      <c r="V182" s="551"/>
      <c r="W182" s="551"/>
      <c r="X182" s="551"/>
      <c r="Y182" s="551"/>
      <c r="Z182" s="551"/>
      <c r="AA182" s="551"/>
      <c r="AB182" s="551"/>
      <c r="AC182" s="551"/>
      <c r="AD182" s="551"/>
      <c r="AE182" s="551"/>
      <c r="AF182" s="551"/>
      <c r="AG182" s="551"/>
      <c r="AH182" s="551"/>
      <c r="AI182" s="551"/>
      <c r="AJ182" s="551"/>
      <c r="AK182" s="551"/>
      <c r="AL182" s="551"/>
      <c r="AM182" s="551"/>
      <c r="AN182" s="551"/>
      <c r="AO182" s="551"/>
      <c r="AP182" s="551"/>
      <c r="AQ182" s="551"/>
      <c r="AR182" s="551"/>
      <c r="AS182" s="514"/>
      <c r="AT182" s="506"/>
    </row>
    <row r="183" spans="1:46" ht="11.25" customHeight="1">
      <c r="A183" s="506"/>
      <c r="B183" s="551"/>
      <c r="C183" s="551"/>
      <c r="D183" s="551"/>
      <c r="E183" s="551"/>
      <c r="F183" s="551"/>
      <c r="G183" s="551"/>
      <c r="H183" s="551"/>
      <c r="I183" s="551"/>
      <c r="J183" s="551"/>
      <c r="K183" s="551"/>
      <c r="L183" s="551"/>
      <c r="M183" s="551"/>
      <c r="N183" s="551"/>
      <c r="O183" s="551"/>
      <c r="P183" s="551"/>
      <c r="Q183" s="551"/>
      <c r="R183" s="551"/>
      <c r="S183" s="551"/>
      <c r="T183" s="551"/>
      <c r="U183" s="551"/>
      <c r="V183" s="551"/>
      <c r="W183" s="551"/>
      <c r="X183" s="551"/>
      <c r="Y183" s="551"/>
      <c r="Z183" s="551"/>
      <c r="AA183" s="551"/>
      <c r="AB183" s="551"/>
      <c r="AC183" s="551"/>
      <c r="AD183" s="551"/>
      <c r="AE183" s="551"/>
      <c r="AF183" s="551"/>
      <c r="AG183" s="551"/>
      <c r="AH183" s="551"/>
      <c r="AI183" s="551"/>
      <c r="AJ183" s="551"/>
      <c r="AK183" s="551"/>
      <c r="AL183" s="551"/>
      <c r="AM183" s="551"/>
      <c r="AN183" s="551"/>
      <c r="AO183" s="551"/>
      <c r="AP183" s="551"/>
      <c r="AQ183" s="551"/>
      <c r="AR183" s="551"/>
      <c r="AS183" s="514"/>
      <c r="AT183" s="506"/>
    </row>
    <row r="184" spans="1:46" ht="11.25" customHeight="1">
      <c r="A184" s="506"/>
      <c r="B184" s="551"/>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1"/>
      <c r="AK184" s="551"/>
      <c r="AL184" s="551"/>
      <c r="AM184" s="551"/>
      <c r="AN184" s="551"/>
      <c r="AO184" s="1981" t="s">
        <v>1500</v>
      </c>
      <c r="AP184" s="1981"/>
      <c r="AQ184" s="1981"/>
      <c r="AR184" s="1981"/>
      <c r="AS184" s="514"/>
      <c r="AT184" s="506"/>
    </row>
    <row r="185" spans="1:46" ht="11.25" customHeight="1">
      <c r="A185" s="506"/>
      <c r="B185" s="551"/>
      <c r="C185" s="551"/>
      <c r="D185" s="551"/>
      <c r="E185" s="551"/>
      <c r="F185" s="551"/>
      <c r="G185" s="551"/>
      <c r="H185" s="551"/>
      <c r="I185" s="551"/>
      <c r="J185" s="551"/>
      <c r="K185" s="551"/>
      <c r="L185" s="551"/>
      <c r="M185" s="551"/>
      <c r="N185" s="551"/>
      <c r="O185" s="551"/>
      <c r="P185" s="551"/>
      <c r="Q185" s="551"/>
      <c r="R185" s="551"/>
      <c r="S185" s="551"/>
      <c r="T185" s="551"/>
      <c r="U185" s="551"/>
      <c r="V185" s="551"/>
      <c r="W185" s="551"/>
      <c r="X185" s="551"/>
      <c r="Y185" s="551"/>
      <c r="Z185" s="551"/>
      <c r="AA185" s="551"/>
      <c r="AB185" s="551"/>
      <c r="AC185" s="551"/>
      <c r="AD185" s="551"/>
      <c r="AE185" s="551"/>
      <c r="AF185" s="551"/>
      <c r="AG185" s="551"/>
      <c r="AH185" s="551"/>
      <c r="AI185" s="551"/>
      <c r="AJ185" s="551"/>
      <c r="AK185" s="551"/>
      <c r="AL185" s="551"/>
      <c r="AM185" s="551"/>
      <c r="AN185" s="551"/>
      <c r="AO185" s="1981" t="s">
        <v>1502</v>
      </c>
      <c r="AP185" s="1981"/>
      <c r="AQ185" s="1982" t="s">
        <v>1116</v>
      </c>
      <c r="AR185" s="1981"/>
      <c r="AS185" s="514"/>
      <c r="AT185" s="506"/>
    </row>
    <row r="186" spans="1:46" ht="11.25" customHeight="1">
      <c r="A186" s="506"/>
      <c r="B186" s="551"/>
      <c r="C186" s="551"/>
      <c r="D186" s="551"/>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1"/>
      <c r="AC186" s="551"/>
      <c r="AD186" s="551"/>
      <c r="AE186" s="551"/>
      <c r="AF186" s="551"/>
      <c r="AG186" s="551"/>
      <c r="AH186" s="551"/>
      <c r="AI186" s="551"/>
      <c r="AJ186" s="551"/>
      <c r="AK186" s="551"/>
      <c r="AL186" s="551"/>
      <c r="AM186" s="551"/>
      <c r="AN186" s="551"/>
      <c r="AO186" s="1981"/>
      <c r="AP186" s="1981"/>
      <c r="AQ186" s="1981"/>
      <c r="AR186" s="1981"/>
      <c r="AS186" s="514"/>
      <c r="AT186" s="506"/>
    </row>
    <row r="187" spans="1:46" ht="11.25" customHeight="1">
      <c r="A187" s="506"/>
      <c r="B187" s="551"/>
      <c r="C187" s="551"/>
      <c r="D187" s="551"/>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1"/>
      <c r="AC187" s="551"/>
      <c r="AD187" s="551"/>
      <c r="AE187" s="551"/>
      <c r="AF187" s="551"/>
      <c r="AG187" s="551"/>
      <c r="AH187" s="551"/>
      <c r="AI187" s="551"/>
      <c r="AJ187" s="551"/>
      <c r="AK187" s="551"/>
      <c r="AL187" s="551"/>
      <c r="AM187" s="551"/>
      <c r="AN187" s="551"/>
      <c r="AO187" s="551"/>
      <c r="AP187" s="551"/>
      <c r="AQ187" s="551"/>
      <c r="AR187" s="551"/>
      <c r="AS187" s="514"/>
      <c r="AT187" s="506"/>
    </row>
    <row r="188" spans="1:46" ht="11.25" customHeight="1">
      <c r="A188" s="506"/>
      <c r="B188" s="551"/>
      <c r="C188" s="551"/>
      <c r="D188" s="551"/>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1"/>
      <c r="AC188" s="551"/>
      <c r="AD188" s="551"/>
      <c r="AE188" s="551"/>
      <c r="AF188" s="551"/>
      <c r="AG188" s="551"/>
      <c r="AH188" s="551"/>
      <c r="AI188" s="551"/>
      <c r="AJ188" s="551"/>
      <c r="AK188" s="551"/>
      <c r="AL188" s="551"/>
      <c r="AM188" s="551"/>
      <c r="AN188" s="551"/>
      <c r="AO188" s="551"/>
      <c r="AP188" s="551"/>
      <c r="AQ188" s="551"/>
      <c r="AR188" s="551"/>
      <c r="AS188" s="514"/>
      <c r="AT188" s="506"/>
    </row>
    <row r="189" spans="1:46" ht="7.5" customHeight="1">
      <c r="A189" s="506"/>
      <c r="B189" s="551"/>
      <c r="C189" s="551"/>
      <c r="D189" s="551"/>
      <c r="E189" s="551"/>
      <c r="F189" s="551"/>
      <c r="G189" s="551"/>
      <c r="H189" s="551"/>
      <c r="I189" s="551"/>
      <c r="J189" s="551"/>
      <c r="K189" s="551"/>
      <c r="L189" s="551"/>
      <c r="M189" s="551"/>
      <c r="N189" s="551"/>
      <c r="O189" s="551"/>
      <c r="P189" s="551"/>
      <c r="Q189" s="551"/>
      <c r="R189" s="551"/>
      <c r="S189" s="551"/>
      <c r="T189" s="551"/>
      <c r="U189" s="551"/>
      <c r="V189" s="551"/>
      <c r="W189" s="551"/>
      <c r="X189" s="551"/>
      <c r="Y189" s="551"/>
      <c r="Z189" s="551"/>
      <c r="AA189" s="551"/>
      <c r="AB189" s="551"/>
      <c r="AC189" s="551"/>
      <c r="AD189" s="551"/>
      <c r="AE189" s="551"/>
      <c r="AF189" s="551"/>
      <c r="AG189" s="551"/>
      <c r="AH189" s="551"/>
      <c r="AI189" s="551"/>
      <c r="AJ189" s="551"/>
      <c r="AK189" s="551"/>
      <c r="AL189" s="551"/>
      <c r="AM189" s="551"/>
      <c r="AN189" s="551"/>
      <c r="AO189" s="551"/>
      <c r="AP189" s="551"/>
      <c r="AQ189" s="551"/>
      <c r="AR189" s="551"/>
      <c r="AS189" s="514"/>
      <c r="AT189" s="506"/>
    </row>
    <row r="190" spans="1:46" ht="15.75" customHeight="1">
      <c r="A190" s="1167" t="s">
        <v>2069</v>
      </c>
      <c r="B190" s="147"/>
      <c r="C190" s="147"/>
      <c r="D190" s="147"/>
      <c r="E190" s="147"/>
      <c r="F190" s="147"/>
      <c r="G190" s="147"/>
      <c r="H190" s="147"/>
      <c r="I190" s="147"/>
      <c r="J190" s="147"/>
      <c r="K190" s="147"/>
      <c r="L190" s="52"/>
      <c r="M190" s="52"/>
      <c r="N190" s="52"/>
      <c r="O190" s="52"/>
      <c r="P190" s="52"/>
      <c r="Q190" s="52"/>
      <c r="R190" s="52"/>
      <c r="S190" s="445"/>
      <c r="T190" s="445"/>
      <c r="U190" s="445"/>
      <c r="V190" s="445"/>
      <c r="W190" s="514"/>
      <c r="X190" s="514"/>
      <c r="Y190" s="514"/>
      <c r="Z190" s="514"/>
      <c r="AA190" s="514"/>
      <c r="AB190" s="514"/>
      <c r="AC190" s="514"/>
      <c r="AD190" s="514"/>
      <c r="AE190" s="514"/>
      <c r="AF190" s="514"/>
      <c r="AG190" s="514"/>
      <c r="AH190" s="514"/>
      <c r="AI190" s="514"/>
      <c r="AJ190" s="514"/>
      <c r="AK190" s="514"/>
      <c r="AL190" s="514"/>
      <c r="AM190" s="514"/>
      <c r="AN190" s="514"/>
      <c r="AO190" s="514"/>
      <c r="AP190" s="514"/>
      <c r="AQ190" s="514"/>
      <c r="AR190" s="619" t="s">
        <v>1117</v>
      </c>
      <c r="AS190" s="514"/>
      <c r="AT190" s="506"/>
    </row>
    <row r="191" spans="1:46" ht="11.25" customHeight="1" thickBot="1">
      <c r="A191" s="506"/>
      <c r="B191" s="514"/>
      <c r="C191" s="514"/>
      <c r="D191" s="514"/>
      <c r="E191" s="514"/>
      <c r="F191" s="514"/>
      <c r="G191" s="514"/>
      <c r="H191" s="514"/>
      <c r="I191" s="514"/>
      <c r="J191" s="514"/>
      <c r="K191" s="514"/>
      <c r="L191" s="514"/>
      <c r="M191" s="514"/>
      <c r="N191" s="514"/>
      <c r="O191" s="514"/>
      <c r="P191" s="514"/>
      <c r="Q191" s="514"/>
      <c r="R191" s="514"/>
      <c r="S191" s="514"/>
      <c r="T191" s="514"/>
      <c r="U191" s="514"/>
      <c r="V191" s="514"/>
      <c r="W191" s="514"/>
      <c r="X191" s="514"/>
      <c r="Y191" s="514"/>
      <c r="Z191" s="514"/>
      <c r="AA191" s="514"/>
      <c r="AB191" s="514"/>
      <c r="AC191" s="514"/>
      <c r="AD191" s="514"/>
      <c r="AE191" s="514"/>
      <c r="AF191" s="514"/>
      <c r="AG191" s="514"/>
      <c r="AH191" s="514"/>
      <c r="AI191" s="514"/>
      <c r="AJ191" s="514"/>
      <c r="AK191" s="514"/>
      <c r="AL191" s="514"/>
      <c r="AM191" s="514"/>
      <c r="AN191" s="514"/>
      <c r="AO191" s="514"/>
      <c r="AP191" s="514"/>
      <c r="AQ191" s="514"/>
      <c r="AR191" s="514"/>
      <c r="AS191" s="514"/>
      <c r="AT191" s="506"/>
    </row>
    <row r="192" spans="1:46" ht="15" customHeight="1">
      <c r="A192" s="2066"/>
      <c r="B192" s="2021" t="s">
        <v>234</v>
      </c>
      <c r="C192" s="2022"/>
      <c r="D192" s="2022"/>
      <c r="E192" s="2023"/>
      <c r="F192" s="2027" t="s">
        <v>1503</v>
      </c>
      <c r="G192" s="2028"/>
      <c r="H192" s="2021" t="s">
        <v>1504</v>
      </c>
      <c r="I192" s="2022"/>
      <c r="J192" s="2022"/>
      <c r="K192" s="2023"/>
      <c r="L192" s="1983" t="s">
        <v>1505</v>
      </c>
      <c r="M192" s="1984"/>
      <c r="N192" s="1984"/>
      <c r="O192" s="1984"/>
      <c r="P192" s="1984"/>
      <c r="Q192" s="1984"/>
      <c r="R192" s="1984"/>
      <c r="S192" s="1984"/>
      <c r="T192" s="1984"/>
      <c r="U192" s="1984"/>
      <c r="V192" s="1984"/>
      <c r="W192" s="1984"/>
      <c r="X192" s="1984"/>
      <c r="Y192" s="1984"/>
      <c r="Z192" s="1984"/>
      <c r="AA192" s="1984"/>
      <c r="AB192" s="1984"/>
      <c r="AC192" s="1984"/>
      <c r="AD192" s="1984"/>
      <c r="AE192" s="1984"/>
      <c r="AF192" s="1984"/>
      <c r="AG192" s="1984"/>
      <c r="AH192" s="1984"/>
      <c r="AI192" s="1984"/>
      <c r="AJ192" s="1984"/>
      <c r="AK192" s="1984"/>
      <c r="AL192" s="1984"/>
      <c r="AM192" s="1984"/>
      <c r="AN192" s="1984"/>
      <c r="AO192" s="1985"/>
      <c r="AP192" s="1986" t="s">
        <v>1506</v>
      </c>
      <c r="AQ192" s="1987"/>
      <c r="AR192" s="1988"/>
      <c r="AS192" s="514"/>
      <c r="AT192" s="506"/>
    </row>
    <row r="193" spans="1:46" ht="15" customHeight="1" thickBot="1">
      <c r="A193" s="2067"/>
      <c r="B193" s="2024"/>
      <c r="C193" s="2025"/>
      <c r="D193" s="2025"/>
      <c r="E193" s="2026"/>
      <c r="F193" s="2029"/>
      <c r="G193" s="2030"/>
      <c r="H193" s="2024"/>
      <c r="I193" s="2025"/>
      <c r="J193" s="2025"/>
      <c r="K193" s="2026"/>
      <c r="L193" s="1992" t="s">
        <v>235</v>
      </c>
      <c r="M193" s="1993"/>
      <c r="N193" s="1993"/>
      <c r="O193" s="1994"/>
      <c r="P193" s="1995" t="s">
        <v>1507</v>
      </c>
      <c r="Q193" s="1996"/>
      <c r="R193" s="1996"/>
      <c r="S193" s="1996"/>
      <c r="T193" s="1996"/>
      <c r="U193" s="1996"/>
      <c r="V193" s="1996"/>
      <c r="W193" s="1996"/>
      <c r="X193" s="1996"/>
      <c r="Y193" s="1996"/>
      <c r="Z193" s="1996"/>
      <c r="AA193" s="1996"/>
      <c r="AB193" s="1996"/>
      <c r="AC193" s="1996"/>
      <c r="AD193" s="1996"/>
      <c r="AE193" s="1996"/>
      <c r="AF193" s="1996"/>
      <c r="AG193" s="1996"/>
      <c r="AH193" s="1996"/>
      <c r="AI193" s="1996"/>
      <c r="AJ193" s="1996"/>
      <c r="AK193" s="1996"/>
      <c r="AL193" s="1997"/>
      <c r="AM193" s="1998" t="s">
        <v>1508</v>
      </c>
      <c r="AN193" s="1999"/>
      <c r="AO193" s="2000"/>
      <c r="AP193" s="1989"/>
      <c r="AQ193" s="1990"/>
      <c r="AR193" s="1991"/>
      <c r="AS193" s="514"/>
      <c r="AT193" s="506"/>
    </row>
    <row r="194" spans="1:46" ht="11.25" customHeight="1">
      <c r="A194" s="507">
        <v>10</v>
      </c>
      <c r="B194" s="508" t="s">
        <v>146</v>
      </c>
      <c r="C194" s="509"/>
      <c r="D194" s="509"/>
      <c r="E194" s="509"/>
      <c r="F194" s="573"/>
      <c r="G194" s="574"/>
      <c r="H194" s="2074" t="s">
        <v>273</v>
      </c>
      <c r="I194" s="2075"/>
      <c r="J194" s="2076"/>
      <c r="K194" s="576" t="s">
        <v>174</v>
      </c>
      <c r="L194" s="577" t="s">
        <v>175</v>
      </c>
      <c r="M194" s="578"/>
      <c r="N194" s="578"/>
      <c r="O194" s="578"/>
      <c r="P194" s="577"/>
      <c r="Q194" s="578" t="s">
        <v>278</v>
      </c>
      <c r="R194" s="578" t="s">
        <v>250</v>
      </c>
      <c r="S194" s="578"/>
      <c r="T194" s="578"/>
      <c r="U194" s="578" t="s">
        <v>1513</v>
      </c>
      <c r="V194" s="578"/>
      <c r="W194" s="2046"/>
      <c r="X194" s="2046"/>
      <c r="Y194" s="2046"/>
      <c r="Z194" s="2046"/>
      <c r="AA194" s="2046"/>
      <c r="AB194" s="2046"/>
      <c r="AC194" s="2046"/>
      <c r="AD194" s="2046"/>
      <c r="AE194" s="2046"/>
      <c r="AF194" s="2046"/>
      <c r="AG194" s="2046"/>
      <c r="AH194" s="2046"/>
      <c r="AI194" s="2046"/>
      <c r="AJ194" s="578" t="s">
        <v>1514</v>
      </c>
      <c r="AK194" s="578"/>
      <c r="AL194" s="579"/>
      <c r="AM194" s="580" t="s">
        <v>303</v>
      </c>
      <c r="AN194" s="578" t="s">
        <v>1515</v>
      </c>
      <c r="AO194" s="579"/>
      <c r="AP194" s="580" t="s">
        <v>303</v>
      </c>
      <c r="AQ194" s="578" t="s">
        <v>1516</v>
      </c>
      <c r="AR194" s="581"/>
      <c r="AS194" s="514"/>
      <c r="AT194" s="506"/>
    </row>
    <row r="195" spans="1:46" ht="11.25" customHeight="1">
      <c r="A195" s="2090" t="s">
        <v>1517</v>
      </c>
      <c r="B195" s="2015" t="s">
        <v>1605</v>
      </c>
      <c r="C195" s="2016"/>
      <c r="D195" s="2016"/>
      <c r="E195" s="2017"/>
      <c r="F195" s="582"/>
      <c r="G195" s="514"/>
      <c r="H195" s="582"/>
      <c r="I195" s="514"/>
      <c r="J195" s="583"/>
      <c r="K195" s="584" t="s">
        <v>176</v>
      </c>
      <c r="L195" s="515" t="s">
        <v>177</v>
      </c>
      <c r="M195" s="516"/>
      <c r="N195" s="516"/>
      <c r="O195" s="516"/>
      <c r="P195" s="515"/>
      <c r="Q195" s="516"/>
      <c r="R195" s="516" t="s">
        <v>236</v>
      </c>
      <c r="S195" s="516"/>
      <c r="T195" s="516"/>
      <c r="U195" s="516" t="s">
        <v>1519</v>
      </c>
      <c r="V195" s="516"/>
      <c r="W195" s="1976"/>
      <c r="X195" s="1976"/>
      <c r="Y195" s="1976"/>
      <c r="Z195" s="1976"/>
      <c r="AA195" s="1976"/>
      <c r="AB195" s="1976"/>
      <c r="AC195" s="1976"/>
      <c r="AD195" s="1976"/>
      <c r="AE195" s="1976"/>
      <c r="AF195" s="1976"/>
      <c r="AG195" s="1976"/>
      <c r="AH195" s="1976"/>
      <c r="AI195" s="1976"/>
      <c r="AJ195" s="516" t="s">
        <v>1514</v>
      </c>
      <c r="AK195" s="516"/>
      <c r="AL195" s="517"/>
      <c r="AM195" s="518" t="s">
        <v>303</v>
      </c>
      <c r="AN195" s="516" t="s">
        <v>121</v>
      </c>
      <c r="AO195" s="517"/>
      <c r="AP195" s="518" t="s">
        <v>303</v>
      </c>
      <c r="AQ195" s="516" t="s">
        <v>122</v>
      </c>
      <c r="AR195" s="585"/>
      <c r="AS195" s="514"/>
      <c r="AT195" s="506"/>
    </row>
    <row r="196" spans="1:46" ht="11.25" customHeight="1">
      <c r="A196" s="2090"/>
      <c r="B196" s="2018"/>
      <c r="C196" s="2016"/>
      <c r="D196" s="2016"/>
      <c r="E196" s="2017"/>
      <c r="F196" s="582"/>
      <c r="G196" s="514"/>
      <c r="H196" s="2086" t="s">
        <v>274</v>
      </c>
      <c r="I196" s="2087"/>
      <c r="J196" s="2088"/>
      <c r="K196" s="584" t="s">
        <v>180</v>
      </c>
      <c r="L196" s="515" t="s">
        <v>181</v>
      </c>
      <c r="M196" s="516"/>
      <c r="N196" s="516"/>
      <c r="O196" s="516"/>
      <c r="P196" s="515"/>
      <c r="Q196" s="516"/>
      <c r="R196" s="516" t="s">
        <v>259</v>
      </c>
      <c r="S196" s="516"/>
      <c r="T196" s="516"/>
      <c r="U196" s="516" t="s">
        <v>1513</v>
      </c>
      <c r="V196" s="516"/>
      <c r="W196" s="1976"/>
      <c r="X196" s="1976"/>
      <c r="Y196" s="1976"/>
      <c r="Z196" s="1976"/>
      <c r="AA196" s="1976"/>
      <c r="AB196" s="1976"/>
      <c r="AC196" s="1976"/>
      <c r="AD196" s="1976"/>
      <c r="AE196" s="1976"/>
      <c r="AF196" s="1976"/>
      <c r="AG196" s="1976"/>
      <c r="AH196" s="1976"/>
      <c r="AI196" s="1976"/>
      <c r="AJ196" s="516" t="s">
        <v>275</v>
      </c>
      <c r="AK196" s="516"/>
      <c r="AL196" s="517"/>
      <c r="AM196" s="518" t="s">
        <v>303</v>
      </c>
      <c r="AN196" s="516" t="s">
        <v>124</v>
      </c>
      <c r="AO196" s="517"/>
      <c r="AP196" s="518"/>
      <c r="AQ196" s="516"/>
      <c r="AR196" s="585"/>
      <c r="AS196" s="514"/>
      <c r="AT196" s="506"/>
    </row>
    <row r="197" spans="1:46" ht="11.25" customHeight="1">
      <c r="A197" s="2090"/>
      <c r="B197" s="2015" t="s">
        <v>721</v>
      </c>
      <c r="C197" s="2016"/>
      <c r="D197" s="2016"/>
      <c r="E197" s="2017"/>
      <c r="F197" s="582"/>
      <c r="G197" s="514"/>
      <c r="H197" s="2089"/>
      <c r="I197" s="2087"/>
      <c r="J197" s="2088"/>
      <c r="K197" s="584" t="s">
        <v>184</v>
      </c>
      <c r="L197" s="515"/>
      <c r="M197" s="516"/>
      <c r="N197" s="516"/>
      <c r="O197" s="516"/>
      <c r="P197" s="521"/>
      <c r="Q197" s="522" t="s">
        <v>185</v>
      </c>
      <c r="R197" s="522" t="s">
        <v>186</v>
      </c>
      <c r="S197" s="522"/>
      <c r="T197" s="522"/>
      <c r="U197" s="522"/>
      <c r="V197" s="542"/>
      <c r="W197" s="542"/>
      <c r="X197" s="542"/>
      <c r="Y197" s="542"/>
      <c r="Z197" s="542"/>
      <c r="AA197" s="542"/>
      <c r="AB197" s="542"/>
      <c r="AC197" s="542"/>
      <c r="AD197" s="542"/>
      <c r="AE197" s="542"/>
      <c r="AF197" s="542"/>
      <c r="AG197" s="542"/>
      <c r="AH197" s="542"/>
      <c r="AI197" s="542"/>
      <c r="AJ197" s="542"/>
      <c r="AK197" s="542"/>
      <c r="AL197" s="524"/>
      <c r="AM197" s="518" t="s">
        <v>303</v>
      </c>
      <c r="AN197" s="516" t="s">
        <v>129</v>
      </c>
      <c r="AO197" s="517"/>
      <c r="AP197" s="518"/>
      <c r="AQ197" s="516"/>
      <c r="AR197" s="585"/>
      <c r="AS197" s="514"/>
      <c r="AT197" s="506"/>
    </row>
    <row r="198" spans="1:46" ht="11.25" customHeight="1">
      <c r="A198" s="2090"/>
      <c r="B198" s="2018"/>
      <c r="C198" s="2016"/>
      <c r="D198" s="2016"/>
      <c r="E198" s="2017"/>
      <c r="F198" s="582"/>
      <c r="G198" s="514"/>
      <c r="H198" s="2089"/>
      <c r="I198" s="2087"/>
      <c r="J198" s="2088"/>
      <c r="K198" s="584" t="s">
        <v>282</v>
      </c>
      <c r="L198" s="515"/>
      <c r="M198" s="516"/>
      <c r="N198" s="516"/>
      <c r="O198" s="516"/>
      <c r="P198" s="515"/>
      <c r="Q198" s="516"/>
      <c r="R198" s="516" t="s">
        <v>283</v>
      </c>
      <c r="S198" s="520" t="s">
        <v>303</v>
      </c>
      <c r="T198" s="516" t="s">
        <v>128</v>
      </c>
      <c r="U198" s="516"/>
      <c r="V198" s="516"/>
      <c r="W198" s="516"/>
      <c r="X198" s="520" t="s">
        <v>303</v>
      </c>
      <c r="Y198" s="516" t="s">
        <v>241</v>
      </c>
      <c r="Z198" s="516"/>
      <c r="AA198" s="516"/>
      <c r="AB198" s="1976"/>
      <c r="AC198" s="1976"/>
      <c r="AD198" s="1976"/>
      <c r="AE198" s="1976"/>
      <c r="AF198" s="1976"/>
      <c r="AG198" s="1976"/>
      <c r="AH198" s="1976"/>
      <c r="AI198" s="1976"/>
      <c r="AJ198" s="516" t="s">
        <v>1514</v>
      </c>
      <c r="AK198" s="516" t="s">
        <v>1514</v>
      </c>
      <c r="AL198" s="517"/>
      <c r="AM198" s="518" t="s">
        <v>303</v>
      </c>
      <c r="AN198" s="1976"/>
      <c r="AO198" s="2001"/>
      <c r="AP198" s="515"/>
      <c r="AQ198" s="516"/>
      <c r="AR198" s="585"/>
      <c r="AS198" s="514"/>
      <c r="AT198" s="506"/>
    </row>
    <row r="199" spans="1:46" ht="11.25" customHeight="1">
      <c r="A199" s="2090"/>
      <c r="B199" s="2072"/>
      <c r="C199" s="2070"/>
      <c r="D199" s="2070"/>
      <c r="E199" s="2071"/>
      <c r="F199" s="582"/>
      <c r="G199" s="514"/>
      <c r="H199" s="2089"/>
      <c r="I199" s="2087"/>
      <c r="J199" s="2088"/>
      <c r="K199" s="584" t="s">
        <v>191</v>
      </c>
      <c r="L199" s="515"/>
      <c r="M199" s="516"/>
      <c r="N199" s="516"/>
      <c r="O199" s="516"/>
      <c r="P199" s="515"/>
      <c r="Q199" s="516" t="s">
        <v>1511</v>
      </c>
      <c r="R199" s="516" t="s">
        <v>149</v>
      </c>
      <c r="S199" s="516"/>
      <c r="T199" s="516"/>
      <c r="U199" s="516"/>
      <c r="V199" s="525"/>
      <c r="W199" s="525"/>
      <c r="X199" s="525"/>
      <c r="Y199" s="525"/>
      <c r="Z199" s="525"/>
      <c r="AA199" s="525"/>
      <c r="AB199" s="525"/>
      <c r="AC199" s="525"/>
      <c r="AD199" s="525"/>
      <c r="AE199" s="525"/>
      <c r="AF199" s="525"/>
      <c r="AG199" s="516"/>
      <c r="AH199" s="516"/>
      <c r="AI199" s="516"/>
      <c r="AJ199" s="516"/>
      <c r="AK199" s="516"/>
      <c r="AL199" s="517"/>
      <c r="AM199" s="515"/>
      <c r="AN199" s="1976"/>
      <c r="AO199" s="2001"/>
      <c r="AP199" s="515"/>
      <c r="AQ199" s="516"/>
      <c r="AR199" s="585"/>
      <c r="AS199" s="514"/>
      <c r="AT199" s="506"/>
    </row>
    <row r="200" spans="1:46" ht="11.25" customHeight="1">
      <c r="A200" s="2090"/>
      <c r="B200" s="515"/>
      <c r="C200" s="516"/>
      <c r="D200" s="516"/>
      <c r="E200" s="516"/>
      <c r="F200" s="582"/>
      <c r="G200" s="514"/>
      <c r="H200" s="2089"/>
      <c r="I200" s="2087"/>
      <c r="J200" s="2088"/>
      <c r="K200" s="506"/>
      <c r="L200" s="515"/>
      <c r="M200" s="516"/>
      <c r="N200" s="516"/>
      <c r="O200" s="516"/>
      <c r="P200" s="515"/>
      <c r="Q200" s="516"/>
      <c r="R200" s="516" t="s">
        <v>260</v>
      </c>
      <c r="S200" s="520" t="s">
        <v>303</v>
      </c>
      <c r="T200" s="516" t="s">
        <v>128</v>
      </c>
      <c r="U200" s="516"/>
      <c r="V200" s="516"/>
      <c r="W200" s="516"/>
      <c r="X200" s="520" t="s">
        <v>303</v>
      </c>
      <c r="Y200" s="516" t="s">
        <v>241</v>
      </c>
      <c r="Z200" s="516"/>
      <c r="AA200" s="516"/>
      <c r="AB200" s="1976"/>
      <c r="AC200" s="1976"/>
      <c r="AD200" s="1976"/>
      <c r="AE200" s="1976"/>
      <c r="AF200" s="1976"/>
      <c r="AG200" s="1976"/>
      <c r="AH200" s="1976"/>
      <c r="AI200" s="1976"/>
      <c r="AJ200" s="516" t="s">
        <v>1514</v>
      </c>
      <c r="AK200" s="516" t="s">
        <v>1514</v>
      </c>
      <c r="AL200" s="517"/>
      <c r="AM200" s="515"/>
      <c r="AN200" s="1976"/>
      <c r="AO200" s="2001"/>
      <c r="AP200" s="515"/>
      <c r="AQ200" s="516"/>
      <c r="AR200" s="585"/>
      <c r="AS200" s="514"/>
      <c r="AT200" s="506"/>
    </row>
    <row r="201" spans="1:46" ht="11.25" customHeight="1">
      <c r="A201" s="2090"/>
      <c r="B201" s="504" t="s">
        <v>1608</v>
      </c>
      <c r="C201" s="2008"/>
      <c r="D201" s="2084"/>
      <c r="E201" s="516" t="s">
        <v>1609</v>
      </c>
      <c r="F201" s="582"/>
      <c r="G201" s="514"/>
      <c r="H201" s="2089"/>
      <c r="I201" s="2087"/>
      <c r="J201" s="2088"/>
      <c r="K201" s="506"/>
      <c r="L201" s="515"/>
      <c r="M201" s="516"/>
      <c r="N201" s="516"/>
      <c r="O201" s="516"/>
      <c r="P201" s="515"/>
      <c r="Q201" s="516"/>
      <c r="R201" s="516" t="s">
        <v>277</v>
      </c>
      <c r="S201" s="516"/>
      <c r="T201" s="516"/>
      <c r="U201" s="516"/>
      <c r="V201" s="516"/>
      <c r="W201" s="516"/>
      <c r="X201" s="516"/>
      <c r="Y201" s="520" t="s">
        <v>303</v>
      </c>
      <c r="Z201" s="516" t="s">
        <v>154</v>
      </c>
      <c r="AA201" s="516"/>
      <c r="AB201" s="516"/>
      <c r="AC201" s="516"/>
      <c r="AD201" s="516"/>
      <c r="AE201" s="516"/>
      <c r="AF201" s="516"/>
      <c r="AG201" s="516"/>
      <c r="AH201" s="516"/>
      <c r="AI201" s="516"/>
      <c r="AJ201" s="516"/>
      <c r="AK201" s="516"/>
      <c r="AL201" s="517"/>
      <c r="AM201" s="506"/>
      <c r="AN201" s="506"/>
      <c r="AO201" s="506"/>
      <c r="AP201" s="515"/>
      <c r="AQ201" s="516"/>
      <c r="AR201" s="585"/>
      <c r="AS201" s="514"/>
      <c r="AT201" s="506"/>
    </row>
    <row r="202" spans="1:46" ht="11.25" customHeight="1">
      <c r="A202" s="2090"/>
      <c r="B202" s="515"/>
      <c r="C202" s="516"/>
      <c r="D202" s="516"/>
      <c r="E202" s="516"/>
      <c r="F202" s="2082"/>
      <c r="G202" s="2083"/>
      <c r="H202" s="2089"/>
      <c r="I202" s="2087"/>
      <c r="J202" s="2088"/>
      <c r="K202" s="545" t="s">
        <v>303</v>
      </c>
      <c r="L202" s="515"/>
      <c r="M202" s="516"/>
      <c r="N202" s="516"/>
      <c r="O202" s="516"/>
      <c r="P202" s="515"/>
      <c r="Q202" s="516"/>
      <c r="R202" s="516"/>
      <c r="S202" s="516"/>
      <c r="T202" s="516"/>
      <c r="U202" s="516"/>
      <c r="V202" s="516"/>
      <c r="W202" s="516"/>
      <c r="X202" s="516"/>
      <c r="Y202" s="520" t="s">
        <v>303</v>
      </c>
      <c r="Z202" s="516" t="s">
        <v>244</v>
      </c>
      <c r="AA202" s="516"/>
      <c r="AB202" s="516"/>
      <c r="AC202" s="520" t="s">
        <v>303</v>
      </c>
      <c r="AD202" s="516" t="s">
        <v>155</v>
      </c>
      <c r="AE202" s="516"/>
      <c r="AF202" s="520" t="s">
        <v>303</v>
      </c>
      <c r="AG202" s="516" t="s">
        <v>216</v>
      </c>
      <c r="AH202" s="516"/>
      <c r="AI202" s="516"/>
      <c r="AJ202" s="516"/>
      <c r="AK202" s="516"/>
      <c r="AL202" s="517"/>
      <c r="AM202" s="515"/>
      <c r="AN202" s="516"/>
      <c r="AO202" s="517"/>
      <c r="AP202" s="515"/>
      <c r="AQ202" s="516"/>
      <c r="AR202" s="585"/>
      <c r="AS202" s="514"/>
      <c r="AT202" s="506"/>
    </row>
    <row r="203" spans="1:46" ht="11.25" customHeight="1">
      <c r="A203" s="2090"/>
      <c r="B203" s="515"/>
      <c r="C203" s="516"/>
      <c r="D203" s="516"/>
      <c r="E203" s="516"/>
      <c r="F203" s="515"/>
      <c r="G203" s="517"/>
      <c r="H203" s="582"/>
      <c r="I203" s="514"/>
      <c r="J203" s="583"/>
      <c r="K203" s="584" t="s">
        <v>193</v>
      </c>
      <c r="L203" s="526"/>
      <c r="M203" s="527"/>
      <c r="N203" s="527"/>
      <c r="O203" s="527"/>
      <c r="P203" s="526"/>
      <c r="Q203" s="527" t="s">
        <v>185</v>
      </c>
      <c r="R203" s="527" t="s">
        <v>217</v>
      </c>
      <c r="S203" s="527"/>
      <c r="T203" s="527"/>
      <c r="U203" s="527"/>
      <c r="V203" s="527"/>
      <c r="W203" s="520" t="s">
        <v>303</v>
      </c>
      <c r="X203" s="527" t="s">
        <v>218</v>
      </c>
      <c r="Y203" s="527"/>
      <c r="Z203" s="527"/>
      <c r="AA203" s="527"/>
      <c r="AB203" s="527"/>
      <c r="AC203" s="527"/>
      <c r="AD203" s="527"/>
      <c r="AE203" s="527"/>
      <c r="AF203" s="527"/>
      <c r="AG203" s="527"/>
      <c r="AH203" s="527"/>
      <c r="AI203" s="527"/>
      <c r="AJ203" s="527"/>
      <c r="AK203" s="527"/>
      <c r="AL203" s="528"/>
      <c r="AM203" s="515"/>
      <c r="AN203" s="516"/>
      <c r="AO203" s="517"/>
      <c r="AP203" s="515"/>
      <c r="AQ203" s="516"/>
      <c r="AR203" s="585"/>
      <c r="AS203" s="514"/>
      <c r="AT203" s="506"/>
    </row>
    <row r="204" spans="1:46" ht="11.25" customHeight="1">
      <c r="A204" s="2090"/>
      <c r="B204" s="763" t="s">
        <v>303</v>
      </c>
      <c r="C204" s="516" t="s">
        <v>675</v>
      </c>
      <c r="D204" s="516"/>
      <c r="E204" s="516"/>
      <c r="F204" s="518"/>
      <c r="G204" s="517"/>
      <c r="H204" s="582"/>
      <c r="I204" s="514"/>
      <c r="J204" s="583"/>
      <c r="K204" s="584" t="s">
        <v>194</v>
      </c>
      <c r="L204" s="532" t="s">
        <v>1510</v>
      </c>
      <c r="M204" s="530"/>
      <c r="N204" s="530"/>
      <c r="O204" s="531"/>
      <c r="P204" s="532"/>
      <c r="Q204" s="530" t="s">
        <v>1511</v>
      </c>
      <c r="R204" s="530" t="s">
        <v>250</v>
      </c>
      <c r="S204" s="530"/>
      <c r="T204" s="530"/>
      <c r="U204" s="530" t="s">
        <v>1513</v>
      </c>
      <c r="V204" s="530"/>
      <c r="W204" s="2004"/>
      <c r="X204" s="2004"/>
      <c r="Y204" s="2004"/>
      <c r="Z204" s="2004"/>
      <c r="AA204" s="2004"/>
      <c r="AB204" s="2004"/>
      <c r="AC204" s="2004"/>
      <c r="AD204" s="2004"/>
      <c r="AE204" s="2004"/>
      <c r="AF204" s="2004"/>
      <c r="AG204" s="2004"/>
      <c r="AH204" s="2004"/>
      <c r="AI204" s="2004"/>
      <c r="AJ204" s="530" t="s">
        <v>1514</v>
      </c>
      <c r="AK204" s="530"/>
      <c r="AL204" s="531"/>
      <c r="AM204" s="515"/>
      <c r="AN204" s="516"/>
      <c r="AO204" s="517"/>
      <c r="AP204" s="515"/>
      <c r="AQ204" s="516"/>
      <c r="AR204" s="585"/>
      <c r="AS204" s="514"/>
      <c r="AT204" s="506"/>
    </row>
    <row r="205" spans="1:46" ht="11.25" customHeight="1">
      <c r="A205" s="2090"/>
      <c r="B205" s="515"/>
      <c r="C205" s="516"/>
      <c r="D205" s="516"/>
      <c r="E205" s="516"/>
      <c r="F205" s="515"/>
      <c r="G205" s="517"/>
      <c r="H205" s="582"/>
      <c r="I205" s="514"/>
      <c r="J205" s="583"/>
      <c r="K205" s="584" t="s">
        <v>280</v>
      </c>
      <c r="L205" s="515" t="s">
        <v>1518</v>
      </c>
      <c r="M205" s="516"/>
      <c r="N205" s="516"/>
      <c r="O205" s="517"/>
      <c r="P205" s="515"/>
      <c r="Q205" s="516"/>
      <c r="R205" s="516" t="s">
        <v>236</v>
      </c>
      <c r="S205" s="516"/>
      <c r="T205" s="516"/>
      <c r="U205" s="516" t="s">
        <v>1519</v>
      </c>
      <c r="V205" s="516"/>
      <c r="W205" s="1976"/>
      <c r="X205" s="1976"/>
      <c r="Y205" s="1976"/>
      <c r="Z205" s="1976"/>
      <c r="AA205" s="1976"/>
      <c r="AB205" s="1976"/>
      <c r="AC205" s="1976"/>
      <c r="AD205" s="1976"/>
      <c r="AE205" s="1976"/>
      <c r="AF205" s="1976"/>
      <c r="AG205" s="1976"/>
      <c r="AH205" s="1976"/>
      <c r="AI205" s="1976"/>
      <c r="AJ205" s="516" t="s">
        <v>1514</v>
      </c>
      <c r="AK205" s="516"/>
      <c r="AL205" s="517"/>
      <c r="AM205" s="515"/>
      <c r="AN205" s="516"/>
      <c r="AO205" s="517"/>
      <c r="AP205" s="515"/>
      <c r="AQ205" s="516"/>
      <c r="AR205" s="585"/>
      <c r="AS205" s="514"/>
      <c r="AT205" s="506"/>
    </row>
    <row r="206" spans="1:46" ht="11.25" customHeight="1">
      <c r="A206" s="2090"/>
      <c r="B206" s="763" t="s">
        <v>303</v>
      </c>
      <c r="C206" s="516" t="s">
        <v>1790</v>
      </c>
      <c r="D206" s="516"/>
      <c r="E206" s="516"/>
      <c r="F206" s="518"/>
      <c r="G206" s="517"/>
      <c r="H206" s="582"/>
      <c r="I206" s="514"/>
      <c r="J206" s="583"/>
      <c r="K206" s="584" t="s">
        <v>195</v>
      </c>
      <c r="L206" s="515"/>
      <c r="M206" s="516"/>
      <c r="N206" s="516"/>
      <c r="O206" s="517"/>
      <c r="P206" s="515"/>
      <c r="Q206" s="516"/>
      <c r="R206" s="516" t="s">
        <v>251</v>
      </c>
      <c r="S206" s="516"/>
      <c r="T206" s="516"/>
      <c r="U206" s="516" t="s">
        <v>1513</v>
      </c>
      <c r="V206" s="516"/>
      <c r="W206" s="1976"/>
      <c r="X206" s="1976"/>
      <c r="Y206" s="1976"/>
      <c r="Z206" s="1976"/>
      <c r="AA206" s="1976"/>
      <c r="AB206" s="1976"/>
      <c r="AC206" s="1976"/>
      <c r="AD206" s="1976"/>
      <c r="AE206" s="1976"/>
      <c r="AF206" s="1976"/>
      <c r="AG206" s="1976"/>
      <c r="AH206" s="1976"/>
      <c r="AI206" s="1976"/>
      <c r="AJ206" s="516" t="s">
        <v>275</v>
      </c>
      <c r="AK206" s="516"/>
      <c r="AL206" s="517"/>
      <c r="AM206" s="515"/>
      <c r="AN206" s="516"/>
      <c r="AO206" s="517"/>
      <c r="AP206" s="515"/>
      <c r="AQ206" s="516"/>
      <c r="AR206" s="585"/>
      <c r="AS206" s="514"/>
      <c r="AT206" s="506"/>
    </row>
    <row r="207" spans="1:46" ht="11.25" customHeight="1">
      <c r="A207" s="2090"/>
      <c r="B207" s="763" t="s">
        <v>303</v>
      </c>
      <c r="C207" s="516" t="s">
        <v>1940</v>
      </c>
      <c r="D207" s="516"/>
      <c r="E207" s="516"/>
      <c r="F207" s="515"/>
      <c r="G207" s="517"/>
      <c r="H207" s="582"/>
      <c r="I207" s="514"/>
      <c r="J207" s="583"/>
      <c r="K207" s="529"/>
      <c r="L207" s="515"/>
      <c r="M207" s="516"/>
      <c r="N207" s="516"/>
      <c r="O207" s="516"/>
      <c r="P207" s="521"/>
      <c r="Q207" s="522" t="s">
        <v>278</v>
      </c>
      <c r="R207" s="522" t="s">
        <v>240</v>
      </c>
      <c r="S207" s="522"/>
      <c r="T207" s="522"/>
      <c r="U207" s="522"/>
      <c r="V207" s="523" t="s">
        <v>303</v>
      </c>
      <c r="W207" s="522" t="s">
        <v>128</v>
      </c>
      <c r="X207" s="522"/>
      <c r="Y207" s="522"/>
      <c r="Z207" s="522"/>
      <c r="AA207" s="523" t="s">
        <v>303</v>
      </c>
      <c r="AB207" s="522" t="s">
        <v>208</v>
      </c>
      <c r="AC207" s="522"/>
      <c r="AD207" s="522"/>
      <c r="AE207" s="2005"/>
      <c r="AF207" s="2005"/>
      <c r="AG207" s="2005"/>
      <c r="AH207" s="2005"/>
      <c r="AI207" s="2005"/>
      <c r="AJ207" s="522" t="s">
        <v>1514</v>
      </c>
      <c r="AK207" s="522" t="s">
        <v>1514</v>
      </c>
      <c r="AL207" s="524"/>
      <c r="AM207" s="515"/>
      <c r="AN207" s="516"/>
      <c r="AO207" s="517"/>
      <c r="AP207" s="515"/>
      <c r="AQ207" s="516"/>
      <c r="AR207" s="585"/>
      <c r="AS207" s="514"/>
      <c r="AT207" s="506"/>
    </row>
    <row r="208" spans="1:46" ht="11.25" customHeight="1">
      <c r="A208" s="2090"/>
      <c r="B208" s="582"/>
      <c r="C208" s="514"/>
      <c r="D208" s="514"/>
      <c r="E208" s="514"/>
      <c r="F208" s="518"/>
      <c r="G208" s="517"/>
      <c r="H208" s="582"/>
      <c r="I208" s="514"/>
      <c r="J208" s="583"/>
      <c r="K208" s="529"/>
      <c r="L208" s="515"/>
      <c r="M208" s="516"/>
      <c r="N208" s="516"/>
      <c r="O208" s="517"/>
      <c r="P208" s="515"/>
      <c r="Q208" s="516" t="s">
        <v>278</v>
      </c>
      <c r="R208" s="516" t="s">
        <v>149</v>
      </c>
      <c r="S208" s="516"/>
      <c r="T208" s="516"/>
      <c r="U208" s="516"/>
      <c r="V208" s="520" t="s">
        <v>303</v>
      </c>
      <c r="W208" s="516" t="s">
        <v>150</v>
      </c>
      <c r="X208" s="516"/>
      <c r="Y208" s="516"/>
      <c r="Z208" s="525"/>
      <c r="AA208" s="525"/>
      <c r="AB208" s="525"/>
      <c r="AC208" s="516"/>
      <c r="AD208" s="516"/>
      <c r="AE208" s="516"/>
      <c r="AF208" s="516"/>
      <c r="AG208" s="516"/>
      <c r="AH208" s="516"/>
      <c r="AI208" s="516"/>
      <c r="AJ208" s="516"/>
      <c r="AK208" s="516"/>
      <c r="AL208" s="516"/>
      <c r="AM208" s="515"/>
      <c r="AN208" s="516"/>
      <c r="AO208" s="517"/>
      <c r="AP208" s="515"/>
      <c r="AQ208" s="516"/>
      <c r="AR208" s="585"/>
      <c r="AS208" s="514"/>
      <c r="AT208" s="506"/>
    </row>
    <row r="209" spans="1:46" ht="11.25" customHeight="1">
      <c r="A209" s="2090"/>
      <c r="B209" s="582"/>
      <c r="C209" s="514"/>
      <c r="D209" s="514"/>
      <c r="E209" s="514"/>
      <c r="F209" s="515"/>
      <c r="G209" s="517"/>
      <c r="H209" s="582"/>
      <c r="I209" s="514"/>
      <c r="J209" s="583"/>
      <c r="K209" s="529"/>
      <c r="L209" s="515"/>
      <c r="M209" s="516"/>
      <c r="N209" s="516"/>
      <c r="O209" s="517"/>
      <c r="P209" s="515"/>
      <c r="Q209" s="516"/>
      <c r="R209" s="516"/>
      <c r="S209" s="516"/>
      <c r="T209" s="516"/>
      <c r="U209" s="516"/>
      <c r="V209" s="520" t="s">
        <v>303</v>
      </c>
      <c r="W209" s="516" t="s">
        <v>242</v>
      </c>
      <c r="X209" s="516"/>
      <c r="Y209" s="516"/>
      <c r="Z209" s="1976"/>
      <c r="AA209" s="1976"/>
      <c r="AB209" s="1976"/>
      <c r="AC209" s="1976"/>
      <c r="AD209" s="1976"/>
      <c r="AE209" s="1976"/>
      <c r="AF209" s="1976"/>
      <c r="AG209" s="516" t="s">
        <v>152</v>
      </c>
      <c r="AH209" s="516"/>
      <c r="AI209" s="516"/>
      <c r="AJ209" s="516"/>
      <c r="AK209" s="516"/>
      <c r="AL209" s="516"/>
      <c r="AM209" s="515"/>
      <c r="AN209" s="516"/>
      <c r="AO209" s="517"/>
      <c r="AP209" s="515"/>
      <c r="AQ209" s="516"/>
      <c r="AR209" s="585"/>
      <c r="AS209" s="514"/>
      <c r="AT209" s="506"/>
    </row>
    <row r="210" spans="1:46" ht="11.25" customHeight="1">
      <c r="A210" s="2090"/>
      <c r="B210" s="582"/>
      <c r="C210" s="514"/>
      <c r="D210" s="514"/>
      <c r="E210" s="514"/>
      <c r="F210" s="515"/>
      <c r="G210" s="517"/>
      <c r="H210" s="582"/>
      <c r="I210" s="514"/>
      <c r="J210" s="583"/>
      <c r="K210" s="529"/>
      <c r="L210" s="515"/>
      <c r="M210" s="516"/>
      <c r="N210" s="516"/>
      <c r="O210" s="517"/>
      <c r="P210" s="515"/>
      <c r="Q210" s="516"/>
      <c r="R210" s="516"/>
      <c r="S210" s="516"/>
      <c r="T210" s="516"/>
      <c r="U210" s="516"/>
      <c r="V210" s="516"/>
      <c r="W210" s="525"/>
      <c r="X210" s="520" t="s">
        <v>303</v>
      </c>
      <c r="Y210" s="525" t="s">
        <v>153</v>
      </c>
      <c r="Z210" s="516"/>
      <c r="AA210" s="516"/>
      <c r="AB210" s="516"/>
      <c r="AC210" s="516"/>
      <c r="AD210" s="516"/>
      <c r="AE210" s="516"/>
      <c r="AF210" s="516"/>
      <c r="AG210" s="516"/>
      <c r="AH210" s="516"/>
      <c r="AI210" s="516"/>
      <c r="AJ210" s="516"/>
      <c r="AK210" s="516"/>
      <c r="AL210" s="516"/>
      <c r="AM210" s="515"/>
      <c r="AN210" s="516"/>
      <c r="AO210" s="517"/>
      <c r="AP210" s="515"/>
      <c r="AQ210" s="516"/>
      <c r="AR210" s="585"/>
      <c r="AS210" s="514"/>
      <c r="AT210" s="506"/>
    </row>
    <row r="211" spans="1:46" ht="11.25" customHeight="1">
      <c r="A211" s="2090"/>
      <c r="B211" s="582"/>
      <c r="C211" s="514"/>
      <c r="D211" s="514"/>
      <c r="E211" s="514"/>
      <c r="F211" s="582"/>
      <c r="G211" s="514"/>
      <c r="H211" s="582"/>
      <c r="I211" s="514"/>
      <c r="J211" s="583"/>
      <c r="K211" s="529"/>
      <c r="L211" s="515"/>
      <c r="M211" s="516"/>
      <c r="N211" s="516"/>
      <c r="O211" s="517"/>
      <c r="P211" s="515"/>
      <c r="Q211" s="516"/>
      <c r="R211" s="516"/>
      <c r="S211" s="516"/>
      <c r="T211" s="516"/>
      <c r="U211" s="516"/>
      <c r="V211" s="516"/>
      <c r="W211" s="525"/>
      <c r="X211" s="520" t="s">
        <v>303</v>
      </c>
      <c r="Y211" s="516" t="s">
        <v>241</v>
      </c>
      <c r="Z211" s="516"/>
      <c r="AA211" s="516"/>
      <c r="AB211" s="1976"/>
      <c r="AC211" s="1976"/>
      <c r="AD211" s="1976"/>
      <c r="AE211" s="1976"/>
      <c r="AF211" s="1976"/>
      <c r="AG211" s="1976"/>
      <c r="AH211" s="516" t="s">
        <v>1514</v>
      </c>
      <c r="AI211" s="516"/>
      <c r="AJ211" s="516"/>
      <c r="AK211" s="516"/>
      <c r="AL211" s="516"/>
      <c r="AM211" s="515"/>
      <c r="AN211" s="516"/>
      <c r="AO211" s="517"/>
      <c r="AP211" s="515"/>
      <c r="AQ211" s="516"/>
      <c r="AR211" s="585"/>
      <c r="AS211" s="514"/>
      <c r="AT211" s="506"/>
    </row>
    <row r="212" spans="1:46" ht="11.25" customHeight="1">
      <c r="A212" s="2090"/>
      <c r="B212" s="582"/>
      <c r="C212" s="514"/>
      <c r="D212" s="514"/>
      <c r="E212" s="514"/>
      <c r="F212" s="582"/>
      <c r="G212" s="514"/>
      <c r="H212" s="582"/>
      <c r="I212" s="514"/>
      <c r="J212" s="583"/>
      <c r="K212" s="529"/>
      <c r="L212" s="515"/>
      <c r="M212" s="516"/>
      <c r="N212" s="516"/>
      <c r="O212" s="517"/>
      <c r="P212" s="515"/>
      <c r="Q212" s="516"/>
      <c r="R212" s="516" t="s">
        <v>277</v>
      </c>
      <c r="S212" s="516"/>
      <c r="T212" s="516"/>
      <c r="U212" s="516"/>
      <c r="V212" s="516"/>
      <c r="W212" s="516"/>
      <c r="X212" s="516"/>
      <c r="Y212" s="520" t="s">
        <v>303</v>
      </c>
      <c r="Z212" s="516" t="s">
        <v>154</v>
      </c>
      <c r="AA212" s="516"/>
      <c r="AB212" s="516"/>
      <c r="AC212" s="516"/>
      <c r="AD212" s="516"/>
      <c r="AE212" s="516"/>
      <c r="AF212" s="516"/>
      <c r="AG212" s="516"/>
      <c r="AH212" s="516"/>
      <c r="AI212" s="516"/>
      <c r="AJ212" s="516"/>
      <c r="AK212" s="516"/>
      <c r="AL212" s="516"/>
      <c r="AM212" s="515"/>
      <c r="AN212" s="516"/>
      <c r="AO212" s="517"/>
      <c r="AP212" s="515"/>
      <c r="AQ212" s="516"/>
      <c r="AR212" s="585"/>
      <c r="AS212" s="514"/>
      <c r="AT212" s="506"/>
    </row>
    <row r="213" spans="1:46" ht="11.25" customHeight="1">
      <c r="A213" s="2090"/>
      <c r="B213" s="582"/>
      <c r="C213" s="514"/>
      <c r="D213" s="514"/>
      <c r="E213" s="514"/>
      <c r="F213" s="582"/>
      <c r="G213" s="514"/>
      <c r="H213" s="582"/>
      <c r="I213" s="514"/>
      <c r="J213" s="583"/>
      <c r="K213" s="529"/>
      <c r="L213" s="515"/>
      <c r="M213" s="516"/>
      <c r="N213" s="516"/>
      <c r="O213" s="517"/>
      <c r="P213" s="515"/>
      <c r="Q213" s="516"/>
      <c r="R213" s="516"/>
      <c r="S213" s="516"/>
      <c r="T213" s="516"/>
      <c r="U213" s="516"/>
      <c r="V213" s="516"/>
      <c r="W213" s="516"/>
      <c r="X213" s="516"/>
      <c r="Y213" s="520" t="s">
        <v>303</v>
      </c>
      <c r="Z213" s="516" t="s">
        <v>244</v>
      </c>
      <c r="AA213" s="516"/>
      <c r="AB213" s="516"/>
      <c r="AC213" s="520" t="s">
        <v>303</v>
      </c>
      <c r="AD213" s="516" t="s">
        <v>155</v>
      </c>
      <c r="AE213" s="516"/>
      <c r="AF213" s="520" t="s">
        <v>303</v>
      </c>
      <c r="AG213" s="516" t="s">
        <v>156</v>
      </c>
      <c r="AH213" s="516"/>
      <c r="AI213" s="516"/>
      <c r="AJ213" s="516"/>
      <c r="AK213" s="516"/>
      <c r="AL213" s="516"/>
      <c r="AM213" s="515"/>
      <c r="AN213" s="516"/>
      <c r="AO213" s="517"/>
      <c r="AP213" s="515"/>
      <c r="AQ213" s="516"/>
      <c r="AR213" s="585"/>
      <c r="AS213" s="514"/>
      <c r="AT213" s="506"/>
    </row>
    <row r="214" spans="1:46" ht="11.25" customHeight="1">
      <c r="A214" s="2090"/>
      <c r="B214" s="582"/>
      <c r="C214" s="514"/>
      <c r="D214" s="514"/>
      <c r="E214" s="514"/>
      <c r="F214" s="582"/>
      <c r="G214" s="514"/>
      <c r="H214" s="582"/>
      <c r="I214" s="514"/>
      <c r="J214" s="583"/>
      <c r="K214" s="529"/>
      <c r="L214" s="515"/>
      <c r="M214" s="516"/>
      <c r="N214" s="516"/>
      <c r="O214" s="517"/>
      <c r="P214" s="515"/>
      <c r="Q214" s="516" t="s">
        <v>278</v>
      </c>
      <c r="R214" s="516" t="s">
        <v>246</v>
      </c>
      <c r="S214" s="516"/>
      <c r="T214" s="516"/>
      <c r="U214" s="520" t="s">
        <v>303</v>
      </c>
      <c r="V214" s="516" t="s">
        <v>218</v>
      </c>
      <c r="W214" s="516"/>
      <c r="X214" s="516"/>
      <c r="Y214" s="516"/>
      <c r="Z214" s="516"/>
      <c r="AA214" s="516"/>
      <c r="AB214" s="516"/>
      <c r="AC214" s="516"/>
      <c r="AD214" s="516"/>
      <c r="AE214" s="516"/>
      <c r="AF214" s="516"/>
      <c r="AG214" s="516"/>
      <c r="AH214" s="516"/>
      <c r="AI214" s="516"/>
      <c r="AJ214" s="516"/>
      <c r="AK214" s="516"/>
      <c r="AL214" s="516"/>
      <c r="AM214" s="515"/>
      <c r="AN214" s="516"/>
      <c r="AO214" s="517"/>
      <c r="AP214" s="515"/>
      <c r="AQ214" s="516"/>
      <c r="AR214" s="585"/>
      <c r="AS214" s="514"/>
      <c r="AT214" s="506"/>
    </row>
    <row r="215" spans="1:46" ht="11.25" customHeight="1">
      <c r="A215" s="2090"/>
      <c r="B215" s="582"/>
      <c r="C215" s="514"/>
      <c r="D215" s="514"/>
      <c r="E215" s="514"/>
      <c r="F215" s="582"/>
      <c r="G215" s="514"/>
      <c r="H215" s="582"/>
      <c r="I215" s="514"/>
      <c r="J215" s="583"/>
      <c r="K215" s="529"/>
      <c r="L215" s="515"/>
      <c r="M215" s="516"/>
      <c r="N215" s="516"/>
      <c r="O215" s="517"/>
      <c r="P215" s="515"/>
      <c r="Q215" s="516"/>
      <c r="R215" s="516" t="s">
        <v>247</v>
      </c>
      <c r="S215" s="516"/>
      <c r="T215" s="516"/>
      <c r="U215" s="516"/>
      <c r="V215" s="520" t="s">
        <v>303</v>
      </c>
      <c r="W215" s="516" t="s">
        <v>158</v>
      </c>
      <c r="X215" s="516"/>
      <c r="Y215" s="516"/>
      <c r="Z215" s="516"/>
      <c r="AA215" s="516"/>
      <c r="AB215" s="516"/>
      <c r="AC215" s="516"/>
      <c r="AD215" s="516"/>
      <c r="AE215" s="516"/>
      <c r="AF215" s="516"/>
      <c r="AG215" s="520" t="s">
        <v>303</v>
      </c>
      <c r="AH215" s="516" t="s">
        <v>159</v>
      </c>
      <c r="AI215" s="516"/>
      <c r="AJ215" s="516"/>
      <c r="AK215" s="516"/>
      <c r="AL215" s="516"/>
      <c r="AM215" s="515"/>
      <c r="AN215" s="516"/>
      <c r="AO215" s="517"/>
      <c r="AP215" s="515"/>
      <c r="AQ215" s="516"/>
      <c r="AR215" s="585"/>
      <c r="AS215" s="514"/>
      <c r="AT215" s="506"/>
    </row>
    <row r="216" spans="1:46" ht="11.25" customHeight="1">
      <c r="A216" s="2090"/>
      <c r="B216" s="582"/>
      <c r="C216" s="514"/>
      <c r="D216" s="514"/>
      <c r="E216" s="514"/>
      <c r="F216" s="582"/>
      <c r="G216" s="514"/>
      <c r="H216" s="582"/>
      <c r="I216" s="514"/>
      <c r="J216" s="583"/>
      <c r="K216" s="529"/>
      <c r="L216" s="515"/>
      <c r="M216" s="527"/>
      <c r="N216" s="527"/>
      <c r="O216" s="528"/>
      <c r="P216" s="526"/>
      <c r="Q216" s="527"/>
      <c r="R216" s="527" t="s">
        <v>248</v>
      </c>
      <c r="S216" s="527"/>
      <c r="T216" s="527"/>
      <c r="U216" s="527"/>
      <c r="V216" s="527"/>
      <c r="W216" s="527"/>
      <c r="X216" s="527"/>
      <c r="Y216" s="527"/>
      <c r="Z216" s="520" t="s">
        <v>303</v>
      </c>
      <c r="AA216" s="527" t="s">
        <v>160</v>
      </c>
      <c r="AB216" s="527"/>
      <c r="AC216" s="527"/>
      <c r="AD216" s="527"/>
      <c r="AE216" s="527"/>
      <c r="AF216" s="527"/>
      <c r="AG216" s="527"/>
      <c r="AH216" s="527"/>
      <c r="AI216" s="527"/>
      <c r="AJ216" s="527"/>
      <c r="AK216" s="527"/>
      <c r="AL216" s="528"/>
      <c r="AM216" s="515"/>
      <c r="AN216" s="516"/>
      <c r="AO216" s="517"/>
      <c r="AP216" s="515"/>
      <c r="AQ216" s="516"/>
      <c r="AR216" s="585"/>
      <c r="AS216" s="514"/>
      <c r="AT216" s="506"/>
    </row>
    <row r="217" spans="1:46" ht="11.25" customHeight="1">
      <c r="A217" s="2090"/>
      <c r="B217" s="582"/>
      <c r="C217" s="514"/>
      <c r="D217" s="514"/>
      <c r="E217" s="514"/>
      <c r="F217" s="582"/>
      <c r="G217" s="514"/>
      <c r="H217" s="582"/>
      <c r="I217" s="514"/>
      <c r="J217" s="583"/>
      <c r="K217" s="529"/>
      <c r="L217" s="515"/>
      <c r="M217" s="532" t="s">
        <v>161</v>
      </c>
      <c r="N217" s="530"/>
      <c r="O217" s="531"/>
      <c r="P217" s="532"/>
      <c r="Q217" s="530" t="s">
        <v>162</v>
      </c>
      <c r="R217" s="530" t="s">
        <v>163</v>
      </c>
      <c r="S217" s="530"/>
      <c r="T217" s="530"/>
      <c r="U217" s="530"/>
      <c r="V217" s="530"/>
      <c r="W217" s="530"/>
      <c r="X217" s="530"/>
      <c r="Y217" s="530"/>
      <c r="Z217" s="530"/>
      <c r="AA217" s="530"/>
      <c r="AB217" s="530"/>
      <c r="AC217" s="530"/>
      <c r="AD217" s="530"/>
      <c r="AE217" s="530"/>
      <c r="AF217" s="530"/>
      <c r="AG217" s="530"/>
      <c r="AH217" s="530"/>
      <c r="AI217" s="530"/>
      <c r="AJ217" s="530"/>
      <c r="AK217" s="530"/>
      <c r="AL217" s="531"/>
      <c r="AM217" s="515"/>
      <c r="AN217" s="516"/>
      <c r="AO217" s="517"/>
      <c r="AP217" s="515"/>
      <c r="AQ217" s="516"/>
      <c r="AR217" s="585"/>
      <c r="AS217" s="514"/>
      <c r="AT217" s="506"/>
    </row>
    <row r="218" spans="1:46" ht="11.25" customHeight="1">
      <c r="A218" s="2090"/>
      <c r="B218" s="582"/>
      <c r="C218" s="514"/>
      <c r="D218" s="514"/>
      <c r="E218" s="514"/>
      <c r="F218" s="582"/>
      <c r="G218" s="514"/>
      <c r="H218" s="582"/>
      <c r="I218" s="514"/>
      <c r="J218" s="583"/>
      <c r="K218" s="529"/>
      <c r="L218" s="526"/>
      <c r="M218" s="526" t="s">
        <v>164</v>
      </c>
      <c r="N218" s="527"/>
      <c r="O218" s="528"/>
      <c r="P218" s="526"/>
      <c r="Q218" s="527"/>
      <c r="R218" s="527" t="s">
        <v>249</v>
      </c>
      <c r="S218" s="2003"/>
      <c r="T218" s="2003"/>
      <c r="U218" s="2003"/>
      <c r="V218" s="2003"/>
      <c r="W218" s="2003"/>
      <c r="X218" s="2003"/>
      <c r="Y218" s="2003"/>
      <c r="Z218" s="2003"/>
      <c r="AA218" s="2003"/>
      <c r="AB218" s="2003"/>
      <c r="AC218" s="2003"/>
      <c r="AD218" s="2003"/>
      <c r="AE218" s="2003"/>
      <c r="AF218" s="2003"/>
      <c r="AG218" s="2003"/>
      <c r="AH218" s="2003"/>
      <c r="AI218" s="2003"/>
      <c r="AJ218" s="527" t="s">
        <v>165</v>
      </c>
      <c r="AK218" s="527"/>
      <c r="AL218" s="528"/>
      <c r="AM218" s="515"/>
      <c r="AN218" s="516"/>
      <c r="AO218" s="517"/>
      <c r="AP218" s="515"/>
      <c r="AQ218" s="516"/>
      <c r="AR218" s="585"/>
      <c r="AS218" s="514"/>
      <c r="AT218" s="506"/>
    </row>
    <row r="219" spans="1:46" ht="11.25" customHeight="1">
      <c r="A219" s="2090"/>
      <c r="B219" s="582"/>
      <c r="C219" s="514"/>
      <c r="D219" s="514"/>
      <c r="E219" s="514"/>
      <c r="F219" s="582"/>
      <c r="G219" s="514"/>
      <c r="H219" s="582"/>
      <c r="I219" s="514"/>
      <c r="J219" s="583"/>
      <c r="K219" s="529"/>
      <c r="L219" s="515" t="s">
        <v>166</v>
      </c>
      <c r="M219" s="516"/>
      <c r="N219" s="516"/>
      <c r="O219" s="516"/>
      <c r="P219" s="515"/>
      <c r="Q219" s="516" t="s">
        <v>1511</v>
      </c>
      <c r="R219" s="516" t="s">
        <v>250</v>
      </c>
      <c r="S219" s="516"/>
      <c r="T219" s="516"/>
      <c r="U219" s="516" t="s">
        <v>1513</v>
      </c>
      <c r="V219" s="516"/>
      <c r="W219" s="2004"/>
      <c r="X219" s="2004"/>
      <c r="Y219" s="2004"/>
      <c r="Z219" s="2004"/>
      <c r="AA219" s="2004"/>
      <c r="AB219" s="2004"/>
      <c r="AC219" s="2004"/>
      <c r="AD219" s="2004"/>
      <c r="AE219" s="2004"/>
      <c r="AF219" s="2004"/>
      <c r="AG219" s="2004"/>
      <c r="AH219" s="2004"/>
      <c r="AI219" s="2004"/>
      <c r="AJ219" s="516" t="s">
        <v>275</v>
      </c>
      <c r="AK219" s="516"/>
      <c r="AL219" s="517"/>
      <c r="AM219" s="515"/>
      <c r="AN219" s="516"/>
      <c r="AO219" s="517"/>
      <c r="AP219" s="515"/>
      <c r="AQ219" s="516"/>
      <c r="AR219" s="585"/>
      <c r="AS219" s="514"/>
      <c r="AT219" s="506"/>
    </row>
    <row r="220" spans="1:46" ht="11.25" customHeight="1">
      <c r="A220" s="2090"/>
      <c r="B220" s="582"/>
      <c r="C220" s="514"/>
      <c r="D220" s="514"/>
      <c r="E220" s="514"/>
      <c r="F220" s="582"/>
      <c r="G220" s="514"/>
      <c r="H220" s="582"/>
      <c r="I220" s="514"/>
      <c r="J220" s="583"/>
      <c r="K220" s="529"/>
      <c r="L220" s="515" t="s">
        <v>167</v>
      </c>
      <c r="M220" s="516"/>
      <c r="N220" s="516"/>
      <c r="O220" s="516"/>
      <c r="P220" s="515"/>
      <c r="Q220" s="516"/>
      <c r="R220" s="516" t="s">
        <v>236</v>
      </c>
      <c r="S220" s="516"/>
      <c r="T220" s="516"/>
      <c r="U220" s="516" t="s">
        <v>1519</v>
      </c>
      <c r="V220" s="516"/>
      <c r="W220" s="1976"/>
      <c r="X220" s="1976"/>
      <c r="Y220" s="1976"/>
      <c r="Z220" s="1976"/>
      <c r="AA220" s="1976"/>
      <c r="AB220" s="1976"/>
      <c r="AC220" s="1976"/>
      <c r="AD220" s="1976"/>
      <c r="AE220" s="1976"/>
      <c r="AF220" s="1976"/>
      <c r="AG220" s="1976"/>
      <c r="AH220" s="1976"/>
      <c r="AI220" s="1976"/>
      <c r="AJ220" s="516" t="s">
        <v>219</v>
      </c>
      <c r="AK220" s="516"/>
      <c r="AL220" s="517"/>
      <c r="AM220" s="515"/>
      <c r="AN220" s="516"/>
      <c r="AO220" s="517"/>
      <c r="AP220" s="515"/>
      <c r="AQ220" s="516"/>
      <c r="AR220" s="585"/>
      <c r="AS220" s="514"/>
      <c r="AT220" s="506"/>
    </row>
    <row r="221" spans="1:46" ht="11.25" customHeight="1">
      <c r="A221" s="2090"/>
      <c r="B221" s="582"/>
      <c r="C221" s="514"/>
      <c r="D221" s="514"/>
      <c r="E221" s="514"/>
      <c r="F221" s="582"/>
      <c r="G221" s="514"/>
      <c r="H221" s="582"/>
      <c r="I221" s="514"/>
      <c r="J221" s="583"/>
      <c r="K221" s="529"/>
      <c r="L221" s="515"/>
      <c r="M221" s="516"/>
      <c r="N221" s="516"/>
      <c r="O221" s="516"/>
      <c r="P221" s="515"/>
      <c r="Q221" s="516"/>
      <c r="R221" s="516" t="s">
        <v>251</v>
      </c>
      <c r="S221" s="516"/>
      <c r="T221" s="516"/>
      <c r="U221" s="516" t="s">
        <v>1513</v>
      </c>
      <c r="V221" s="516"/>
      <c r="W221" s="1976"/>
      <c r="X221" s="1976"/>
      <c r="Y221" s="1976"/>
      <c r="Z221" s="1976"/>
      <c r="AA221" s="1976"/>
      <c r="AB221" s="1976"/>
      <c r="AC221" s="1976"/>
      <c r="AD221" s="1976"/>
      <c r="AE221" s="1976"/>
      <c r="AF221" s="1976"/>
      <c r="AG221" s="1976"/>
      <c r="AH221" s="1976"/>
      <c r="AI221" s="1976"/>
      <c r="AJ221" s="516" t="s">
        <v>275</v>
      </c>
      <c r="AK221" s="516"/>
      <c r="AL221" s="517"/>
      <c r="AM221" s="515"/>
      <c r="AN221" s="516"/>
      <c r="AO221" s="517"/>
      <c r="AP221" s="515"/>
      <c r="AQ221" s="516"/>
      <c r="AR221" s="585"/>
      <c r="AS221" s="514"/>
      <c r="AT221" s="506"/>
    </row>
    <row r="222" spans="1:46" ht="11.25" customHeight="1">
      <c r="A222" s="2090"/>
      <c r="B222" s="582"/>
      <c r="C222" s="514"/>
      <c r="D222" s="514"/>
      <c r="E222" s="514"/>
      <c r="F222" s="582"/>
      <c r="G222" s="514"/>
      <c r="H222" s="582"/>
      <c r="I222" s="514"/>
      <c r="J222" s="583"/>
      <c r="K222" s="529"/>
      <c r="L222" s="515"/>
      <c r="M222" s="516"/>
      <c r="N222" s="516"/>
      <c r="O222" s="516"/>
      <c r="P222" s="521"/>
      <c r="Q222" s="522" t="s">
        <v>278</v>
      </c>
      <c r="R222" s="522" t="s">
        <v>252</v>
      </c>
      <c r="S222" s="522"/>
      <c r="T222" s="523" t="s">
        <v>303</v>
      </c>
      <c r="U222" s="522" t="s">
        <v>168</v>
      </c>
      <c r="V222" s="522"/>
      <c r="W222" s="523" t="s">
        <v>303</v>
      </c>
      <c r="X222" s="522" t="s">
        <v>169</v>
      </c>
      <c r="Y222" s="522"/>
      <c r="Z222" s="522"/>
      <c r="AA222" s="522"/>
      <c r="AB222" s="523" t="s">
        <v>303</v>
      </c>
      <c r="AC222" s="522" t="s">
        <v>199</v>
      </c>
      <c r="AD222" s="522"/>
      <c r="AE222" s="522"/>
      <c r="AF222" s="522"/>
      <c r="AG222" s="522"/>
      <c r="AH222" s="522"/>
      <c r="AI222" s="522"/>
      <c r="AJ222" s="522"/>
      <c r="AK222" s="522"/>
      <c r="AL222" s="524"/>
      <c r="AM222" s="515"/>
      <c r="AN222" s="516"/>
      <c r="AO222" s="517"/>
      <c r="AP222" s="515"/>
      <c r="AQ222" s="516"/>
      <c r="AR222" s="585"/>
      <c r="AS222" s="514"/>
      <c r="AT222" s="506"/>
    </row>
    <row r="223" spans="1:46" ht="11.25" customHeight="1">
      <c r="A223" s="2090"/>
      <c r="B223" s="582"/>
      <c r="C223" s="514"/>
      <c r="D223" s="514"/>
      <c r="E223" s="514"/>
      <c r="F223" s="582"/>
      <c r="G223" s="514"/>
      <c r="H223" s="543"/>
      <c r="I223" s="506"/>
      <c r="J223" s="544"/>
      <c r="K223" s="529"/>
      <c r="L223" s="515"/>
      <c r="M223" s="516"/>
      <c r="N223" s="516"/>
      <c r="O223" s="516"/>
      <c r="P223" s="515"/>
      <c r="Q223" s="516"/>
      <c r="R223" s="516"/>
      <c r="S223" s="516"/>
      <c r="T223" s="520" t="s">
        <v>303</v>
      </c>
      <c r="U223" s="516" t="s">
        <v>241</v>
      </c>
      <c r="V223" s="516"/>
      <c r="W223" s="516"/>
      <c r="X223" s="1976"/>
      <c r="Y223" s="1976"/>
      <c r="Z223" s="1976"/>
      <c r="AA223" s="1976"/>
      <c r="AB223" s="1976"/>
      <c r="AC223" s="1976"/>
      <c r="AD223" s="1976"/>
      <c r="AE223" s="1976"/>
      <c r="AF223" s="1976"/>
      <c r="AG223" s="1976"/>
      <c r="AH223" s="1976"/>
      <c r="AI223" s="1976"/>
      <c r="AJ223" s="516" t="s">
        <v>275</v>
      </c>
      <c r="AK223" s="516" t="s">
        <v>275</v>
      </c>
      <c r="AL223" s="517"/>
      <c r="AM223" s="515"/>
      <c r="AN223" s="516"/>
      <c r="AO223" s="517"/>
      <c r="AP223" s="515"/>
      <c r="AQ223" s="516"/>
      <c r="AR223" s="585"/>
      <c r="AS223" s="514"/>
      <c r="AT223" s="506"/>
    </row>
    <row r="224" spans="1:46" ht="11.25" customHeight="1">
      <c r="A224" s="2090"/>
      <c r="B224" s="582"/>
      <c r="C224" s="514"/>
      <c r="D224" s="514"/>
      <c r="E224" s="514"/>
      <c r="F224" s="582"/>
      <c r="G224" s="514"/>
      <c r="H224" s="543"/>
      <c r="I224" s="506"/>
      <c r="J224" s="544"/>
      <c r="K224" s="529"/>
      <c r="L224" s="526"/>
      <c r="M224" s="527"/>
      <c r="N224" s="527"/>
      <c r="O224" s="527"/>
      <c r="P224" s="526"/>
      <c r="Q224" s="527" t="s">
        <v>278</v>
      </c>
      <c r="R224" s="527" t="s">
        <v>253</v>
      </c>
      <c r="S224" s="527"/>
      <c r="T224" s="520" t="s">
        <v>303</v>
      </c>
      <c r="U224" s="527" t="s">
        <v>153</v>
      </c>
      <c r="V224" s="527"/>
      <c r="W224" s="527"/>
      <c r="X224" s="527"/>
      <c r="Y224" s="520" t="s">
        <v>303</v>
      </c>
      <c r="Z224" s="527" t="s">
        <v>241</v>
      </c>
      <c r="AA224" s="527"/>
      <c r="AB224" s="527"/>
      <c r="AC224" s="2003"/>
      <c r="AD224" s="2003"/>
      <c r="AE224" s="2003"/>
      <c r="AF224" s="2003"/>
      <c r="AG224" s="2003"/>
      <c r="AH224" s="2003"/>
      <c r="AI224" s="2003"/>
      <c r="AJ224" s="527" t="s">
        <v>275</v>
      </c>
      <c r="AK224" s="527" t="s">
        <v>275</v>
      </c>
      <c r="AL224" s="528"/>
      <c r="AM224" s="515"/>
      <c r="AN224" s="516"/>
      <c r="AO224" s="517"/>
      <c r="AP224" s="515"/>
      <c r="AQ224" s="516"/>
      <c r="AR224" s="585"/>
      <c r="AS224" s="514"/>
      <c r="AT224" s="506"/>
    </row>
    <row r="225" spans="1:46" ht="11.25" customHeight="1">
      <c r="A225" s="2090"/>
      <c r="B225" s="582"/>
      <c r="C225" s="514"/>
      <c r="D225" s="514"/>
      <c r="E225" s="514"/>
      <c r="F225" s="582"/>
      <c r="G225" s="514"/>
      <c r="H225" s="543"/>
      <c r="I225" s="506"/>
      <c r="J225" s="544"/>
      <c r="K225" s="529"/>
      <c r="L225" s="515" t="s">
        <v>170</v>
      </c>
      <c r="M225" s="516"/>
      <c r="N225" s="516"/>
      <c r="O225" s="516"/>
      <c r="P225" s="532"/>
      <c r="Q225" s="530" t="s">
        <v>278</v>
      </c>
      <c r="R225" s="530" t="s">
        <v>163</v>
      </c>
      <c r="S225" s="530"/>
      <c r="T225" s="530"/>
      <c r="U225" s="530"/>
      <c r="V225" s="530"/>
      <c r="W225" s="530"/>
      <c r="X225" s="530"/>
      <c r="Y225" s="530"/>
      <c r="Z225" s="530"/>
      <c r="AA225" s="530"/>
      <c r="AB225" s="530"/>
      <c r="AC225" s="530"/>
      <c r="AD225" s="530"/>
      <c r="AE225" s="530"/>
      <c r="AF225" s="530"/>
      <c r="AG225" s="530"/>
      <c r="AH225" s="530"/>
      <c r="AI225" s="530"/>
      <c r="AJ225" s="530"/>
      <c r="AK225" s="530"/>
      <c r="AL225" s="531"/>
      <c r="AM225" s="515"/>
      <c r="AN225" s="516"/>
      <c r="AO225" s="517"/>
      <c r="AP225" s="515"/>
      <c r="AQ225" s="516"/>
      <c r="AR225" s="585"/>
      <c r="AS225" s="514"/>
      <c r="AT225" s="506"/>
    </row>
    <row r="226" spans="1:46" ht="11.25" customHeight="1">
      <c r="A226" s="2090"/>
      <c r="B226" s="582"/>
      <c r="C226" s="514"/>
      <c r="D226" s="514"/>
      <c r="E226" s="514"/>
      <c r="F226" s="582"/>
      <c r="G226" s="514"/>
      <c r="H226" s="543"/>
      <c r="I226" s="506"/>
      <c r="J226" s="544"/>
      <c r="K226" s="533"/>
      <c r="L226" s="535" t="s">
        <v>171</v>
      </c>
      <c r="M226" s="516"/>
      <c r="N226" s="516"/>
      <c r="O226" s="516"/>
      <c r="P226" s="526"/>
      <c r="Q226" s="527"/>
      <c r="R226" s="527" t="s">
        <v>201</v>
      </c>
      <c r="S226" s="2003"/>
      <c r="T226" s="2003"/>
      <c r="U226" s="2003"/>
      <c r="V226" s="2003"/>
      <c r="W226" s="2003"/>
      <c r="X226" s="2003"/>
      <c r="Y226" s="2003"/>
      <c r="Z226" s="2003"/>
      <c r="AA226" s="2003"/>
      <c r="AB226" s="2003"/>
      <c r="AC226" s="2003"/>
      <c r="AD226" s="2003"/>
      <c r="AE226" s="2003"/>
      <c r="AF226" s="2003"/>
      <c r="AG226" s="2003"/>
      <c r="AH226" s="2003"/>
      <c r="AI226" s="2003"/>
      <c r="AJ226" s="527" t="s">
        <v>172</v>
      </c>
      <c r="AK226" s="527"/>
      <c r="AL226" s="528"/>
      <c r="AM226" s="515"/>
      <c r="AN226" s="516"/>
      <c r="AO226" s="517"/>
      <c r="AP226" s="515"/>
      <c r="AQ226" s="516"/>
      <c r="AR226" s="585"/>
      <c r="AS226" s="514"/>
      <c r="AT226" s="506"/>
    </row>
    <row r="227" spans="1:46" ht="11.25" customHeight="1">
      <c r="A227" s="2090"/>
      <c r="B227" s="582"/>
      <c r="C227" s="514"/>
      <c r="D227" s="514"/>
      <c r="E227" s="514"/>
      <c r="F227" s="582"/>
      <c r="G227" s="514"/>
      <c r="H227" s="543"/>
      <c r="I227" s="506"/>
      <c r="J227" s="544"/>
      <c r="K227" s="586" t="s">
        <v>174</v>
      </c>
      <c r="L227" s="587" t="s">
        <v>220</v>
      </c>
      <c r="M227" s="588"/>
      <c r="N227" s="588"/>
      <c r="O227" s="588"/>
      <c r="P227" s="532"/>
      <c r="Q227" s="530" t="s">
        <v>185</v>
      </c>
      <c r="R227" s="530" t="s">
        <v>250</v>
      </c>
      <c r="S227" s="530"/>
      <c r="T227" s="530"/>
      <c r="U227" s="530" t="s">
        <v>1513</v>
      </c>
      <c r="V227" s="530"/>
      <c r="W227" s="2004"/>
      <c r="X227" s="2004"/>
      <c r="Y227" s="2004"/>
      <c r="Z227" s="2004"/>
      <c r="AA227" s="2004"/>
      <c r="AB227" s="2004"/>
      <c r="AC227" s="2004"/>
      <c r="AD227" s="2004"/>
      <c r="AE227" s="2004"/>
      <c r="AF227" s="2004"/>
      <c r="AG227" s="2004"/>
      <c r="AH227" s="2004"/>
      <c r="AI227" s="2004"/>
      <c r="AJ227" s="530" t="s">
        <v>275</v>
      </c>
      <c r="AK227" s="530"/>
      <c r="AL227" s="531"/>
      <c r="AM227" s="515"/>
      <c r="AN227" s="516"/>
      <c r="AO227" s="517"/>
      <c r="AP227" s="515"/>
      <c r="AQ227" s="516"/>
      <c r="AR227" s="585"/>
      <c r="AS227" s="514"/>
      <c r="AT227" s="506"/>
    </row>
    <row r="228" spans="1:46" ht="11.25" customHeight="1">
      <c r="A228" s="2090"/>
      <c r="B228" s="582"/>
      <c r="C228" s="514"/>
      <c r="D228" s="514"/>
      <c r="E228" s="514"/>
      <c r="F228" s="582"/>
      <c r="G228" s="514"/>
      <c r="H228" s="543"/>
      <c r="I228" s="506"/>
      <c r="J228" s="544"/>
      <c r="K228" s="589" t="s">
        <v>176</v>
      </c>
      <c r="L228" s="582" t="s">
        <v>205</v>
      </c>
      <c r="M228" s="514"/>
      <c r="N228" s="514"/>
      <c r="O228" s="514"/>
      <c r="P228" s="515"/>
      <c r="Q228" s="516"/>
      <c r="R228" s="516" t="s">
        <v>236</v>
      </c>
      <c r="S228" s="516"/>
      <c r="T228" s="516"/>
      <c r="U228" s="516" t="s">
        <v>1519</v>
      </c>
      <c r="V228" s="516"/>
      <c r="W228" s="1976"/>
      <c r="X228" s="1976"/>
      <c r="Y228" s="1976"/>
      <c r="Z228" s="1976"/>
      <c r="AA228" s="1976"/>
      <c r="AB228" s="1976"/>
      <c r="AC228" s="1976"/>
      <c r="AD228" s="1976"/>
      <c r="AE228" s="1976"/>
      <c r="AF228" s="1976"/>
      <c r="AG228" s="1976"/>
      <c r="AH228" s="1976"/>
      <c r="AI228" s="1976"/>
      <c r="AJ228" s="516" t="s">
        <v>219</v>
      </c>
      <c r="AK228" s="516"/>
      <c r="AL228" s="517"/>
      <c r="AM228" s="515"/>
      <c r="AN228" s="516"/>
      <c r="AO228" s="517"/>
      <c r="AP228" s="515"/>
      <c r="AQ228" s="516"/>
      <c r="AR228" s="585"/>
      <c r="AS228" s="514"/>
      <c r="AT228" s="506"/>
    </row>
    <row r="229" spans="1:46" ht="11.25" customHeight="1">
      <c r="A229" s="2090"/>
      <c r="B229" s="582"/>
      <c r="C229" s="514"/>
      <c r="D229" s="514"/>
      <c r="E229" s="514"/>
      <c r="F229" s="582"/>
      <c r="G229" s="514"/>
      <c r="H229" s="543"/>
      <c r="I229" s="506"/>
      <c r="J229" s="544"/>
      <c r="K229" s="589" t="s">
        <v>180</v>
      </c>
      <c r="L229" s="582"/>
      <c r="M229" s="514"/>
      <c r="N229" s="514"/>
      <c r="O229" s="514"/>
      <c r="P229" s="515"/>
      <c r="Q229" s="516"/>
      <c r="R229" s="516" t="s">
        <v>259</v>
      </c>
      <c r="S229" s="516"/>
      <c r="T229" s="516"/>
      <c r="U229" s="516" t="s">
        <v>1513</v>
      </c>
      <c r="V229" s="516"/>
      <c r="W229" s="1976"/>
      <c r="X229" s="1976"/>
      <c r="Y229" s="1976"/>
      <c r="Z229" s="1976"/>
      <c r="AA229" s="1976"/>
      <c r="AB229" s="1976"/>
      <c r="AC229" s="1976"/>
      <c r="AD229" s="1976"/>
      <c r="AE229" s="1976"/>
      <c r="AF229" s="1976"/>
      <c r="AG229" s="1976"/>
      <c r="AH229" s="1976"/>
      <c r="AI229" s="1976"/>
      <c r="AJ229" s="516" t="s">
        <v>275</v>
      </c>
      <c r="AK229" s="516"/>
      <c r="AL229" s="517"/>
      <c r="AM229" s="515"/>
      <c r="AN229" s="516"/>
      <c r="AO229" s="517"/>
      <c r="AP229" s="515"/>
      <c r="AQ229" s="516"/>
      <c r="AR229" s="585"/>
      <c r="AS229" s="514"/>
      <c r="AT229" s="506"/>
    </row>
    <row r="230" spans="1:46" ht="11.25" customHeight="1">
      <c r="A230" s="2090"/>
      <c r="B230" s="582"/>
      <c r="C230" s="514"/>
      <c r="D230" s="514"/>
      <c r="E230" s="514"/>
      <c r="F230" s="582"/>
      <c r="G230" s="514"/>
      <c r="H230" s="543"/>
      <c r="I230" s="506"/>
      <c r="J230" s="544"/>
      <c r="K230" s="589" t="s">
        <v>184</v>
      </c>
      <c r="L230" s="515"/>
      <c r="M230" s="516"/>
      <c r="N230" s="516"/>
      <c r="O230" s="516"/>
      <c r="P230" s="582"/>
      <c r="Q230" s="514" t="s">
        <v>185</v>
      </c>
      <c r="R230" s="514" t="s">
        <v>149</v>
      </c>
      <c r="S230" s="514"/>
      <c r="T230" s="514"/>
      <c r="U230" s="514"/>
      <c r="V230" s="506"/>
      <c r="W230" s="506"/>
      <c r="X230" s="506"/>
      <c r="Y230" s="506"/>
      <c r="Z230" s="506"/>
      <c r="AA230" s="506"/>
      <c r="AB230" s="506"/>
      <c r="AC230" s="506"/>
      <c r="AD230" s="506"/>
      <c r="AE230" s="506"/>
      <c r="AF230" s="506"/>
      <c r="AG230" s="514"/>
      <c r="AH230" s="514"/>
      <c r="AI230" s="514"/>
      <c r="AJ230" s="514"/>
      <c r="AK230" s="514"/>
      <c r="AL230" s="583"/>
      <c r="AM230" s="515"/>
      <c r="AN230" s="516"/>
      <c r="AO230" s="517"/>
      <c r="AP230" s="515"/>
      <c r="AQ230" s="516"/>
      <c r="AR230" s="585"/>
      <c r="AS230" s="514"/>
      <c r="AT230" s="506"/>
    </row>
    <row r="231" spans="1:46" ht="11.25" customHeight="1">
      <c r="A231" s="2090"/>
      <c r="B231" s="582"/>
      <c r="C231" s="514"/>
      <c r="D231" s="514"/>
      <c r="E231" s="514"/>
      <c r="F231" s="582"/>
      <c r="G231" s="514"/>
      <c r="H231" s="543"/>
      <c r="I231" s="506"/>
      <c r="J231" s="544"/>
      <c r="K231" s="589" t="s">
        <v>206</v>
      </c>
      <c r="L231" s="582"/>
      <c r="M231" s="514"/>
      <c r="N231" s="514"/>
      <c r="O231" s="514"/>
      <c r="P231" s="582"/>
      <c r="Q231" s="514"/>
      <c r="R231" s="514" t="s">
        <v>260</v>
      </c>
      <c r="S231" s="520" t="s">
        <v>303</v>
      </c>
      <c r="T231" s="514" t="s">
        <v>128</v>
      </c>
      <c r="U231" s="514"/>
      <c r="V231" s="514"/>
      <c r="W231" s="514"/>
      <c r="X231" s="520" t="s">
        <v>303</v>
      </c>
      <c r="Y231" s="514" t="s">
        <v>241</v>
      </c>
      <c r="Z231" s="514"/>
      <c r="AA231" s="514"/>
      <c r="AB231" s="1977"/>
      <c r="AC231" s="1977"/>
      <c r="AD231" s="1977"/>
      <c r="AE231" s="1977"/>
      <c r="AF231" s="1977"/>
      <c r="AG231" s="1977"/>
      <c r="AH231" s="1977"/>
      <c r="AI231" s="1977"/>
      <c r="AJ231" s="514" t="s">
        <v>275</v>
      </c>
      <c r="AK231" s="514" t="s">
        <v>275</v>
      </c>
      <c r="AL231" s="583"/>
      <c r="AM231" s="515"/>
      <c r="AN231" s="516"/>
      <c r="AO231" s="517"/>
      <c r="AP231" s="515"/>
      <c r="AQ231" s="516"/>
      <c r="AR231" s="585"/>
      <c r="AS231" s="514"/>
      <c r="AT231" s="506"/>
    </row>
    <row r="232" spans="1:46" ht="11.25" customHeight="1">
      <c r="A232" s="2090"/>
      <c r="B232" s="582"/>
      <c r="C232" s="514"/>
      <c r="D232" s="514"/>
      <c r="E232" s="514"/>
      <c r="F232" s="582"/>
      <c r="G232" s="514"/>
      <c r="H232" s="543"/>
      <c r="I232" s="506"/>
      <c r="J232" s="544"/>
      <c r="K232" s="589" t="s">
        <v>281</v>
      </c>
      <c r="L232" s="582"/>
      <c r="M232" s="514"/>
      <c r="N232" s="514"/>
      <c r="O232" s="514"/>
      <c r="P232" s="582"/>
      <c r="Q232" s="514"/>
      <c r="R232" s="514" t="s">
        <v>277</v>
      </c>
      <c r="S232" s="514"/>
      <c r="T232" s="514"/>
      <c r="U232" s="514"/>
      <c r="V232" s="514"/>
      <c r="W232" s="514"/>
      <c r="X232" s="514"/>
      <c r="Y232" s="520" t="s">
        <v>303</v>
      </c>
      <c r="Z232" s="514" t="s">
        <v>154</v>
      </c>
      <c r="AA232" s="514"/>
      <c r="AB232" s="514"/>
      <c r="AC232" s="514"/>
      <c r="AD232" s="514"/>
      <c r="AE232" s="514"/>
      <c r="AF232" s="514"/>
      <c r="AG232" s="514"/>
      <c r="AH232" s="514"/>
      <c r="AI232" s="514"/>
      <c r="AJ232" s="514"/>
      <c r="AK232" s="514"/>
      <c r="AL232" s="583"/>
      <c r="AM232" s="515"/>
      <c r="AN232" s="516"/>
      <c r="AO232" s="517"/>
      <c r="AP232" s="515"/>
      <c r="AQ232" s="516"/>
      <c r="AR232" s="585"/>
      <c r="AS232" s="514"/>
      <c r="AT232" s="506"/>
    </row>
    <row r="233" spans="1:46" ht="11.25" customHeight="1">
      <c r="A233" s="2090"/>
      <c r="B233" s="582"/>
      <c r="C233" s="514"/>
      <c r="D233" s="514"/>
      <c r="E233" s="514"/>
      <c r="F233" s="582"/>
      <c r="G233" s="514"/>
      <c r="H233" s="543"/>
      <c r="I233" s="506"/>
      <c r="J233" s="544"/>
      <c r="K233" s="506"/>
      <c r="L233" s="590"/>
      <c r="M233" s="591"/>
      <c r="N233" s="591"/>
      <c r="O233" s="591"/>
      <c r="P233" s="590"/>
      <c r="Q233" s="591"/>
      <c r="R233" s="591"/>
      <c r="S233" s="591"/>
      <c r="T233" s="591"/>
      <c r="U233" s="591"/>
      <c r="V233" s="591"/>
      <c r="W233" s="591"/>
      <c r="X233" s="591"/>
      <c r="Y233" s="520" t="s">
        <v>303</v>
      </c>
      <c r="Z233" s="591" t="s">
        <v>244</v>
      </c>
      <c r="AA233" s="591"/>
      <c r="AB233" s="591"/>
      <c r="AC233" s="520" t="s">
        <v>303</v>
      </c>
      <c r="AD233" s="591" t="s">
        <v>155</v>
      </c>
      <c r="AE233" s="591"/>
      <c r="AF233" s="520" t="s">
        <v>303</v>
      </c>
      <c r="AG233" s="591" t="s">
        <v>156</v>
      </c>
      <c r="AH233" s="591"/>
      <c r="AI233" s="591"/>
      <c r="AJ233" s="591"/>
      <c r="AK233" s="591"/>
      <c r="AL233" s="592"/>
      <c r="AM233" s="515"/>
      <c r="AN233" s="516"/>
      <c r="AO233" s="517"/>
      <c r="AP233" s="515"/>
      <c r="AQ233" s="516"/>
      <c r="AR233" s="585"/>
      <c r="AS233" s="514"/>
      <c r="AT233" s="506"/>
    </row>
    <row r="234" spans="1:46" ht="11.25" customHeight="1">
      <c r="A234" s="2090"/>
      <c r="B234" s="582"/>
      <c r="C234" s="514"/>
      <c r="D234" s="514"/>
      <c r="E234" s="514"/>
      <c r="F234" s="582"/>
      <c r="G234" s="514"/>
      <c r="H234" s="543"/>
      <c r="I234" s="506"/>
      <c r="J234" s="544"/>
      <c r="K234" s="589"/>
      <c r="L234" s="587" t="s">
        <v>166</v>
      </c>
      <c r="M234" s="588"/>
      <c r="N234" s="588"/>
      <c r="O234" s="588"/>
      <c r="P234" s="532"/>
      <c r="Q234" s="530" t="s">
        <v>1511</v>
      </c>
      <c r="R234" s="530" t="s">
        <v>250</v>
      </c>
      <c r="S234" s="530"/>
      <c r="T234" s="530"/>
      <c r="U234" s="530" t="s">
        <v>1513</v>
      </c>
      <c r="V234" s="530"/>
      <c r="W234" s="2004"/>
      <c r="X234" s="2004"/>
      <c r="Y234" s="2004"/>
      <c r="Z234" s="2004"/>
      <c r="AA234" s="2004"/>
      <c r="AB234" s="2004"/>
      <c r="AC234" s="2004"/>
      <c r="AD234" s="2004"/>
      <c r="AE234" s="2004"/>
      <c r="AF234" s="2004"/>
      <c r="AG234" s="2004"/>
      <c r="AH234" s="2004"/>
      <c r="AI234" s="2004"/>
      <c r="AJ234" s="530" t="s">
        <v>275</v>
      </c>
      <c r="AK234" s="530"/>
      <c r="AL234" s="531"/>
      <c r="AM234" s="515"/>
      <c r="AN234" s="516"/>
      <c r="AO234" s="517"/>
      <c r="AP234" s="515"/>
      <c r="AQ234" s="516"/>
      <c r="AR234" s="585"/>
      <c r="AS234" s="514"/>
      <c r="AT234" s="506"/>
    </row>
    <row r="235" spans="1:46" ht="11.25" customHeight="1">
      <c r="A235" s="2090"/>
      <c r="B235" s="582"/>
      <c r="C235" s="514"/>
      <c r="D235" s="514"/>
      <c r="E235" s="514"/>
      <c r="F235" s="582"/>
      <c r="G235" s="514"/>
      <c r="H235" s="543"/>
      <c r="I235" s="506"/>
      <c r="J235" s="544"/>
      <c r="K235" s="545" t="s">
        <v>303</v>
      </c>
      <c r="L235" s="582" t="s">
        <v>167</v>
      </c>
      <c r="M235" s="514"/>
      <c r="N235" s="514"/>
      <c r="O235" s="514"/>
      <c r="P235" s="515"/>
      <c r="Q235" s="516"/>
      <c r="R235" s="516" t="s">
        <v>236</v>
      </c>
      <c r="S235" s="516"/>
      <c r="T235" s="516"/>
      <c r="U235" s="516" t="s">
        <v>1519</v>
      </c>
      <c r="V235" s="516"/>
      <c r="W235" s="1976"/>
      <c r="X235" s="1976"/>
      <c r="Y235" s="1976"/>
      <c r="Z235" s="1976"/>
      <c r="AA235" s="1976"/>
      <c r="AB235" s="1976"/>
      <c r="AC235" s="1976"/>
      <c r="AD235" s="1976"/>
      <c r="AE235" s="1976"/>
      <c r="AF235" s="1976"/>
      <c r="AG235" s="1976"/>
      <c r="AH235" s="1976"/>
      <c r="AI235" s="1976"/>
      <c r="AJ235" s="516" t="s">
        <v>219</v>
      </c>
      <c r="AK235" s="516"/>
      <c r="AL235" s="517"/>
      <c r="AM235" s="515"/>
      <c r="AN235" s="516"/>
      <c r="AO235" s="517"/>
      <c r="AP235" s="515"/>
      <c r="AQ235" s="516"/>
      <c r="AR235" s="585"/>
      <c r="AS235" s="514"/>
      <c r="AT235" s="506"/>
    </row>
    <row r="236" spans="1:46" ht="11.25" customHeight="1">
      <c r="A236" s="2090"/>
      <c r="B236" s="582"/>
      <c r="C236" s="514"/>
      <c r="D236" s="514"/>
      <c r="E236" s="514"/>
      <c r="F236" s="582"/>
      <c r="G236" s="514"/>
      <c r="H236" s="543"/>
      <c r="I236" s="506"/>
      <c r="J236" s="544"/>
      <c r="K236" s="589" t="s">
        <v>193</v>
      </c>
      <c r="L236" s="582"/>
      <c r="M236" s="514"/>
      <c r="N236" s="514"/>
      <c r="O236" s="514"/>
      <c r="P236" s="515"/>
      <c r="Q236" s="516"/>
      <c r="R236" s="516" t="s">
        <v>251</v>
      </c>
      <c r="S236" s="516"/>
      <c r="T236" s="516"/>
      <c r="U236" s="516" t="s">
        <v>1513</v>
      </c>
      <c r="V236" s="516"/>
      <c r="W236" s="1976"/>
      <c r="X236" s="1976"/>
      <c r="Y236" s="1976"/>
      <c r="Z236" s="1976"/>
      <c r="AA236" s="1976"/>
      <c r="AB236" s="1976"/>
      <c r="AC236" s="1976"/>
      <c r="AD236" s="1976"/>
      <c r="AE236" s="1976"/>
      <c r="AF236" s="1976"/>
      <c r="AG236" s="1976"/>
      <c r="AH236" s="1976"/>
      <c r="AI236" s="1976"/>
      <c r="AJ236" s="516" t="s">
        <v>275</v>
      </c>
      <c r="AK236" s="516"/>
      <c r="AL236" s="517"/>
      <c r="AM236" s="515"/>
      <c r="AN236" s="516"/>
      <c r="AO236" s="517"/>
      <c r="AP236" s="515"/>
      <c r="AQ236" s="516"/>
      <c r="AR236" s="585"/>
      <c r="AS236" s="514"/>
      <c r="AT236" s="506"/>
    </row>
    <row r="237" spans="1:46" ht="11.25" customHeight="1">
      <c r="A237" s="2090"/>
      <c r="B237" s="582"/>
      <c r="C237" s="514"/>
      <c r="D237" s="514"/>
      <c r="E237" s="514"/>
      <c r="F237" s="582"/>
      <c r="G237" s="514"/>
      <c r="H237" s="543"/>
      <c r="I237" s="506"/>
      <c r="J237" s="544"/>
      <c r="K237" s="589" t="s">
        <v>194</v>
      </c>
      <c r="L237" s="515"/>
      <c r="M237" s="516"/>
      <c r="N237" s="516"/>
      <c r="O237" s="516"/>
      <c r="P237" s="593"/>
      <c r="Q237" s="594" t="s">
        <v>185</v>
      </c>
      <c r="R237" s="594" t="s">
        <v>252</v>
      </c>
      <c r="S237" s="594"/>
      <c r="T237" s="523" t="s">
        <v>303</v>
      </c>
      <c r="U237" s="594" t="s">
        <v>168</v>
      </c>
      <c r="V237" s="594"/>
      <c r="W237" s="523" t="s">
        <v>303</v>
      </c>
      <c r="X237" s="594" t="s">
        <v>169</v>
      </c>
      <c r="Y237" s="594"/>
      <c r="Z237" s="594"/>
      <c r="AA237" s="594"/>
      <c r="AB237" s="523" t="s">
        <v>303</v>
      </c>
      <c r="AC237" s="594" t="s">
        <v>199</v>
      </c>
      <c r="AD237" s="594"/>
      <c r="AE237" s="594"/>
      <c r="AF237" s="594"/>
      <c r="AG237" s="594"/>
      <c r="AH237" s="594"/>
      <c r="AI237" s="594"/>
      <c r="AJ237" s="594"/>
      <c r="AK237" s="594"/>
      <c r="AL237" s="595"/>
      <c r="AM237" s="515"/>
      <c r="AN237" s="516"/>
      <c r="AO237" s="517"/>
      <c r="AP237" s="515"/>
      <c r="AQ237" s="516"/>
      <c r="AR237" s="585"/>
      <c r="AS237" s="514"/>
      <c r="AT237" s="506"/>
    </row>
    <row r="238" spans="1:46" ht="11.25" customHeight="1">
      <c r="A238" s="2090"/>
      <c r="B238" s="582"/>
      <c r="C238" s="514"/>
      <c r="D238" s="514"/>
      <c r="E238" s="514"/>
      <c r="F238" s="582"/>
      <c r="G238" s="514"/>
      <c r="H238" s="543"/>
      <c r="I238" s="506"/>
      <c r="J238" s="544"/>
      <c r="K238" s="589" t="s">
        <v>207</v>
      </c>
      <c r="L238" s="582"/>
      <c r="M238" s="514"/>
      <c r="N238" s="514"/>
      <c r="O238" s="514"/>
      <c r="P238" s="582"/>
      <c r="Q238" s="514"/>
      <c r="R238" s="514"/>
      <c r="S238" s="514"/>
      <c r="T238" s="520" t="s">
        <v>303</v>
      </c>
      <c r="U238" s="514" t="s">
        <v>241</v>
      </c>
      <c r="V238" s="514"/>
      <c r="W238" s="514"/>
      <c r="X238" s="1977"/>
      <c r="Y238" s="1977"/>
      <c r="Z238" s="1977"/>
      <c r="AA238" s="1977"/>
      <c r="AB238" s="1977"/>
      <c r="AC238" s="1977"/>
      <c r="AD238" s="1977"/>
      <c r="AE238" s="1977"/>
      <c r="AF238" s="1977"/>
      <c r="AG238" s="1977"/>
      <c r="AH238" s="1977"/>
      <c r="AI238" s="1977"/>
      <c r="AJ238" s="514" t="s">
        <v>275</v>
      </c>
      <c r="AK238" s="514" t="s">
        <v>275</v>
      </c>
      <c r="AL238" s="583"/>
      <c r="AM238" s="515"/>
      <c r="AN238" s="516"/>
      <c r="AO238" s="517"/>
      <c r="AP238" s="515"/>
      <c r="AQ238" s="516"/>
      <c r="AR238" s="585"/>
      <c r="AS238" s="514"/>
      <c r="AT238" s="506"/>
    </row>
    <row r="239" spans="1:46" ht="11.25" customHeight="1">
      <c r="A239" s="2090"/>
      <c r="B239" s="582"/>
      <c r="C239" s="514"/>
      <c r="D239" s="514"/>
      <c r="E239" s="514"/>
      <c r="F239" s="582"/>
      <c r="G239" s="514"/>
      <c r="H239" s="543"/>
      <c r="I239" s="506"/>
      <c r="J239" s="544"/>
      <c r="K239" s="589" t="s">
        <v>281</v>
      </c>
      <c r="L239" s="582"/>
      <c r="M239" s="514"/>
      <c r="N239" s="514"/>
      <c r="O239" s="514"/>
      <c r="P239" s="590"/>
      <c r="Q239" s="591" t="s">
        <v>278</v>
      </c>
      <c r="R239" s="591" t="s">
        <v>253</v>
      </c>
      <c r="S239" s="591"/>
      <c r="T239" s="520" t="s">
        <v>303</v>
      </c>
      <c r="U239" s="591" t="s">
        <v>153</v>
      </c>
      <c r="V239" s="591"/>
      <c r="W239" s="591"/>
      <c r="X239" s="591"/>
      <c r="Y239" s="520" t="s">
        <v>303</v>
      </c>
      <c r="Z239" s="591" t="s">
        <v>241</v>
      </c>
      <c r="AA239" s="591"/>
      <c r="AB239" s="591"/>
      <c r="AC239" s="2002"/>
      <c r="AD239" s="2002"/>
      <c r="AE239" s="2002"/>
      <c r="AF239" s="2002"/>
      <c r="AG239" s="2002"/>
      <c r="AH239" s="2002"/>
      <c r="AI239" s="2002"/>
      <c r="AJ239" s="591" t="s">
        <v>275</v>
      </c>
      <c r="AK239" s="591" t="s">
        <v>275</v>
      </c>
      <c r="AL239" s="592"/>
      <c r="AM239" s="515"/>
      <c r="AN239" s="516"/>
      <c r="AO239" s="517"/>
      <c r="AP239" s="515"/>
      <c r="AQ239" s="516"/>
      <c r="AR239" s="585"/>
      <c r="AS239" s="514"/>
      <c r="AT239" s="506"/>
    </row>
    <row r="240" spans="1:46" ht="11.25" customHeight="1">
      <c r="A240" s="2090"/>
      <c r="B240" s="582"/>
      <c r="C240" s="514"/>
      <c r="D240" s="514"/>
      <c r="E240" s="514"/>
      <c r="F240" s="582"/>
      <c r="G240" s="514"/>
      <c r="H240" s="543"/>
      <c r="I240" s="506"/>
      <c r="J240" s="544"/>
      <c r="K240" s="596"/>
      <c r="L240" s="582" t="s">
        <v>170</v>
      </c>
      <c r="M240" s="514"/>
      <c r="N240" s="514"/>
      <c r="O240" s="514"/>
      <c r="P240" s="587"/>
      <c r="Q240" s="588" t="s">
        <v>278</v>
      </c>
      <c r="R240" s="588" t="s">
        <v>163</v>
      </c>
      <c r="S240" s="588"/>
      <c r="T240" s="588"/>
      <c r="U240" s="588"/>
      <c r="V240" s="588"/>
      <c r="W240" s="588"/>
      <c r="X240" s="588"/>
      <c r="Y240" s="588"/>
      <c r="Z240" s="588"/>
      <c r="AA240" s="588"/>
      <c r="AB240" s="588"/>
      <c r="AC240" s="588"/>
      <c r="AD240" s="588"/>
      <c r="AE240" s="588"/>
      <c r="AF240" s="588"/>
      <c r="AG240" s="588"/>
      <c r="AH240" s="588"/>
      <c r="AI240" s="588"/>
      <c r="AJ240" s="588"/>
      <c r="AK240" s="588"/>
      <c r="AL240" s="597"/>
      <c r="AM240" s="515"/>
      <c r="AN240" s="516"/>
      <c r="AO240" s="517"/>
      <c r="AP240" s="515"/>
      <c r="AQ240" s="516"/>
      <c r="AR240" s="585"/>
      <c r="AS240" s="514"/>
      <c r="AT240" s="506"/>
    </row>
    <row r="241" spans="1:46" ht="11.25" customHeight="1">
      <c r="A241" s="2090"/>
      <c r="B241" s="582"/>
      <c r="C241" s="514"/>
      <c r="D241" s="514"/>
      <c r="E241" s="514"/>
      <c r="F241" s="582"/>
      <c r="G241" s="514"/>
      <c r="H241" s="543"/>
      <c r="I241" s="598"/>
      <c r="J241" s="599"/>
      <c r="K241" s="600"/>
      <c r="L241" s="535" t="s">
        <v>171</v>
      </c>
      <c r="M241" s="516"/>
      <c r="N241" s="516"/>
      <c r="O241" s="516"/>
      <c r="P241" s="590"/>
      <c r="Q241" s="591"/>
      <c r="R241" s="591" t="s">
        <v>254</v>
      </c>
      <c r="S241" s="2002"/>
      <c r="T241" s="2002"/>
      <c r="U241" s="2002"/>
      <c r="V241" s="2002"/>
      <c r="W241" s="2002"/>
      <c r="X241" s="2002"/>
      <c r="Y241" s="2002"/>
      <c r="Z241" s="2002"/>
      <c r="AA241" s="2002"/>
      <c r="AB241" s="2002"/>
      <c r="AC241" s="2002"/>
      <c r="AD241" s="2002"/>
      <c r="AE241" s="2002"/>
      <c r="AF241" s="2002"/>
      <c r="AG241" s="2002"/>
      <c r="AH241" s="2002"/>
      <c r="AI241" s="2002"/>
      <c r="AJ241" s="591" t="s">
        <v>172</v>
      </c>
      <c r="AK241" s="591"/>
      <c r="AL241" s="592"/>
      <c r="AM241" s="526"/>
      <c r="AN241" s="527"/>
      <c r="AO241" s="528"/>
      <c r="AP241" s="526"/>
      <c r="AQ241" s="527"/>
      <c r="AR241" s="601"/>
      <c r="AS241" s="514"/>
      <c r="AT241" s="506"/>
    </row>
    <row r="242" spans="1:46" ht="11.25" customHeight="1">
      <c r="A242" s="2090"/>
      <c r="B242" s="543"/>
      <c r="C242" s="506"/>
      <c r="D242" s="506"/>
      <c r="E242" s="506"/>
      <c r="F242" s="543"/>
      <c r="G242" s="544"/>
      <c r="H242" s="602" t="s">
        <v>221</v>
      </c>
      <c r="I242" s="603"/>
      <c r="J242" s="603"/>
      <c r="K242" s="604"/>
      <c r="L242" s="602" t="s">
        <v>222</v>
      </c>
      <c r="M242" s="603"/>
      <c r="N242" s="603"/>
      <c r="O242" s="604"/>
      <c r="P242" s="603"/>
      <c r="Q242" s="603"/>
      <c r="R242" s="603"/>
      <c r="S242" s="603"/>
      <c r="T242" s="603"/>
      <c r="U242" s="603"/>
      <c r="V242" s="605" t="s">
        <v>223</v>
      </c>
      <c r="W242" s="603"/>
      <c r="X242" s="603"/>
      <c r="Y242" s="603"/>
      <c r="Z242" s="603"/>
      <c r="AA242" s="603"/>
      <c r="AB242" s="603"/>
      <c r="AC242" s="603"/>
      <c r="AD242" s="603"/>
      <c r="AE242" s="603"/>
      <c r="AF242" s="605" t="s">
        <v>224</v>
      </c>
      <c r="AG242" s="603"/>
      <c r="AH242" s="603"/>
      <c r="AI242" s="603"/>
      <c r="AJ242" s="603"/>
      <c r="AK242" s="603"/>
      <c r="AL242" s="603"/>
      <c r="AM242" s="538" t="s">
        <v>303</v>
      </c>
      <c r="AN242" s="530" t="s">
        <v>1515</v>
      </c>
      <c r="AO242" s="531"/>
      <c r="AP242" s="538" t="s">
        <v>303</v>
      </c>
      <c r="AQ242" s="530" t="s">
        <v>1516</v>
      </c>
      <c r="AR242" s="606"/>
      <c r="AS242" s="506"/>
      <c r="AT242" s="506"/>
    </row>
    <row r="243" spans="1:46" ht="11.25" customHeight="1">
      <c r="A243" s="2090"/>
      <c r="B243" s="543"/>
      <c r="C243" s="506"/>
      <c r="D243" s="506"/>
      <c r="E243" s="506"/>
      <c r="F243" s="543"/>
      <c r="G243" s="544"/>
      <c r="H243" s="543" t="s">
        <v>225</v>
      </c>
      <c r="I243" s="506"/>
      <c r="J243" s="506"/>
      <c r="K243" s="544"/>
      <c r="L243" s="543" t="s">
        <v>226</v>
      </c>
      <c r="M243" s="506"/>
      <c r="N243" s="506"/>
      <c r="O243" s="544"/>
      <c r="P243" s="506"/>
      <c r="Q243" s="607" t="s">
        <v>263</v>
      </c>
      <c r="R243" s="1977"/>
      <c r="S243" s="1977"/>
      <c r="T243" s="1977"/>
      <c r="U243" s="1977"/>
      <c r="V243" s="1977"/>
      <c r="W243" s="1977"/>
      <c r="X243" s="1977"/>
      <c r="Y243" s="1977"/>
      <c r="Z243" s="1977"/>
      <c r="AA243" s="1978" t="s">
        <v>264</v>
      </c>
      <c r="AB243" s="1978"/>
      <c r="AC243" s="1977"/>
      <c r="AD243" s="1977"/>
      <c r="AE243" s="1977"/>
      <c r="AF243" s="1977"/>
      <c r="AG243" s="1977"/>
      <c r="AH243" s="1977"/>
      <c r="AI243" s="1977"/>
      <c r="AJ243" s="514" t="s">
        <v>227</v>
      </c>
      <c r="AK243" s="506"/>
      <c r="AL243" s="506"/>
      <c r="AM243" s="518" t="s">
        <v>303</v>
      </c>
      <c r="AN243" s="516" t="s">
        <v>124</v>
      </c>
      <c r="AO243" s="517"/>
      <c r="AP243" s="518" t="s">
        <v>303</v>
      </c>
      <c r="AQ243" s="516" t="s">
        <v>122</v>
      </c>
      <c r="AR243" s="608"/>
      <c r="AS243" s="506"/>
      <c r="AT243" s="506"/>
    </row>
    <row r="244" spans="1:46" ht="11.25" customHeight="1">
      <c r="A244" s="2090"/>
      <c r="B244" s="543"/>
      <c r="C244" s="506"/>
      <c r="D244" s="506"/>
      <c r="E244" s="506"/>
      <c r="F244" s="543"/>
      <c r="G244" s="544"/>
      <c r="H244" s="543"/>
      <c r="I244" s="506"/>
      <c r="J244" s="506"/>
      <c r="K244" s="544"/>
      <c r="L244" s="543" t="s">
        <v>228</v>
      </c>
      <c r="M244" s="506"/>
      <c r="N244" s="506"/>
      <c r="O244" s="544"/>
      <c r="P244" s="506"/>
      <c r="Q244" s="607" t="s">
        <v>263</v>
      </c>
      <c r="R244" s="1977"/>
      <c r="S244" s="1977"/>
      <c r="T244" s="1977"/>
      <c r="U244" s="1977"/>
      <c r="V244" s="1977"/>
      <c r="W244" s="1977"/>
      <c r="X244" s="1977"/>
      <c r="Y244" s="1977"/>
      <c r="Z244" s="1977"/>
      <c r="AA244" s="1978" t="s">
        <v>264</v>
      </c>
      <c r="AB244" s="1978"/>
      <c r="AC244" s="1977"/>
      <c r="AD244" s="1977"/>
      <c r="AE244" s="1977"/>
      <c r="AF244" s="1977"/>
      <c r="AG244" s="1977"/>
      <c r="AH244" s="1977"/>
      <c r="AI244" s="1977"/>
      <c r="AJ244" s="514" t="s">
        <v>227</v>
      </c>
      <c r="AK244" s="506"/>
      <c r="AL244" s="506"/>
      <c r="AM244" s="518" t="s">
        <v>303</v>
      </c>
      <c r="AN244" s="516" t="s">
        <v>129</v>
      </c>
      <c r="AO244" s="517"/>
      <c r="AP244" s="515"/>
      <c r="AQ244" s="516"/>
      <c r="AR244" s="608"/>
      <c r="AS244" s="506"/>
      <c r="AT244" s="506"/>
    </row>
    <row r="245" spans="1:46" ht="11.25" customHeight="1">
      <c r="A245" s="2090"/>
      <c r="B245" s="543"/>
      <c r="C245" s="506"/>
      <c r="D245" s="506"/>
      <c r="E245" s="506"/>
      <c r="F245" s="543"/>
      <c r="G245" s="544"/>
      <c r="H245" s="543"/>
      <c r="I245" s="506"/>
      <c r="J245" s="506"/>
      <c r="K245" s="544"/>
      <c r="L245" s="543"/>
      <c r="M245" s="506"/>
      <c r="N245" s="506"/>
      <c r="O245" s="544"/>
      <c r="P245" s="506"/>
      <c r="Q245" s="607" t="s">
        <v>284</v>
      </c>
      <c r="R245" s="1977"/>
      <c r="S245" s="1977"/>
      <c r="T245" s="1977"/>
      <c r="U245" s="1977"/>
      <c r="V245" s="1977"/>
      <c r="W245" s="1977"/>
      <c r="X245" s="1977"/>
      <c r="Y245" s="1977"/>
      <c r="Z245" s="1977"/>
      <c r="AA245" s="1978" t="s">
        <v>285</v>
      </c>
      <c r="AB245" s="1978"/>
      <c r="AC245" s="1977"/>
      <c r="AD245" s="1977"/>
      <c r="AE245" s="1977"/>
      <c r="AF245" s="1977"/>
      <c r="AG245" s="1977"/>
      <c r="AH245" s="1977"/>
      <c r="AI245" s="1977"/>
      <c r="AJ245" s="514" t="s">
        <v>275</v>
      </c>
      <c r="AK245" s="506"/>
      <c r="AL245" s="506"/>
      <c r="AM245" s="518" t="s">
        <v>303</v>
      </c>
      <c r="AN245" s="1976"/>
      <c r="AO245" s="2001"/>
      <c r="AP245" s="515"/>
      <c r="AQ245" s="516"/>
      <c r="AR245" s="608"/>
      <c r="AS245" s="506"/>
      <c r="AT245" s="506"/>
    </row>
    <row r="246" spans="1:46" ht="11.25" customHeight="1">
      <c r="A246" s="2090"/>
      <c r="B246" s="543"/>
      <c r="C246" s="506"/>
      <c r="D246" s="506"/>
      <c r="E246" s="506"/>
      <c r="F246" s="543"/>
      <c r="G246" s="544"/>
      <c r="H246" s="518" t="s">
        <v>276</v>
      </c>
      <c r="I246" s="516" t="s">
        <v>229</v>
      </c>
      <c r="J246" s="516"/>
      <c r="K246" s="517"/>
      <c r="L246" s="506"/>
      <c r="M246" s="506"/>
      <c r="N246" s="506"/>
      <c r="O246" s="544"/>
      <c r="P246" s="506"/>
      <c r="Q246" s="607" t="s">
        <v>260</v>
      </c>
      <c r="R246" s="1977"/>
      <c r="S246" s="1977"/>
      <c r="T246" s="1977"/>
      <c r="U246" s="1977"/>
      <c r="V246" s="1977"/>
      <c r="W246" s="1977"/>
      <c r="X246" s="1977"/>
      <c r="Y246" s="1977"/>
      <c r="Z246" s="1977"/>
      <c r="AA246" s="1978" t="s">
        <v>267</v>
      </c>
      <c r="AB246" s="1978"/>
      <c r="AC246" s="1977"/>
      <c r="AD246" s="1977"/>
      <c r="AE246" s="1977"/>
      <c r="AF246" s="1977"/>
      <c r="AG246" s="1977"/>
      <c r="AH246" s="1977"/>
      <c r="AI246" s="1977"/>
      <c r="AJ246" s="514" t="s">
        <v>219</v>
      </c>
      <c r="AK246" s="506"/>
      <c r="AL246" s="506"/>
      <c r="AM246" s="515"/>
      <c r="AN246" s="1976"/>
      <c r="AO246" s="2001"/>
      <c r="AP246" s="515"/>
      <c r="AQ246" s="516"/>
      <c r="AR246" s="608"/>
      <c r="AS246" s="506"/>
      <c r="AT246" s="506"/>
    </row>
    <row r="247" spans="1:46" ht="11.25" customHeight="1">
      <c r="A247" s="2090"/>
      <c r="B247" s="543"/>
      <c r="C247" s="506"/>
      <c r="D247" s="506"/>
      <c r="E247" s="506"/>
      <c r="F247" s="543"/>
      <c r="G247" s="544"/>
      <c r="H247" s="543"/>
      <c r="I247" s="506"/>
      <c r="J247" s="506"/>
      <c r="K247" s="544"/>
      <c r="L247" s="543"/>
      <c r="M247" s="506"/>
      <c r="N247" s="506"/>
      <c r="O247" s="544"/>
      <c r="P247" s="506"/>
      <c r="Q247" s="607" t="s">
        <v>260</v>
      </c>
      <c r="R247" s="1977"/>
      <c r="S247" s="1977"/>
      <c r="T247" s="1977"/>
      <c r="U247" s="1977"/>
      <c r="V247" s="1977"/>
      <c r="W247" s="1977"/>
      <c r="X247" s="1977"/>
      <c r="Y247" s="1977"/>
      <c r="Z247" s="1977"/>
      <c r="AA247" s="1978" t="s">
        <v>267</v>
      </c>
      <c r="AB247" s="1978"/>
      <c r="AC247" s="1977"/>
      <c r="AD247" s="1977"/>
      <c r="AE247" s="1977"/>
      <c r="AF247" s="1977"/>
      <c r="AG247" s="1977"/>
      <c r="AH247" s="1977"/>
      <c r="AI247" s="1977"/>
      <c r="AJ247" s="514" t="s">
        <v>219</v>
      </c>
      <c r="AK247" s="506"/>
      <c r="AL247" s="506"/>
      <c r="AM247" s="515"/>
      <c r="AN247" s="1976"/>
      <c r="AO247" s="2001"/>
      <c r="AP247" s="515"/>
      <c r="AQ247" s="516"/>
      <c r="AR247" s="608"/>
      <c r="AS247" s="506"/>
      <c r="AT247" s="506"/>
    </row>
    <row r="248" spans="1:46" ht="11.25" customHeight="1">
      <c r="A248" s="2090"/>
      <c r="B248" s="543"/>
      <c r="C248" s="506"/>
      <c r="D248" s="506"/>
      <c r="E248" s="506"/>
      <c r="F248" s="543"/>
      <c r="G248" s="544"/>
      <c r="H248" s="543"/>
      <c r="I248" s="506"/>
      <c r="J248" s="506"/>
      <c r="K248" s="544"/>
      <c r="L248" s="543"/>
      <c r="M248" s="506"/>
      <c r="N248" s="506"/>
      <c r="O248" s="544"/>
      <c r="P248" s="506"/>
      <c r="Q248" s="607" t="s">
        <v>260</v>
      </c>
      <c r="R248" s="1977"/>
      <c r="S248" s="1977"/>
      <c r="T248" s="1977"/>
      <c r="U248" s="1977"/>
      <c r="V248" s="1977"/>
      <c r="W248" s="1977"/>
      <c r="X248" s="1977"/>
      <c r="Y248" s="1977"/>
      <c r="Z248" s="1977"/>
      <c r="AA248" s="1978" t="s">
        <v>267</v>
      </c>
      <c r="AB248" s="1978"/>
      <c r="AC248" s="1977"/>
      <c r="AD248" s="1977"/>
      <c r="AE248" s="1977"/>
      <c r="AF248" s="1977"/>
      <c r="AG248" s="1977"/>
      <c r="AH248" s="1977"/>
      <c r="AI248" s="1977"/>
      <c r="AJ248" s="514" t="s">
        <v>219</v>
      </c>
      <c r="AK248" s="506"/>
      <c r="AL248" s="506"/>
      <c r="AM248" s="515"/>
      <c r="AN248" s="516"/>
      <c r="AO248" s="517"/>
      <c r="AP248" s="515"/>
      <c r="AQ248" s="516"/>
      <c r="AR248" s="608"/>
      <c r="AS248" s="506"/>
      <c r="AT248" s="506"/>
    </row>
    <row r="249" spans="1:46" ht="11.25" customHeight="1">
      <c r="A249" s="2090"/>
      <c r="B249" s="543"/>
      <c r="C249" s="506"/>
      <c r="D249" s="506"/>
      <c r="E249" s="506"/>
      <c r="F249" s="543"/>
      <c r="G249" s="544"/>
      <c r="H249" s="543"/>
      <c r="I249" s="506"/>
      <c r="J249" s="506"/>
      <c r="K249" s="544"/>
      <c r="L249" s="543"/>
      <c r="M249" s="506"/>
      <c r="N249" s="506"/>
      <c r="O249" s="544"/>
      <c r="P249" s="506"/>
      <c r="Q249" s="607" t="s">
        <v>260</v>
      </c>
      <c r="R249" s="1977"/>
      <c r="S249" s="1977"/>
      <c r="T249" s="1977"/>
      <c r="U249" s="1977"/>
      <c r="V249" s="1977"/>
      <c r="W249" s="1977"/>
      <c r="X249" s="1977"/>
      <c r="Y249" s="1977"/>
      <c r="Z249" s="1977"/>
      <c r="AA249" s="1978" t="s">
        <v>267</v>
      </c>
      <c r="AB249" s="1978"/>
      <c r="AC249" s="1977"/>
      <c r="AD249" s="1977"/>
      <c r="AE249" s="1977"/>
      <c r="AF249" s="1977"/>
      <c r="AG249" s="1977"/>
      <c r="AH249" s="1977"/>
      <c r="AI249" s="1977"/>
      <c r="AJ249" s="514" t="s">
        <v>219</v>
      </c>
      <c r="AK249" s="506"/>
      <c r="AL249" s="506"/>
      <c r="AM249" s="515"/>
      <c r="AN249" s="516"/>
      <c r="AO249" s="517"/>
      <c r="AP249" s="515"/>
      <c r="AQ249" s="516"/>
      <c r="AR249" s="608"/>
      <c r="AS249" s="506"/>
      <c r="AT249" s="506"/>
    </row>
    <row r="250" spans="1:46" ht="11.25" customHeight="1" thickBot="1">
      <c r="A250" s="2091"/>
      <c r="B250" s="626"/>
      <c r="C250" s="627"/>
      <c r="D250" s="627"/>
      <c r="E250" s="627"/>
      <c r="F250" s="626"/>
      <c r="G250" s="628"/>
      <c r="H250" s="626"/>
      <c r="I250" s="627"/>
      <c r="J250" s="627"/>
      <c r="K250" s="628"/>
      <c r="L250" s="626"/>
      <c r="M250" s="627"/>
      <c r="N250" s="627"/>
      <c r="O250" s="628"/>
      <c r="P250" s="627"/>
      <c r="Q250" s="637" t="s">
        <v>260</v>
      </c>
      <c r="R250" s="2085"/>
      <c r="S250" s="2085"/>
      <c r="T250" s="2085"/>
      <c r="U250" s="2085"/>
      <c r="V250" s="2085"/>
      <c r="W250" s="2085"/>
      <c r="X250" s="2085"/>
      <c r="Y250" s="2085"/>
      <c r="Z250" s="2085"/>
      <c r="AA250" s="2094" t="s">
        <v>267</v>
      </c>
      <c r="AB250" s="2094"/>
      <c r="AC250" s="2085"/>
      <c r="AD250" s="2085"/>
      <c r="AE250" s="2085"/>
      <c r="AF250" s="2085"/>
      <c r="AG250" s="2085"/>
      <c r="AH250" s="2085"/>
      <c r="AI250" s="2085"/>
      <c r="AJ250" s="624" t="s">
        <v>219</v>
      </c>
      <c r="AK250" s="627"/>
      <c r="AL250" s="627"/>
      <c r="AM250" s="632"/>
      <c r="AN250" s="627"/>
      <c r="AO250" s="627"/>
      <c r="AP250" s="632"/>
      <c r="AQ250" s="633"/>
      <c r="AR250" s="638"/>
      <c r="AS250" s="506"/>
      <c r="AT250" s="506"/>
    </row>
    <row r="251" spans="1:46" ht="11.25" customHeight="1">
      <c r="A251" s="636"/>
      <c r="B251" s="506"/>
      <c r="C251" s="506"/>
      <c r="D251" s="506"/>
      <c r="E251" s="506"/>
      <c r="F251" s="506"/>
      <c r="G251" s="506"/>
      <c r="H251" s="506"/>
      <c r="I251" s="506"/>
      <c r="J251" s="506"/>
      <c r="K251" s="506"/>
      <c r="L251" s="506"/>
      <c r="M251" s="506"/>
      <c r="N251" s="506"/>
      <c r="O251" s="506"/>
      <c r="P251" s="506"/>
      <c r="Q251" s="506"/>
      <c r="R251" s="506"/>
      <c r="S251" s="506"/>
      <c r="T251" s="506"/>
      <c r="U251" s="506"/>
      <c r="V251" s="506"/>
      <c r="W251" s="506"/>
      <c r="X251" s="506"/>
      <c r="Y251" s="506"/>
      <c r="Z251" s="506"/>
      <c r="AA251" s="506"/>
      <c r="AB251" s="506"/>
      <c r="AC251" s="506"/>
      <c r="AD251" s="506"/>
      <c r="AE251" s="506"/>
      <c r="AF251" s="506"/>
      <c r="AG251" s="506"/>
      <c r="AH251" s="506"/>
      <c r="AI251" s="506"/>
      <c r="AJ251" s="506"/>
      <c r="AK251" s="506"/>
      <c r="AL251" s="506"/>
      <c r="AM251" s="506"/>
      <c r="AN251" s="506"/>
      <c r="AO251" s="506"/>
      <c r="AP251" s="506"/>
      <c r="AQ251" s="506"/>
      <c r="AR251" s="506"/>
      <c r="AS251" s="506"/>
      <c r="AT251" s="506"/>
    </row>
    <row r="252" spans="1:46" ht="11.25" customHeight="1">
      <c r="A252" s="636"/>
      <c r="B252" s="506"/>
      <c r="C252" s="506"/>
      <c r="D252" s="506"/>
      <c r="E252" s="506"/>
      <c r="F252" s="506"/>
      <c r="G252" s="506"/>
      <c r="H252" s="506"/>
      <c r="I252" s="506"/>
      <c r="J252" s="506"/>
      <c r="K252" s="506"/>
      <c r="L252" s="506"/>
      <c r="M252" s="506"/>
      <c r="N252" s="506"/>
      <c r="O252" s="506"/>
      <c r="P252" s="506"/>
      <c r="Q252" s="506"/>
      <c r="R252" s="506"/>
      <c r="S252" s="506"/>
      <c r="T252" s="506"/>
      <c r="U252" s="506"/>
      <c r="V252" s="506"/>
      <c r="W252" s="506"/>
      <c r="X252" s="506"/>
      <c r="Y252" s="506"/>
      <c r="Z252" s="506"/>
      <c r="AA252" s="506"/>
      <c r="AB252" s="506"/>
      <c r="AC252" s="506"/>
      <c r="AD252" s="506"/>
      <c r="AE252" s="506"/>
      <c r="AF252" s="506"/>
      <c r="AG252" s="506"/>
      <c r="AH252" s="506"/>
      <c r="AI252" s="506"/>
      <c r="AJ252" s="506"/>
      <c r="AK252" s="506"/>
      <c r="AL252" s="506"/>
      <c r="AM252" s="506"/>
      <c r="AN252" s="506"/>
      <c r="AO252" s="506"/>
      <c r="AP252" s="506"/>
      <c r="AQ252" s="506"/>
      <c r="AR252" s="506"/>
      <c r="AS252" s="506"/>
      <c r="AT252" s="506"/>
    </row>
    <row r="253" spans="1:46" ht="11.25" customHeight="1">
      <c r="A253" s="636"/>
      <c r="B253" s="506"/>
      <c r="C253" s="506"/>
      <c r="D253" s="506"/>
      <c r="E253" s="506"/>
      <c r="F253" s="506" t="s">
        <v>107</v>
      </c>
      <c r="G253" s="621" t="s">
        <v>722</v>
      </c>
      <c r="H253" s="504" t="s">
        <v>723</v>
      </c>
      <c r="I253" s="1979" t="s">
        <v>230</v>
      </c>
      <c r="J253" s="1980"/>
      <c r="K253" s="1980"/>
      <c r="L253" s="1980"/>
      <c r="M253" s="1980"/>
      <c r="N253" s="1980"/>
      <c r="O253" s="1980"/>
      <c r="P253" s="1980"/>
      <c r="Q253" s="1980"/>
      <c r="R253" s="1980"/>
      <c r="S253" s="1980"/>
      <c r="T253" s="1980"/>
      <c r="U253" s="1980"/>
      <c r="V253" s="1980"/>
      <c r="W253" s="1980"/>
      <c r="X253" s="1980"/>
      <c r="Y253" s="1980"/>
      <c r="Z253" s="1980"/>
      <c r="AA253" s="1980"/>
      <c r="AB253" s="1980"/>
      <c r="AC253" s="1980"/>
      <c r="AD253" s="1980"/>
      <c r="AE253" s="506"/>
      <c r="AF253" s="506"/>
      <c r="AG253" s="506"/>
      <c r="AH253" s="506"/>
      <c r="AI253" s="506"/>
      <c r="AJ253" s="506"/>
      <c r="AK253" s="506"/>
      <c r="AL253" s="506"/>
      <c r="AM253" s="506"/>
      <c r="AN253" s="506"/>
      <c r="AO253" s="506"/>
      <c r="AP253" s="506"/>
      <c r="AQ253" s="506"/>
      <c r="AR253" s="506"/>
      <c r="AS253" s="506"/>
      <c r="AT253" s="506"/>
    </row>
    <row r="254" spans="1:46" ht="11.25" customHeight="1">
      <c r="A254" s="189"/>
      <c r="B254" s="506"/>
      <c r="C254" s="506"/>
      <c r="D254" s="506"/>
      <c r="E254" s="506"/>
      <c r="F254" s="506"/>
      <c r="G254" s="621"/>
      <c r="AE254" s="506"/>
      <c r="AF254" s="506"/>
      <c r="AG254" s="506"/>
      <c r="AH254" s="506"/>
      <c r="AI254" s="506"/>
      <c r="AJ254" s="506"/>
      <c r="AK254" s="506"/>
      <c r="AL254" s="506"/>
      <c r="AM254" s="506"/>
      <c r="AN254" s="506"/>
      <c r="AO254" s="506"/>
      <c r="AP254" s="506"/>
      <c r="AQ254" s="506"/>
      <c r="AR254" s="506"/>
      <c r="AS254" s="506"/>
      <c r="AT254" s="506"/>
    </row>
    <row r="255" spans="1:46" ht="11.25" customHeight="1">
      <c r="A255" s="189"/>
      <c r="B255" s="506"/>
      <c r="C255" s="506"/>
      <c r="D255" s="506"/>
      <c r="E255" s="506"/>
      <c r="F255" s="506"/>
      <c r="G255" s="621" t="s">
        <v>724</v>
      </c>
      <c r="H255" s="504" t="s">
        <v>723</v>
      </c>
      <c r="I255" s="504" t="s">
        <v>231</v>
      </c>
      <c r="AE255" s="506"/>
      <c r="AF255" s="506"/>
      <c r="AG255" s="506"/>
      <c r="AH255" s="506"/>
      <c r="AI255" s="506"/>
      <c r="AJ255" s="506"/>
      <c r="AK255" s="506"/>
      <c r="AL255" s="506"/>
      <c r="AM255" s="506"/>
      <c r="AN255" s="506"/>
      <c r="AO255" s="506"/>
      <c r="AP255" s="506"/>
      <c r="AQ255" s="506"/>
      <c r="AR255" s="506"/>
      <c r="AS255" s="506"/>
      <c r="AT255" s="506"/>
    </row>
    <row r="256" spans="1:46" ht="11.25" customHeight="1">
      <c r="A256" s="189"/>
      <c r="B256" s="506"/>
      <c r="C256" s="506"/>
      <c r="D256" s="506"/>
      <c r="E256" s="506"/>
      <c r="F256" s="506"/>
      <c r="G256" s="621"/>
      <c r="AE256" s="506"/>
      <c r="AF256" s="506"/>
      <c r="AG256" s="506"/>
      <c r="AH256" s="506"/>
      <c r="AI256" s="506"/>
      <c r="AJ256" s="506"/>
      <c r="AK256" s="506"/>
      <c r="AL256" s="506"/>
      <c r="AM256" s="506"/>
      <c r="AN256" s="506"/>
      <c r="AO256" s="506"/>
      <c r="AP256" s="506"/>
      <c r="AQ256" s="506"/>
      <c r="AR256" s="506"/>
      <c r="AS256" s="506"/>
      <c r="AT256" s="506"/>
    </row>
    <row r="257" spans="1:46" ht="11.25" customHeight="1">
      <c r="A257" s="189"/>
      <c r="B257" s="506"/>
      <c r="C257" s="506"/>
      <c r="D257" s="506"/>
      <c r="E257" s="506"/>
      <c r="F257" s="506"/>
      <c r="G257" s="621" t="s">
        <v>725</v>
      </c>
      <c r="H257" s="504" t="s">
        <v>723</v>
      </c>
      <c r="I257" s="504" t="s">
        <v>301</v>
      </c>
      <c r="AE257" s="506"/>
      <c r="AF257" s="506"/>
      <c r="AG257" s="506"/>
      <c r="AH257" s="506"/>
      <c r="AI257" s="506"/>
      <c r="AJ257" s="506"/>
      <c r="AK257" s="506"/>
      <c r="AL257" s="506"/>
      <c r="AM257" s="506"/>
      <c r="AN257" s="506"/>
      <c r="AO257" s="506"/>
      <c r="AP257" s="506"/>
      <c r="AQ257" s="506"/>
      <c r="AR257" s="506"/>
      <c r="AS257" s="506"/>
      <c r="AT257" s="506"/>
    </row>
    <row r="258" spans="1:46" ht="11.25" customHeight="1">
      <c r="A258" s="189"/>
      <c r="B258" s="506"/>
      <c r="C258" s="506"/>
      <c r="D258" s="506"/>
      <c r="E258" s="506"/>
      <c r="F258" s="506"/>
      <c r="G258" s="621"/>
      <c r="AE258" s="506"/>
      <c r="AF258" s="506"/>
      <c r="AG258" s="506"/>
      <c r="AH258" s="506"/>
      <c r="AI258" s="506"/>
      <c r="AJ258" s="506"/>
      <c r="AK258" s="506"/>
      <c r="AL258" s="506"/>
      <c r="AM258" s="506"/>
      <c r="AN258" s="506"/>
      <c r="AO258" s="506"/>
      <c r="AP258" s="506"/>
      <c r="AQ258" s="506"/>
      <c r="AR258" s="506"/>
      <c r="AS258" s="506"/>
      <c r="AT258" s="506"/>
    </row>
    <row r="259" spans="1:46" ht="11.25" customHeight="1">
      <c r="A259" s="189"/>
      <c r="B259" s="506"/>
      <c r="C259" s="506"/>
      <c r="D259" s="506"/>
      <c r="E259" s="506"/>
      <c r="F259" s="506"/>
      <c r="G259" s="621" t="s">
        <v>726</v>
      </c>
      <c r="H259" s="504" t="s">
        <v>723</v>
      </c>
      <c r="I259" s="504" t="s">
        <v>232</v>
      </c>
      <c r="AE259" s="506"/>
      <c r="AF259" s="506"/>
      <c r="AG259" s="506"/>
      <c r="AH259" s="506"/>
      <c r="AI259" s="506"/>
      <c r="AJ259" s="506"/>
      <c r="AK259" s="506"/>
      <c r="AL259" s="506"/>
      <c r="AM259" s="506"/>
      <c r="AN259" s="506"/>
      <c r="AO259" s="506"/>
      <c r="AP259" s="506"/>
      <c r="AQ259" s="506"/>
      <c r="AR259" s="506"/>
      <c r="AS259" s="506"/>
      <c r="AT259" s="506"/>
    </row>
    <row r="260" spans="1:46" ht="11.25" customHeight="1">
      <c r="A260" s="189"/>
      <c r="B260" s="506"/>
      <c r="C260" s="506"/>
      <c r="D260" s="506"/>
      <c r="E260" s="506"/>
      <c r="F260" s="506"/>
      <c r="G260" s="506"/>
      <c r="H260" s="506"/>
      <c r="I260" s="506"/>
      <c r="J260" s="506"/>
      <c r="K260" s="506"/>
      <c r="L260" s="506"/>
      <c r="M260" s="506"/>
      <c r="N260" s="506"/>
      <c r="O260" s="506"/>
      <c r="P260" s="506"/>
      <c r="Q260" s="506"/>
      <c r="R260" s="506"/>
      <c r="S260" s="506"/>
      <c r="T260" s="506"/>
      <c r="U260" s="506"/>
      <c r="V260" s="506"/>
      <c r="W260" s="506"/>
      <c r="X260" s="506"/>
      <c r="Y260" s="506"/>
      <c r="Z260" s="506"/>
      <c r="AA260" s="506"/>
      <c r="AB260" s="506"/>
      <c r="AC260" s="506"/>
      <c r="AD260" s="506"/>
      <c r="AE260" s="506"/>
      <c r="AF260" s="506"/>
      <c r="AG260" s="506"/>
      <c r="AH260" s="506"/>
      <c r="AI260" s="506"/>
      <c r="AJ260" s="506"/>
      <c r="AK260" s="506"/>
      <c r="AL260" s="506"/>
      <c r="AM260" s="506"/>
      <c r="AN260" s="506"/>
      <c r="AO260" s="506"/>
      <c r="AP260" s="506"/>
      <c r="AQ260" s="506"/>
      <c r="AR260" s="506"/>
      <c r="AS260" s="506"/>
      <c r="AT260" s="506"/>
    </row>
    <row r="261" spans="1:46" ht="11.25" customHeight="1">
      <c r="A261" s="189"/>
      <c r="B261" s="506"/>
      <c r="C261" s="506"/>
      <c r="D261" s="506"/>
      <c r="E261" s="506"/>
      <c r="F261" s="506"/>
      <c r="G261" s="506"/>
      <c r="H261" s="506"/>
      <c r="I261" s="506"/>
      <c r="J261" s="506"/>
      <c r="K261" s="506"/>
      <c r="L261" s="506"/>
      <c r="M261" s="506"/>
      <c r="N261" s="506"/>
      <c r="O261" s="506"/>
      <c r="P261" s="506"/>
      <c r="Q261" s="506"/>
      <c r="R261" s="506"/>
      <c r="S261" s="506"/>
      <c r="T261" s="506"/>
      <c r="U261" s="506"/>
      <c r="V261" s="506"/>
      <c r="W261" s="506"/>
      <c r="X261" s="506"/>
      <c r="Y261" s="506"/>
      <c r="Z261" s="506"/>
      <c r="AA261" s="506"/>
      <c r="AB261" s="506"/>
      <c r="AC261" s="506"/>
      <c r="AD261" s="506"/>
      <c r="AE261" s="506"/>
      <c r="AF261" s="506"/>
      <c r="AG261" s="506"/>
      <c r="AH261" s="506"/>
      <c r="AI261" s="506"/>
      <c r="AJ261" s="506"/>
      <c r="AK261" s="506"/>
      <c r="AL261" s="506"/>
      <c r="AM261" s="506"/>
      <c r="AN261" s="506"/>
      <c r="AO261" s="506"/>
      <c r="AP261" s="506"/>
      <c r="AQ261" s="506"/>
      <c r="AR261" s="506"/>
      <c r="AS261" s="506"/>
      <c r="AT261" s="506"/>
    </row>
    <row r="262" spans="1:46" ht="11.25" customHeight="1">
      <c r="A262" s="189"/>
      <c r="B262" s="506"/>
      <c r="C262" s="506"/>
      <c r="D262" s="506"/>
      <c r="E262" s="506"/>
      <c r="F262" s="506"/>
      <c r="G262" s="506"/>
      <c r="H262" s="506"/>
      <c r="I262" s="506"/>
      <c r="J262" s="506"/>
      <c r="K262" s="506"/>
      <c r="L262" s="506"/>
      <c r="M262" s="506"/>
      <c r="N262" s="506"/>
      <c r="O262" s="506"/>
      <c r="P262" s="506"/>
      <c r="Q262" s="506"/>
      <c r="R262" s="506"/>
      <c r="S262" s="506"/>
      <c r="T262" s="506"/>
      <c r="U262" s="506"/>
      <c r="V262" s="506"/>
      <c r="W262" s="506"/>
      <c r="X262" s="506"/>
      <c r="Y262" s="506"/>
      <c r="Z262" s="506"/>
      <c r="AA262" s="506"/>
      <c r="AB262" s="506"/>
      <c r="AC262" s="506"/>
      <c r="AD262" s="506"/>
      <c r="AE262" s="506"/>
      <c r="AF262" s="506"/>
      <c r="AG262" s="506"/>
      <c r="AH262" s="506"/>
      <c r="AI262" s="506"/>
      <c r="AJ262" s="506"/>
      <c r="AK262" s="506"/>
      <c r="AL262" s="506"/>
      <c r="AM262" s="506"/>
      <c r="AN262" s="506"/>
      <c r="AO262" s="506"/>
      <c r="AP262" s="506"/>
      <c r="AQ262" s="506"/>
      <c r="AR262" s="506"/>
      <c r="AS262" s="506"/>
      <c r="AT262" s="506"/>
    </row>
    <row r="263" spans="1:46" ht="11.25" customHeight="1">
      <c r="A263" s="189"/>
      <c r="B263" s="506"/>
      <c r="C263" s="506"/>
      <c r="D263" s="506"/>
      <c r="E263" s="506"/>
      <c r="F263" s="506"/>
      <c r="G263" s="506"/>
      <c r="H263" s="506"/>
      <c r="I263" s="506"/>
      <c r="J263" s="506"/>
      <c r="K263" s="506"/>
      <c r="L263" s="506"/>
      <c r="M263" s="506"/>
      <c r="N263" s="506"/>
      <c r="O263" s="506"/>
      <c r="P263" s="506"/>
      <c r="Q263" s="506"/>
      <c r="R263" s="506"/>
      <c r="S263" s="506"/>
      <c r="T263" s="506"/>
      <c r="U263" s="506"/>
      <c r="V263" s="506"/>
      <c r="W263" s="506"/>
      <c r="X263" s="506"/>
      <c r="Y263" s="506"/>
      <c r="Z263" s="506"/>
      <c r="AA263" s="506"/>
      <c r="AB263" s="506"/>
      <c r="AC263" s="506"/>
      <c r="AD263" s="506"/>
      <c r="AE263" s="506"/>
      <c r="AF263" s="506"/>
      <c r="AG263" s="506"/>
      <c r="AH263" s="506"/>
      <c r="AI263" s="506"/>
      <c r="AJ263" s="506"/>
      <c r="AK263" s="506"/>
      <c r="AL263" s="506"/>
      <c r="AM263" s="506"/>
      <c r="AN263" s="506"/>
      <c r="AO263" s="506"/>
      <c r="AP263" s="506"/>
      <c r="AQ263" s="506"/>
      <c r="AR263" s="506"/>
      <c r="AS263" s="506"/>
      <c r="AT263" s="506"/>
    </row>
    <row r="264" spans="1:46" ht="11.25" customHeight="1">
      <c r="A264" s="506"/>
      <c r="B264" s="506"/>
      <c r="C264" s="506"/>
      <c r="D264" s="506"/>
      <c r="E264" s="506"/>
      <c r="F264" s="506"/>
      <c r="G264" s="506"/>
      <c r="H264" s="506"/>
      <c r="I264" s="506"/>
      <c r="J264" s="506"/>
      <c r="K264" s="506"/>
      <c r="L264" s="506"/>
      <c r="M264" s="506"/>
      <c r="N264" s="506"/>
      <c r="O264" s="506"/>
      <c r="P264" s="506"/>
      <c r="Q264" s="506"/>
      <c r="R264" s="506"/>
      <c r="S264" s="506"/>
      <c r="T264" s="506"/>
      <c r="U264" s="506"/>
      <c r="V264" s="506"/>
      <c r="W264" s="506"/>
      <c r="X264" s="506"/>
      <c r="Y264" s="506"/>
      <c r="Z264" s="506"/>
      <c r="AA264" s="506"/>
      <c r="AB264" s="506"/>
      <c r="AC264" s="506"/>
      <c r="AD264" s="506"/>
      <c r="AE264" s="506"/>
      <c r="AF264" s="506"/>
      <c r="AG264" s="506"/>
      <c r="AH264" s="506"/>
      <c r="AI264" s="506"/>
      <c r="AJ264" s="506"/>
      <c r="AK264" s="506"/>
      <c r="AL264" s="506"/>
      <c r="AM264" s="506"/>
      <c r="AN264" s="506"/>
      <c r="AO264" s="506"/>
      <c r="AP264" s="506"/>
      <c r="AQ264" s="506"/>
      <c r="AR264" s="506"/>
      <c r="AS264" s="506"/>
      <c r="AT264" s="506"/>
    </row>
    <row r="265" spans="1:46" ht="11.25" customHeight="1">
      <c r="A265" s="506"/>
      <c r="B265" s="506"/>
      <c r="C265" s="506"/>
      <c r="D265" s="506"/>
      <c r="E265" s="506"/>
      <c r="F265" s="506"/>
      <c r="G265" s="506"/>
      <c r="H265" s="506"/>
      <c r="I265" s="506"/>
      <c r="J265" s="506"/>
      <c r="K265" s="506"/>
      <c r="L265" s="506"/>
      <c r="M265" s="506"/>
      <c r="N265" s="506"/>
      <c r="O265" s="506"/>
      <c r="P265" s="506"/>
      <c r="Q265" s="506"/>
      <c r="R265" s="506"/>
      <c r="S265" s="506"/>
      <c r="T265" s="506"/>
      <c r="U265" s="506"/>
      <c r="V265" s="506"/>
      <c r="W265" s="506"/>
      <c r="X265" s="506"/>
      <c r="Y265" s="506"/>
      <c r="Z265" s="506"/>
      <c r="AA265" s="506"/>
      <c r="AB265" s="506"/>
      <c r="AC265" s="506"/>
      <c r="AD265" s="506"/>
      <c r="AE265" s="506"/>
      <c r="AF265" s="506"/>
      <c r="AG265" s="506"/>
      <c r="AH265" s="506"/>
      <c r="AI265" s="506"/>
      <c r="AJ265" s="506"/>
      <c r="AK265" s="506"/>
      <c r="AL265" s="506"/>
      <c r="AM265" s="506"/>
      <c r="AN265" s="506"/>
      <c r="AO265" s="506"/>
      <c r="AP265" s="506"/>
      <c r="AQ265" s="506"/>
      <c r="AR265" s="506"/>
      <c r="AS265" s="506"/>
      <c r="AT265" s="506"/>
    </row>
    <row r="266" spans="1:46" ht="11.25" customHeight="1">
      <c r="A266" s="506"/>
      <c r="B266" s="506"/>
      <c r="C266" s="506"/>
      <c r="D266" s="506"/>
      <c r="E266" s="506"/>
      <c r="F266" s="506"/>
      <c r="G266" s="506"/>
      <c r="H266" s="506"/>
      <c r="I266" s="506"/>
      <c r="J266" s="506"/>
      <c r="K266" s="506"/>
      <c r="L266" s="506"/>
      <c r="M266" s="506"/>
      <c r="N266" s="506"/>
      <c r="O266" s="506"/>
      <c r="P266" s="506"/>
      <c r="Q266" s="506"/>
      <c r="R266" s="506"/>
      <c r="S266" s="506"/>
      <c r="T266" s="506"/>
      <c r="U266" s="506"/>
      <c r="V266" s="506"/>
      <c r="W266" s="506"/>
      <c r="X266" s="506"/>
      <c r="Y266" s="506"/>
      <c r="Z266" s="506"/>
      <c r="AA266" s="506"/>
      <c r="AB266" s="506"/>
      <c r="AC266" s="506"/>
      <c r="AD266" s="506"/>
      <c r="AE266" s="506"/>
      <c r="AF266" s="506"/>
      <c r="AG266" s="506"/>
      <c r="AH266" s="506"/>
      <c r="AI266" s="506"/>
      <c r="AJ266" s="506"/>
      <c r="AK266" s="506"/>
      <c r="AL266" s="506"/>
      <c r="AM266" s="506"/>
      <c r="AN266" s="506"/>
      <c r="AO266" s="506"/>
      <c r="AP266" s="506"/>
      <c r="AQ266" s="506"/>
      <c r="AR266" s="506"/>
      <c r="AS266" s="506"/>
      <c r="AT266" s="506"/>
    </row>
    <row r="267" spans="1:46" ht="11.25" customHeight="1">
      <c r="A267" s="506"/>
      <c r="B267" s="506"/>
      <c r="C267" s="506"/>
      <c r="D267" s="506"/>
      <c r="E267" s="506"/>
      <c r="F267" s="506"/>
      <c r="G267" s="506"/>
      <c r="H267" s="506"/>
      <c r="I267" s="506"/>
      <c r="J267" s="506"/>
      <c r="K267" s="506"/>
      <c r="L267" s="506"/>
      <c r="M267" s="506"/>
      <c r="N267" s="506"/>
      <c r="O267" s="506"/>
      <c r="P267" s="506"/>
      <c r="Q267" s="506"/>
      <c r="R267" s="506"/>
      <c r="S267" s="506"/>
      <c r="T267" s="506"/>
      <c r="U267" s="506"/>
      <c r="V267" s="506"/>
      <c r="W267" s="506"/>
      <c r="X267" s="506"/>
      <c r="Y267" s="506"/>
      <c r="Z267" s="506"/>
      <c r="AA267" s="506"/>
      <c r="AB267" s="506"/>
      <c r="AC267" s="506"/>
      <c r="AD267" s="506"/>
      <c r="AE267" s="506"/>
      <c r="AF267" s="506"/>
      <c r="AG267" s="506"/>
      <c r="AH267" s="506"/>
      <c r="AI267" s="506"/>
      <c r="AJ267" s="506"/>
      <c r="AK267" s="506"/>
      <c r="AL267" s="506"/>
      <c r="AM267" s="506"/>
      <c r="AN267" s="506"/>
      <c r="AO267" s="506"/>
      <c r="AP267" s="506"/>
      <c r="AQ267" s="506"/>
      <c r="AR267" s="506"/>
      <c r="AS267" s="506"/>
      <c r="AT267" s="506"/>
    </row>
    <row r="268" spans="1:46" ht="11.25" customHeight="1">
      <c r="A268" s="506"/>
      <c r="B268" s="506"/>
      <c r="C268" s="506"/>
      <c r="D268" s="506"/>
      <c r="E268" s="506"/>
      <c r="F268" s="506"/>
      <c r="G268" s="506"/>
      <c r="H268" s="506"/>
      <c r="I268" s="506"/>
      <c r="J268" s="506"/>
      <c r="K268" s="506"/>
      <c r="L268" s="506"/>
      <c r="M268" s="506"/>
      <c r="N268" s="506"/>
      <c r="O268" s="506"/>
      <c r="P268" s="506"/>
      <c r="Q268" s="506"/>
      <c r="R268" s="506"/>
      <c r="S268" s="506"/>
      <c r="T268" s="506"/>
      <c r="U268" s="506"/>
      <c r="V268" s="506"/>
      <c r="W268" s="506"/>
      <c r="X268" s="506"/>
      <c r="Y268" s="506"/>
      <c r="Z268" s="506"/>
      <c r="AA268" s="506"/>
      <c r="AB268" s="506"/>
      <c r="AC268" s="506"/>
      <c r="AD268" s="506"/>
      <c r="AE268" s="506"/>
      <c r="AF268" s="506"/>
      <c r="AG268" s="506"/>
      <c r="AH268" s="506"/>
      <c r="AI268" s="506"/>
      <c r="AJ268" s="506"/>
      <c r="AK268" s="506"/>
      <c r="AL268" s="506"/>
      <c r="AM268" s="506"/>
      <c r="AN268" s="506"/>
      <c r="AO268" s="506"/>
      <c r="AP268" s="506"/>
      <c r="AQ268" s="506"/>
      <c r="AR268" s="506"/>
      <c r="AS268" s="506"/>
      <c r="AT268" s="506"/>
    </row>
    <row r="269" spans="1:46" ht="11.25" customHeight="1">
      <c r="A269" s="506"/>
      <c r="B269" s="506"/>
      <c r="C269" s="506"/>
      <c r="D269" s="506"/>
      <c r="E269" s="506"/>
      <c r="F269" s="506"/>
      <c r="G269" s="506"/>
      <c r="H269" s="506"/>
      <c r="I269" s="506"/>
      <c r="J269" s="506"/>
      <c r="K269" s="506"/>
      <c r="L269" s="506"/>
      <c r="M269" s="506"/>
      <c r="N269" s="506"/>
      <c r="O269" s="506"/>
      <c r="P269" s="506"/>
      <c r="Q269" s="506"/>
      <c r="R269" s="506"/>
      <c r="S269" s="506"/>
      <c r="T269" s="506"/>
      <c r="U269" s="506"/>
      <c r="V269" s="506"/>
      <c r="W269" s="506"/>
      <c r="X269" s="506"/>
      <c r="Y269" s="506"/>
      <c r="Z269" s="506"/>
      <c r="AA269" s="506"/>
      <c r="AB269" s="506"/>
      <c r="AC269" s="506"/>
      <c r="AD269" s="506"/>
      <c r="AE269" s="506"/>
      <c r="AF269" s="506"/>
      <c r="AG269" s="506"/>
      <c r="AH269" s="506"/>
      <c r="AI269" s="506"/>
      <c r="AJ269" s="506"/>
      <c r="AK269" s="506"/>
      <c r="AL269" s="506"/>
      <c r="AM269" s="506"/>
      <c r="AN269" s="506"/>
      <c r="AO269" s="506"/>
      <c r="AP269" s="506"/>
      <c r="AQ269" s="506"/>
      <c r="AR269" s="506"/>
      <c r="AS269" s="506"/>
      <c r="AT269" s="506"/>
    </row>
  </sheetData>
  <mergeCells count="256">
    <mergeCell ref="I253:AD253"/>
    <mergeCell ref="AN198:AO198"/>
    <mergeCell ref="AN200:AO200"/>
    <mergeCell ref="AN199:AO199"/>
    <mergeCell ref="W194:AI194"/>
    <mergeCell ref="W195:AI195"/>
    <mergeCell ref="AB200:AI200"/>
    <mergeCell ref="AA244:AB244"/>
    <mergeCell ref="W143:AI143"/>
    <mergeCell ref="AA250:AB250"/>
    <mergeCell ref="AC250:AI250"/>
    <mergeCell ref="R250:Z250"/>
    <mergeCell ref="AN247:AO247"/>
    <mergeCell ref="I152:AD152"/>
    <mergeCell ref="X238:AI238"/>
    <mergeCell ref="AC247:AI247"/>
    <mergeCell ref="R246:Z246"/>
    <mergeCell ref="R244:Z244"/>
    <mergeCell ref="R243:Z243"/>
    <mergeCell ref="AA243:AB243"/>
    <mergeCell ref="AC243:AI243"/>
    <mergeCell ref="AE207:AI207"/>
    <mergeCell ref="AC239:AI239"/>
    <mergeCell ref="R245:Z245"/>
    <mergeCell ref="AN108:AO108"/>
    <mergeCell ref="AN109:AO109"/>
    <mergeCell ref="R249:Z249"/>
    <mergeCell ref="AA249:AB249"/>
    <mergeCell ref="AC249:AI249"/>
    <mergeCell ref="AA247:AB247"/>
    <mergeCell ref="AO184:AR184"/>
    <mergeCell ref="AO185:AP186"/>
    <mergeCell ref="AQ185:AR186"/>
    <mergeCell ref="AP192:AR193"/>
    <mergeCell ref="R248:Z248"/>
    <mergeCell ref="AA248:AB248"/>
    <mergeCell ref="AC248:AI248"/>
    <mergeCell ref="R247:Z247"/>
    <mergeCell ref="S241:AI241"/>
    <mergeCell ref="AN245:AO245"/>
    <mergeCell ref="AA246:AB246"/>
    <mergeCell ref="AC246:AI246"/>
    <mergeCell ref="AN246:AO246"/>
    <mergeCell ref="AA245:AB245"/>
    <mergeCell ref="AC245:AI245"/>
    <mergeCell ref="X147:AI147"/>
    <mergeCell ref="AB211:AG211"/>
    <mergeCell ref="AC244:AI244"/>
    <mergeCell ref="L10:O10"/>
    <mergeCell ref="P10:AL10"/>
    <mergeCell ref="AM10:AO10"/>
    <mergeCell ref="AN15:AO15"/>
    <mergeCell ref="AN16:AO16"/>
    <mergeCell ref="W27:AI27"/>
    <mergeCell ref="W28:AI28"/>
    <mergeCell ref="AN17:AO17"/>
    <mergeCell ref="W11:AI11"/>
    <mergeCell ref="W12:AI12"/>
    <mergeCell ref="W26:AI26"/>
    <mergeCell ref="AP9:AR10"/>
    <mergeCell ref="AP101:AR102"/>
    <mergeCell ref="AN107:AO107"/>
    <mergeCell ref="AB107:AI107"/>
    <mergeCell ref="W105:AI105"/>
    <mergeCell ref="W67:AI67"/>
    <mergeCell ref="W68:AI68"/>
    <mergeCell ref="AN39:AO39"/>
    <mergeCell ref="Z16:AF16"/>
    <mergeCell ref="AE14:AI14"/>
    <mergeCell ref="AF29:AI29"/>
    <mergeCell ref="AC30:AI30"/>
    <mergeCell ref="P102:AL102"/>
    <mergeCell ref="AM102:AO102"/>
    <mergeCell ref="AB70:AI70"/>
    <mergeCell ref="W73:AI73"/>
    <mergeCell ref="W104:AI104"/>
    <mergeCell ref="AO93:AR93"/>
    <mergeCell ref="AO94:AP95"/>
    <mergeCell ref="AQ94:AR95"/>
    <mergeCell ref="L101:AO101"/>
    <mergeCell ref="W45:AI45"/>
    <mergeCell ref="W43:AI43"/>
    <mergeCell ref="W44:AI44"/>
    <mergeCell ref="M5:Q5"/>
    <mergeCell ref="R1:S1"/>
    <mergeCell ref="R4:S4"/>
    <mergeCell ref="T1:U1"/>
    <mergeCell ref="R2:S2"/>
    <mergeCell ref="T2:U2"/>
    <mergeCell ref="T4:U4"/>
    <mergeCell ref="R3:S3"/>
    <mergeCell ref="T3:U3"/>
    <mergeCell ref="R5:S5"/>
    <mergeCell ref="T5:U5"/>
    <mergeCell ref="X3:Y3"/>
    <mergeCell ref="Z3:AA3"/>
    <mergeCell ref="AB3:AC3"/>
    <mergeCell ref="AH3:AI3"/>
    <mergeCell ref="AD3:AE3"/>
    <mergeCell ref="V1:W1"/>
    <mergeCell ref="X1:Y1"/>
    <mergeCell ref="M1:Q1"/>
    <mergeCell ref="M2:Q4"/>
    <mergeCell ref="Z1:AA1"/>
    <mergeCell ref="V4:W4"/>
    <mergeCell ref="X4:Y4"/>
    <mergeCell ref="Z4:AA4"/>
    <mergeCell ref="AO1:AR1"/>
    <mergeCell ref="AO2:AP3"/>
    <mergeCell ref="AQ2:AR3"/>
    <mergeCell ref="AB1:AC1"/>
    <mergeCell ref="AD1:AE1"/>
    <mergeCell ref="AF1:AG1"/>
    <mergeCell ref="AH1:AI1"/>
    <mergeCell ref="AD2:AE2"/>
    <mergeCell ref="AJ1:AK1"/>
    <mergeCell ref="AL1:AM1"/>
    <mergeCell ref="AJ5:AK5"/>
    <mergeCell ref="AH5:AI5"/>
    <mergeCell ref="V5:W5"/>
    <mergeCell ref="AJ3:AK3"/>
    <mergeCell ref="AL3:AM3"/>
    <mergeCell ref="AH2:AI2"/>
    <mergeCell ref="AJ2:AK2"/>
    <mergeCell ref="AL2:AM2"/>
    <mergeCell ref="AB4:AC4"/>
    <mergeCell ref="AD4:AE4"/>
    <mergeCell ref="AF4:AG4"/>
    <mergeCell ref="AH4:AI4"/>
    <mergeCell ref="AJ4:AK4"/>
    <mergeCell ref="AL4:AM4"/>
    <mergeCell ref="V2:W2"/>
    <mergeCell ref="AF3:AG3"/>
    <mergeCell ref="AF2:AG2"/>
    <mergeCell ref="Z2:AA2"/>
    <mergeCell ref="AB2:AC2"/>
    <mergeCell ref="X2:Y2"/>
    <mergeCell ref="V3:W3"/>
    <mergeCell ref="X5:Y5"/>
    <mergeCell ref="Z5:AA5"/>
    <mergeCell ref="AB5:AC5"/>
    <mergeCell ref="AD5:AE5"/>
    <mergeCell ref="AF5:AG5"/>
    <mergeCell ref="AL5:AM5"/>
    <mergeCell ref="AB37:AI37"/>
    <mergeCell ref="W33:AI33"/>
    <mergeCell ref="W34:AI34"/>
    <mergeCell ref="W35:AI35"/>
    <mergeCell ref="AB39:AI39"/>
    <mergeCell ref="A192:A193"/>
    <mergeCell ref="B14:E16"/>
    <mergeCell ref="C18:D18"/>
    <mergeCell ref="B104:E105"/>
    <mergeCell ref="A101:A102"/>
    <mergeCell ref="B101:E102"/>
    <mergeCell ref="A104:A150"/>
    <mergeCell ref="W137:AI137"/>
    <mergeCell ref="W128:AI128"/>
    <mergeCell ref="AE116:AI116"/>
    <mergeCell ref="X132:AI132"/>
    <mergeCell ref="W138:AI138"/>
    <mergeCell ref="H13:K13"/>
    <mergeCell ref="S127:AI127"/>
    <mergeCell ref="S80:AI80"/>
    <mergeCell ref="W103:AI103"/>
    <mergeCell ref="A195:A250"/>
    <mergeCell ref="W206:AI206"/>
    <mergeCell ref="F101:G102"/>
    <mergeCell ref="W235:AI235"/>
    <mergeCell ref="A9:A10"/>
    <mergeCell ref="B9:E10"/>
    <mergeCell ref="F9:G10"/>
    <mergeCell ref="W13:AI13"/>
    <mergeCell ref="H9:K10"/>
    <mergeCell ref="L9:AO9"/>
    <mergeCell ref="A12:A80"/>
    <mergeCell ref="W66:AI66"/>
    <mergeCell ref="W60:AI60"/>
    <mergeCell ref="AB18:AG18"/>
    <mergeCell ref="S25:AI25"/>
    <mergeCell ref="W74:AI74"/>
    <mergeCell ref="W75:AI75"/>
    <mergeCell ref="X77:AI77"/>
    <mergeCell ref="X62:AI62"/>
    <mergeCell ref="AC63:AI63"/>
    <mergeCell ref="AC78:AI78"/>
    <mergeCell ref="AN37:AO37"/>
    <mergeCell ref="AN38:AO38"/>
    <mergeCell ref="B12:E13"/>
    <mergeCell ref="F202:G202"/>
    <mergeCell ref="B192:E193"/>
    <mergeCell ref="F192:G193"/>
    <mergeCell ref="W236:AI236"/>
    <mergeCell ref="AB231:AI231"/>
    <mergeCell ref="W228:AI228"/>
    <mergeCell ref="W227:AI227"/>
    <mergeCell ref="W229:AI229"/>
    <mergeCell ref="AC224:AI224"/>
    <mergeCell ref="S226:AI226"/>
    <mergeCell ref="W219:AI219"/>
    <mergeCell ref="W220:AI220"/>
    <mergeCell ref="W221:AI221"/>
    <mergeCell ref="X223:AI223"/>
    <mergeCell ref="W234:AI234"/>
    <mergeCell ref="H194:J194"/>
    <mergeCell ref="H196:J202"/>
    <mergeCell ref="W196:AI196"/>
    <mergeCell ref="AB198:AI198"/>
    <mergeCell ref="S218:AI218"/>
    <mergeCell ref="W204:AI204"/>
    <mergeCell ref="Z209:AF209"/>
    <mergeCell ref="W205:AI205"/>
    <mergeCell ref="W114:AI114"/>
    <mergeCell ref="AB109:AI109"/>
    <mergeCell ref="S135:AI135"/>
    <mergeCell ref="Z118:AF118"/>
    <mergeCell ref="AC133:AI133"/>
    <mergeCell ref="W129:AI129"/>
    <mergeCell ref="B195:E196"/>
    <mergeCell ref="B197:E199"/>
    <mergeCell ref="C201:D201"/>
    <mergeCell ref="W113:AI113"/>
    <mergeCell ref="S150:AI150"/>
    <mergeCell ref="W115:AI115"/>
    <mergeCell ref="AB120:AG120"/>
    <mergeCell ref="W144:AI144"/>
    <mergeCell ref="W136:AI136"/>
    <mergeCell ref="H192:K193"/>
    <mergeCell ref="L192:AO192"/>
    <mergeCell ref="L193:O193"/>
    <mergeCell ref="P193:AL193"/>
    <mergeCell ref="W145:AI145"/>
    <mergeCell ref="AC148:AI148"/>
    <mergeCell ref="AB140:AI140"/>
    <mergeCell ref="AM193:AO193"/>
    <mergeCell ref="W130:AI130"/>
    <mergeCell ref="H33:J33"/>
    <mergeCell ref="H40:J43"/>
    <mergeCell ref="H103:J103"/>
    <mergeCell ref="H105:J111"/>
    <mergeCell ref="F18:G18"/>
    <mergeCell ref="B106:E108"/>
    <mergeCell ref="C110:D110"/>
    <mergeCell ref="F45:G45"/>
    <mergeCell ref="F111:G111"/>
    <mergeCell ref="I82:AD82"/>
    <mergeCell ref="S32:AI32"/>
    <mergeCell ref="S65:AI65"/>
    <mergeCell ref="H101:K102"/>
    <mergeCell ref="W59:AI59"/>
    <mergeCell ref="AB50:AG50"/>
    <mergeCell ref="AE46:AI46"/>
    <mergeCell ref="Z48:AF48"/>
    <mergeCell ref="S57:AI57"/>
    <mergeCell ref="W58:AI58"/>
    <mergeCell ref="L102:O102"/>
  </mergeCells>
  <phoneticPr fontId="3"/>
  <dataValidations count="2">
    <dataValidation type="list" allowBlank="1" showInputMessage="1" showErrorMessage="1" sqref="V14:V16 AA14 T29:T30 W29 AB29 V46:V48 AA46 T61:T63 W61 AB61 K74 W76 AB76 AF213 V116:V118 AA116 W131 AB131 W146 B113 F208 X17:X18 Y19:Y20 AC20 AF20 U21 V22 AF22 Z23 Y30 S37 X37 K41 S39 X39 AC41 AF41 Y40:Y41 W42 X49:X50 Y51:Y52 AC52 AF52:AF53 AG54 U53 V54 Z55 Y63 S70 X70 Y71:Y72 AC72 AF72 T76:T78 Y78 S231 X231 K202 K235 AC213 F20 F22 F24 F47 F49 F51 AB146 W112 Z125 T131:T133 Y133 Y141:Y142 AC142 AF142 T146:T148 Y148 S107 X107 S109 X109 Y110:Y111 AC111 AF111 X119:X120 Y121:Y122 U123 V124 AG124 AF122 AC122 S140 X140 K111 K144 AG215 V207:V209 AA207 W222 AB222 W237 B23:B24 F113 F115 F117 AB237 W203 Z216 T222:T224 Y224 Y232:Y233 AC233 AF233 T237:T239 Y239 S198 X198 S200 X200 Y201:Y202 AC202 AF202 X210:X211 Y212:Y213 U214 V215 F204 F206 B21 B115:B116 B206:B207 B204" xr:uid="{00000000-0002-0000-1800-000000000000}">
      <formula1>"■,□"</formula1>
    </dataValidation>
    <dataValidation type="list" allowBlank="1" showInputMessage="1" showErrorMessage="1" sqref="F18:G18 F45:G45 F111:G111 F202:G202" xr:uid="{00000000-0002-0000-1800-000001000000}">
      <formula1>"ｲ,ﾛ,ﾊ,ﾆ"</formula1>
    </dataValidation>
  </dataValidations>
  <pageMargins left="0.51181102362204722" right="0" top="0.35433070866141736" bottom="0.39370078740157483" header="0.27559055118110237" footer="0.19685039370078741"/>
  <pageSetup paperSize="9" scale="85" firstPageNumber="13"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CT1044"/>
  <sheetViews>
    <sheetView view="pageBreakPreview" zoomScaleNormal="100" zoomScaleSheetLayoutView="115" workbookViewId="0">
      <selection activeCell="F18" sqref="F18"/>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8.875" style="54" customWidth="1"/>
    <col min="30" max="42" width="9.125" style="55" hidden="1" customWidth="1"/>
    <col min="43" max="49" width="8.875" style="54" hidden="1" customWidth="1"/>
    <col min="50" max="16384" width="8.875" style="54"/>
  </cols>
  <sheetData>
    <row r="1" spans="1:52">
      <c r="F1" s="242" t="s">
        <v>318</v>
      </c>
      <c r="G1" s="1654"/>
      <c r="H1" s="1655"/>
      <c r="I1" s="1655"/>
      <c r="J1" s="1655"/>
      <c r="K1" s="1655"/>
      <c r="L1" s="1655"/>
      <c r="M1" s="1655"/>
      <c r="N1" s="1655"/>
      <c r="O1" s="1655"/>
      <c r="P1" s="1655"/>
      <c r="Q1" s="1655"/>
      <c r="R1" s="1655"/>
      <c r="S1" s="1655"/>
      <c r="T1" s="1655"/>
      <c r="U1" s="1655"/>
      <c r="V1" s="1655"/>
      <c r="W1" s="1655"/>
      <c r="X1" s="1656"/>
      <c r="Y1" s="252"/>
      <c r="Z1" s="252"/>
      <c r="AA1" s="266" t="s">
        <v>1292</v>
      </c>
      <c r="AB1" s="503" t="s">
        <v>339</v>
      </c>
      <c r="AM1" s="55" t="s">
        <v>1634</v>
      </c>
      <c r="AN1" s="55" t="s">
        <v>47</v>
      </c>
      <c r="AO1" s="55" t="s">
        <v>48</v>
      </c>
      <c r="AP1" s="55" t="s">
        <v>1321</v>
      </c>
      <c r="AQ1" s="55" t="s">
        <v>1462</v>
      </c>
      <c r="AR1" s="54" t="s">
        <v>49</v>
      </c>
      <c r="AS1" s="55" t="s">
        <v>48</v>
      </c>
      <c r="AT1" s="55" t="s">
        <v>1321</v>
      </c>
      <c r="AU1" s="55" t="s">
        <v>1462</v>
      </c>
      <c r="AV1" s="55"/>
      <c r="AW1" s="55"/>
      <c r="AX1" s="55"/>
    </row>
    <row r="2" spans="1:52">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c r="AM2" s="55">
        <f>G1</f>
        <v>0</v>
      </c>
      <c r="AN2" s="55">
        <f>$C$11</f>
        <v>0</v>
      </c>
      <c r="AO2" s="55" t="str">
        <f>$E$13</f>
        <v>□</v>
      </c>
      <c r="AP2" s="55">
        <f>IF(AN2="【選択　無】","－",$D$12)</f>
        <v>0</v>
      </c>
      <c r="AQ2" s="55">
        <f>IF(AN2="【選択　無】","－",$D$15)</f>
        <v>0</v>
      </c>
      <c r="AR2" s="54">
        <f>$C$18</f>
        <v>0</v>
      </c>
      <c r="AS2" s="54" t="str">
        <f>$E$13</f>
        <v>□</v>
      </c>
      <c r="AT2" s="55">
        <f>IF(AR2="【選択　無】","－",$D$19)</f>
        <v>0</v>
      </c>
      <c r="AU2" s="55">
        <f>IF(AR2="【選択　無】","－",$D$23)</f>
        <v>0</v>
      </c>
    </row>
    <row r="3" spans="1:52">
      <c r="F3" s="96"/>
      <c r="G3" s="1647"/>
      <c r="H3" s="1643"/>
      <c r="I3" s="1643"/>
      <c r="J3" s="1643"/>
      <c r="K3" s="1643"/>
      <c r="L3" s="1643"/>
      <c r="M3" s="1643"/>
      <c r="N3" s="1643"/>
      <c r="O3" s="1643"/>
      <c r="P3" s="1643"/>
      <c r="Q3" s="1643"/>
      <c r="R3" s="1643"/>
      <c r="S3" s="1643"/>
      <c r="T3" s="1643"/>
      <c r="U3" s="1643"/>
      <c r="V3" s="1643"/>
      <c r="W3" s="1643"/>
      <c r="X3" s="1652"/>
      <c r="Y3" s="252"/>
      <c r="Z3" s="252"/>
      <c r="AA3" s="253"/>
      <c r="AB3" s="251"/>
      <c r="AM3" s="55">
        <f>G2</f>
        <v>0</v>
      </c>
      <c r="AN3" s="55">
        <f t="shared" ref="AN3:AN46" si="0">$C$11</f>
        <v>0</v>
      </c>
      <c r="AO3" s="55" t="str">
        <f t="shared" ref="AO3:AO46" si="1">$E$13</f>
        <v>□</v>
      </c>
      <c r="AP3" s="55">
        <f t="shared" ref="AP3:AP46" si="2">IF(AN3="【選択　無】","－",$D$12)</f>
        <v>0</v>
      </c>
      <c r="AQ3" s="55">
        <f t="shared" ref="AQ3:AQ46" si="3">IF(AN3="【選択　無】","－",$D$15)</f>
        <v>0</v>
      </c>
      <c r="AR3" s="54">
        <f t="shared" ref="AR3:AR46" si="4">$C$18</f>
        <v>0</v>
      </c>
      <c r="AS3" s="54" t="str">
        <f t="shared" ref="AS3:AS46" si="5">$E$13</f>
        <v>□</v>
      </c>
      <c r="AT3" s="55">
        <f t="shared" ref="AT3:AT46" si="6">IF(AR3="【選択　無】","－",$D$19)</f>
        <v>0</v>
      </c>
      <c r="AU3" s="55">
        <f t="shared" ref="AU3:AU46" si="7">IF(AR3="【選択　無】","－",$D$23)</f>
        <v>0</v>
      </c>
    </row>
    <row r="4" spans="1:52">
      <c r="F4" s="96"/>
      <c r="G4" s="1647"/>
      <c r="H4" s="1643"/>
      <c r="I4" s="1643"/>
      <c r="J4" s="1643"/>
      <c r="K4" s="1643"/>
      <c r="L4" s="1643"/>
      <c r="M4" s="1643"/>
      <c r="N4" s="1643"/>
      <c r="O4" s="1643"/>
      <c r="P4" s="1643"/>
      <c r="Q4" s="1643"/>
      <c r="R4" s="1643"/>
      <c r="S4" s="1643"/>
      <c r="T4" s="1643"/>
      <c r="U4" s="1643"/>
      <c r="V4" s="1643"/>
      <c r="W4" s="1643"/>
      <c r="X4" s="1652"/>
      <c r="Y4" s="252"/>
      <c r="Z4" s="252"/>
      <c r="AA4" s="253"/>
      <c r="AB4" s="251"/>
      <c r="AM4" s="55">
        <f>G3</f>
        <v>0</v>
      </c>
      <c r="AN4" s="55">
        <f t="shared" si="0"/>
        <v>0</v>
      </c>
      <c r="AO4" s="55" t="str">
        <f t="shared" si="1"/>
        <v>□</v>
      </c>
      <c r="AP4" s="55">
        <f t="shared" si="2"/>
        <v>0</v>
      </c>
      <c r="AQ4" s="55">
        <f t="shared" si="3"/>
        <v>0</v>
      </c>
      <c r="AR4" s="54">
        <f t="shared" si="4"/>
        <v>0</v>
      </c>
      <c r="AS4" s="54" t="str">
        <f t="shared" si="5"/>
        <v>□</v>
      </c>
      <c r="AT4" s="55">
        <f t="shared" si="6"/>
        <v>0</v>
      </c>
      <c r="AU4" s="55">
        <f t="shared" si="7"/>
        <v>0</v>
      </c>
    </row>
    <row r="5" spans="1:52">
      <c r="F5" s="702"/>
      <c r="G5" s="1648"/>
      <c r="H5" s="1644"/>
      <c r="I5" s="1644"/>
      <c r="J5" s="1644"/>
      <c r="K5" s="1644"/>
      <c r="L5" s="1644"/>
      <c r="M5" s="1644"/>
      <c r="N5" s="1644"/>
      <c r="O5" s="1644"/>
      <c r="P5" s="1644"/>
      <c r="Q5" s="1644"/>
      <c r="R5" s="1644"/>
      <c r="S5" s="1644"/>
      <c r="T5" s="1644"/>
      <c r="U5" s="1644"/>
      <c r="V5" s="1644"/>
      <c r="W5" s="1644"/>
      <c r="X5" s="1653"/>
      <c r="Y5" s="251"/>
      <c r="Z5" s="251"/>
      <c r="AA5" s="251"/>
      <c r="AB5" s="251"/>
      <c r="AM5" s="55">
        <f>G4</f>
        <v>0</v>
      </c>
      <c r="AN5" s="55">
        <f t="shared" si="0"/>
        <v>0</v>
      </c>
      <c r="AO5" s="55" t="str">
        <f t="shared" si="1"/>
        <v>□</v>
      </c>
      <c r="AP5" s="55">
        <f t="shared" si="2"/>
        <v>0</v>
      </c>
      <c r="AQ5" s="55">
        <f t="shared" si="3"/>
        <v>0</v>
      </c>
      <c r="AR5" s="54">
        <f t="shared" si="4"/>
        <v>0</v>
      </c>
      <c r="AS5" s="54" t="str">
        <f t="shared" si="5"/>
        <v>□</v>
      </c>
      <c r="AT5" s="55">
        <f t="shared" si="6"/>
        <v>0</v>
      </c>
      <c r="AU5" s="55">
        <f t="shared" si="7"/>
        <v>0</v>
      </c>
    </row>
    <row r="6" spans="1:52">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c r="AM6" s="55">
        <f>G5</f>
        <v>0</v>
      </c>
      <c r="AN6" s="55">
        <f t="shared" si="0"/>
        <v>0</v>
      </c>
      <c r="AO6" s="55" t="str">
        <f t="shared" si="1"/>
        <v>□</v>
      </c>
      <c r="AP6" s="55">
        <f t="shared" si="2"/>
        <v>0</v>
      </c>
      <c r="AQ6" s="55">
        <f t="shared" si="3"/>
        <v>0</v>
      </c>
      <c r="AR6" s="54">
        <f t="shared" si="4"/>
        <v>0</v>
      </c>
      <c r="AS6" s="54" t="str">
        <f t="shared" si="5"/>
        <v>□</v>
      </c>
      <c r="AT6" s="55">
        <f t="shared" si="6"/>
        <v>0</v>
      </c>
      <c r="AU6" s="55">
        <f t="shared" si="7"/>
        <v>0</v>
      </c>
    </row>
    <row r="7" spans="1:52"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74"/>
      <c r="AA7" s="52"/>
      <c r="AB7" s="53" t="s">
        <v>1329</v>
      </c>
      <c r="AM7" s="55">
        <f>I1</f>
        <v>0</v>
      </c>
      <c r="AN7" s="55">
        <f t="shared" si="0"/>
        <v>0</v>
      </c>
      <c r="AO7" s="55" t="str">
        <f t="shared" si="1"/>
        <v>□</v>
      </c>
      <c r="AP7" s="55">
        <f t="shared" si="2"/>
        <v>0</v>
      </c>
      <c r="AQ7" s="55">
        <f t="shared" si="3"/>
        <v>0</v>
      </c>
      <c r="AR7" s="54">
        <f t="shared" si="4"/>
        <v>0</v>
      </c>
      <c r="AS7" s="54" t="str">
        <f t="shared" si="5"/>
        <v>□</v>
      </c>
      <c r="AT7" s="55">
        <f t="shared" si="6"/>
        <v>0</v>
      </c>
      <c r="AU7" s="55">
        <f t="shared" si="7"/>
        <v>0</v>
      </c>
    </row>
    <row r="8" spans="1:52"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c r="AM8" s="55">
        <f>I2</f>
        <v>0</v>
      </c>
      <c r="AN8" s="55">
        <f t="shared" si="0"/>
        <v>0</v>
      </c>
      <c r="AO8" s="55" t="str">
        <f t="shared" si="1"/>
        <v>□</v>
      </c>
      <c r="AP8" s="55">
        <f t="shared" si="2"/>
        <v>0</v>
      </c>
      <c r="AQ8" s="55">
        <f t="shared" si="3"/>
        <v>0</v>
      </c>
      <c r="AR8" s="54">
        <f t="shared" si="4"/>
        <v>0</v>
      </c>
      <c r="AS8" s="54" t="str">
        <f t="shared" si="5"/>
        <v>□</v>
      </c>
      <c r="AT8" s="55">
        <f t="shared" si="6"/>
        <v>0</v>
      </c>
      <c r="AU8" s="55">
        <f t="shared" si="7"/>
        <v>0</v>
      </c>
    </row>
    <row r="9" spans="1:52" ht="15" customHeight="1">
      <c r="A9" s="138"/>
      <c r="B9" s="1601" t="s">
        <v>617</v>
      </c>
      <c r="C9" s="1519"/>
      <c r="D9" s="1548" t="s">
        <v>618</v>
      </c>
      <c r="E9" s="1591" t="s">
        <v>619</v>
      </c>
      <c r="F9" s="1592" t="s">
        <v>620</v>
      </c>
      <c r="G9" s="1593"/>
      <c r="H9" s="1593"/>
      <c r="I9" s="1593"/>
      <c r="J9" s="1593"/>
      <c r="K9" s="1593"/>
      <c r="L9" s="1593"/>
      <c r="M9" s="1593"/>
      <c r="N9" s="1593"/>
      <c r="O9" s="1593"/>
      <c r="P9" s="1593"/>
      <c r="Q9" s="1593"/>
      <c r="R9" s="1593"/>
      <c r="S9" s="1593"/>
      <c r="T9" s="1593"/>
      <c r="U9" s="1593"/>
      <c r="V9" s="1593"/>
      <c r="W9" s="1593"/>
      <c r="X9" s="1593"/>
      <c r="Y9" s="1593"/>
      <c r="Z9" s="1593"/>
      <c r="AA9" s="59" t="s">
        <v>465</v>
      </c>
      <c r="AB9" s="60" t="s">
        <v>622</v>
      </c>
      <c r="AM9" s="55">
        <f>I3</f>
        <v>0</v>
      </c>
      <c r="AN9" s="55">
        <f t="shared" si="0"/>
        <v>0</v>
      </c>
      <c r="AO9" s="55" t="str">
        <f t="shared" si="1"/>
        <v>□</v>
      </c>
      <c r="AP9" s="55">
        <f t="shared" si="2"/>
        <v>0</v>
      </c>
      <c r="AQ9" s="55">
        <f t="shared" si="3"/>
        <v>0</v>
      </c>
      <c r="AR9" s="54">
        <f t="shared" si="4"/>
        <v>0</v>
      </c>
      <c r="AS9" s="54" t="str">
        <f t="shared" si="5"/>
        <v>□</v>
      </c>
      <c r="AT9" s="55">
        <f t="shared" si="6"/>
        <v>0</v>
      </c>
      <c r="AU9" s="55">
        <f t="shared" si="7"/>
        <v>0</v>
      </c>
    </row>
    <row r="10" spans="1:52" ht="15" customHeight="1" thickBot="1">
      <c r="A10" s="140"/>
      <c r="B10" s="1602" t="s">
        <v>623</v>
      </c>
      <c r="C10" s="1603"/>
      <c r="D10" s="1590"/>
      <c r="E10" s="1590"/>
      <c r="F10" s="207" t="s">
        <v>624</v>
      </c>
      <c r="G10" s="64"/>
      <c r="H10" s="64"/>
      <c r="I10" s="64"/>
      <c r="J10" s="64"/>
      <c r="K10" s="64"/>
      <c r="L10" s="64"/>
      <c r="M10" s="64"/>
      <c r="N10" s="64" t="s">
        <v>625</v>
      </c>
      <c r="O10" s="64"/>
      <c r="P10" s="64"/>
      <c r="Q10" s="64"/>
      <c r="R10" s="64"/>
      <c r="S10" s="64"/>
      <c r="T10" s="64"/>
      <c r="U10" s="64"/>
      <c r="V10" s="64"/>
      <c r="W10" s="64"/>
      <c r="X10" s="64"/>
      <c r="Y10" s="2098" t="s">
        <v>1451</v>
      </c>
      <c r="Z10" s="2099"/>
      <c r="AA10" s="207" t="s">
        <v>626</v>
      </c>
      <c r="AB10" s="65" t="s">
        <v>627</v>
      </c>
      <c r="AM10" s="55">
        <f>I4</f>
        <v>0</v>
      </c>
      <c r="AN10" s="55">
        <f t="shared" si="0"/>
        <v>0</v>
      </c>
      <c r="AO10" s="55" t="str">
        <f t="shared" si="1"/>
        <v>□</v>
      </c>
      <c r="AP10" s="55">
        <f t="shared" si="2"/>
        <v>0</v>
      </c>
      <c r="AQ10" s="55">
        <f t="shared" si="3"/>
        <v>0</v>
      </c>
      <c r="AR10" s="54">
        <f t="shared" si="4"/>
        <v>0</v>
      </c>
      <c r="AS10" s="54" t="str">
        <f t="shared" si="5"/>
        <v>□</v>
      </c>
      <c r="AT10" s="55">
        <f t="shared" si="6"/>
        <v>0</v>
      </c>
      <c r="AU10" s="55">
        <f t="shared" si="7"/>
        <v>0</v>
      </c>
    </row>
    <row r="11" spans="1:52" ht="12" customHeight="1">
      <c r="A11" s="1500" t="s">
        <v>1320</v>
      </c>
      <c r="B11" s="344"/>
      <c r="C11" s="97"/>
      <c r="D11" s="58" t="s">
        <v>1321</v>
      </c>
      <c r="E11" s="177" t="s">
        <v>1322</v>
      </c>
      <c r="F11" s="58" t="s">
        <v>1323</v>
      </c>
      <c r="G11" s="144" t="s">
        <v>832</v>
      </c>
      <c r="H11" s="144" t="s">
        <v>1324</v>
      </c>
      <c r="I11" s="144"/>
      <c r="J11" s="144"/>
      <c r="K11" s="144"/>
      <c r="L11" s="144"/>
      <c r="M11" s="144"/>
      <c r="N11" s="144" t="s">
        <v>1325</v>
      </c>
      <c r="O11" s="144"/>
      <c r="P11" s="144"/>
      <c r="Q11" s="144"/>
      <c r="R11" s="144"/>
      <c r="S11" s="144"/>
      <c r="T11" s="144"/>
      <c r="U11" s="144"/>
      <c r="V11" s="144"/>
      <c r="W11" s="144"/>
      <c r="X11" s="144"/>
      <c r="Y11" s="226" t="s">
        <v>303</v>
      </c>
      <c r="Z11" s="231" t="s">
        <v>1140</v>
      </c>
      <c r="AA11" s="227"/>
      <c r="AB11" s="60"/>
      <c r="AM11" s="55">
        <f>I5</f>
        <v>0</v>
      </c>
      <c r="AN11" s="55">
        <f t="shared" si="0"/>
        <v>0</v>
      </c>
      <c r="AO11" s="55" t="str">
        <f t="shared" si="1"/>
        <v>□</v>
      </c>
      <c r="AP11" s="55">
        <f t="shared" si="2"/>
        <v>0</v>
      </c>
      <c r="AQ11" s="55">
        <f t="shared" si="3"/>
        <v>0</v>
      </c>
      <c r="AR11" s="54">
        <f t="shared" si="4"/>
        <v>0</v>
      </c>
      <c r="AS11" s="54" t="str">
        <f t="shared" si="5"/>
        <v>□</v>
      </c>
      <c r="AT11" s="55">
        <f t="shared" si="6"/>
        <v>0</v>
      </c>
      <c r="AU11" s="55">
        <f t="shared" si="7"/>
        <v>0</v>
      </c>
    </row>
    <row r="12" spans="1:52" ht="13.5" customHeight="1">
      <c r="A12" s="1501"/>
      <c r="B12" s="2095" t="s">
        <v>1326</v>
      </c>
      <c r="C12" s="2096"/>
      <c r="D12" s="72"/>
      <c r="E12" s="52"/>
      <c r="F12" s="66"/>
      <c r="G12" s="52"/>
      <c r="H12" s="80" t="s">
        <v>303</v>
      </c>
      <c r="I12" s="52" t="s">
        <v>1745</v>
      </c>
      <c r="J12" s="52"/>
      <c r="K12" s="52"/>
      <c r="L12" s="52"/>
      <c r="M12" s="52"/>
      <c r="N12" s="52"/>
      <c r="O12" s="52"/>
      <c r="P12" s="52"/>
      <c r="Q12" s="52" t="s">
        <v>1746</v>
      </c>
      <c r="R12" s="1949"/>
      <c r="S12" s="1949"/>
      <c r="T12" s="1949"/>
      <c r="U12" s="1949"/>
      <c r="V12" s="52" t="s">
        <v>1747</v>
      </c>
      <c r="W12" s="52"/>
      <c r="X12" s="52"/>
      <c r="Y12" s="216" t="s">
        <v>303</v>
      </c>
      <c r="Z12" s="232" t="s">
        <v>979</v>
      </c>
      <c r="AA12" s="213"/>
      <c r="AB12" s="68"/>
      <c r="AM12" s="55">
        <f>K1</f>
        <v>0</v>
      </c>
      <c r="AN12" s="55">
        <f t="shared" si="0"/>
        <v>0</v>
      </c>
      <c r="AO12" s="55" t="str">
        <f t="shared" si="1"/>
        <v>□</v>
      </c>
      <c r="AP12" s="55">
        <f t="shared" si="2"/>
        <v>0</v>
      </c>
      <c r="AQ12" s="55">
        <f t="shared" si="3"/>
        <v>0</v>
      </c>
      <c r="AR12" s="54">
        <f t="shared" si="4"/>
        <v>0</v>
      </c>
      <c r="AS12" s="54" t="str">
        <f t="shared" si="5"/>
        <v>□</v>
      </c>
      <c r="AT12" s="55">
        <f t="shared" si="6"/>
        <v>0</v>
      </c>
      <c r="AU12" s="55">
        <f t="shared" si="7"/>
        <v>0</v>
      </c>
    </row>
    <row r="13" spans="1:52" ht="13.5" customHeight="1">
      <c r="A13" s="1501"/>
      <c r="B13" s="1964" t="s">
        <v>1801</v>
      </c>
      <c r="C13" s="1946"/>
      <c r="D13" s="66"/>
      <c r="E13" s="80" t="s">
        <v>303</v>
      </c>
      <c r="F13" s="66"/>
      <c r="G13" s="52"/>
      <c r="H13" s="80" t="s">
        <v>1748</v>
      </c>
      <c r="I13" s="52" t="s">
        <v>984</v>
      </c>
      <c r="J13" s="52"/>
      <c r="K13" s="52"/>
      <c r="L13" s="52"/>
      <c r="M13" s="52"/>
      <c r="N13" s="52"/>
      <c r="O13" s="52"/>
      <c r="P13" s="52"/>
      <c r="Q13" s="52" t="s">
        <v>1460</v>
      </c>
      <c r="R13" s="1949"/>
      <c r="S13" s="1949"/>
      <c r="T13" s="1949"/>
      <c r="U13" s="1949"/>
      <c r="V13" s="52" t="s">
        <v>1461</v>
      </c>
      <c r="W13" s="52"/>
      <c r="X13" s="52"/>
      <c r="Y13" s="216" t="s">
        <v>303</v>
      </c>
      <c r="Z13" s="232" t="s">
        <v>697</v>
      </c>
      <c r="AA13" s="213"/>
      <c r="AB13" s="68"/>
      <c r="AM13" s="55">
        <f>K2</f>
        <v>0</v>
      </c>
      <c r="AN13" s="55">
        <f t="shared" si="0"/>
        <v>0</v>
      </c>
      <c r="AO13" s="55" t="str">
        <f t="shared" si="1"/>
        <v>□</v>
      </c>
      <c r="AP13" s="55">
        <f t="shared" si="2"/>
        <v>0</v>
      </c>
      <c r="AQ13" s="55">
        <f t="shared" si="3"/>
        <v>0</v>
      </c>
      <c r="AR13" s="54">
        <f t="shared" si="4"/>
        <v>0</v>
      </c>
      <c r="AS13" s="54" t="str">
        <f t="shared" si="5"/>
        <v>□</v>
      </c>
      <c r="AT13" s="55">
        <f t="shared" si="6"/>
        <v>0</v>
      </c>
      <c r="AU13" s="55">
        <f t="shared" si="7"/>
        <v>0</v>
      </c>
      <c r="AV13" s="55"/>
      <c r="AW13" s="55"/>
      <c r="AX13" s="55"/>
      <c r="AY13" s="55"/>
      <c r="AZ13" s="55"/>
    </row>
    <row r="14" spans="1:52" ht="13.5" customHeight="1">
      <c r="A14" s="1501"/>
      <c r="B14" s="1964" t="s">
        <v>1802</v>
      </c>
      <c r="C14" s="1946"/>
      <c r="D14" s="66" t="s">
        <v>1462</v>
      </c>
      <c r="E14" s="52" t="s">
        <v>675</v>
      </c>
      <c r="F14" s="66"/>
      <c r="G14" s="78"/>
      <c r="H14" s="52"/>
      <c r="I14" s="52"/>
      <c r="J14" s="52"/>
      <c r="K14" s="52"/>
      <c r="L14" s="52"/>
      <c r="M14" s="52"/>
      <c r="N14" s="52" t="s">
        <v>1463</v>
      </c>
      <c r="O14" s="52"/>
      <c r="P14" s="52"/>
      <c r="Q14" s="52" t="s">
        <v>1639</v>
      </c>
      <c r="R14" s="1949"/>
      <c r="S14" s="1949"/>
      <c r="T14" s="1949"/>
      <c r="U14" s="1949"/>
      <c r="V14" s="52" t="s">
        <v>572</v>
      </c>
      <c r="W14" s="52"/>
      <c r="X14" s="52"/>
      <c r="Y14" s="216" t="s">
        <v>303</v>
      </c>
      <c r="Z14" s="232" t="s">
        <v>1204</v>
      </c>
      <c r="AA14" s="213"/>
      <c r="AB14" s="68"/>
      <c r="AM14" s="55">
        <f>K3</f>
        <v>0</v>
      </c>
      <c r="AN14" s="55">
        <f t="shared" si="0"/>
        <v>0</v>
      </c>
      <c r="AO14" s="55" t="str">
        <f t="shared" si="1"/>
        <v>□</v>
      </c>
      <c r="AP14" s="55">
        <f t="shared" si="2"/>
        <v>0</v>
      </c>
      <c r="AQ14" s="55">
        <f t="shared" si="3"/>
        <v>0</v>
      </c>
      <c r="AR14" s="54">
        <f t="shared" si="4"/>
        <v>0</v>
      </c>
      <c r="AS14" s="54" t="str">
        <f t="shared" si="5"/>
        <v>□</v>
      </c>
      <c r="AT14" s="55">
        <f t="shared" si="6"/>
        <v>0</v>
      </c>
      <c r="AU14" s="55">
        <f t="shared" si="7"/>
        <v>0</v>
      </c>
      <c r="AV14" s="55"/>
      <c r="AW14" s="55"/>
      <c r="AX14" s="55"/>
      <c r="AY14" s="55"/>
      <c r="AZ14" s="55"/>
    </row>
    <row r="15" spans="1:52" ht="13.5" customHeight="1">
      <c r="A15" s="1501"/>
      <c r="B15" s="1964"/>
      <c r="C15" s="1946"/>
      <c r="D15" s="72"/>
      <c r="E15" s="52"/>
      <c r="F15" s="66"/>
      <c r="G15" s="52" t="s">
        <v>1464</v>
      </c>
      <c r="H15" s="52" t="s">
        <v>1324</v>
      </c>
      <c r="I15" s="52"/>
      <c r="J15" s="52"/>
      <c r="K15" s="52"/>
      <c r="L15" s="52"/>
      <c r="M15" s="52"/>
      <c r="N15" s="52" t="s">
        <v>1391</v>
      </c>
      <c r="O15" s="52"/>
      <c r="P15" s="52"/>
      <c r="Q15" s="52"/>
      <c r="R15" s="52"/>
      <c r="S15" s="52"/>
      <c r="T15" s="52"/>
      <c r="U15" s="52"/>
      <c r="V15" s="52"/>
      <c r="W15" s="52"/>
      <c r="X15" s="52"/>
      <c r="Y15" s="216" t="s">
        <v>303</v>
      </c>
      <c r="Z15" s="232" t="s">
        <v>1675</v>
      </c>
      <c r="AA15" s="213"/>
      <c r="AB15" s="68"/>
      <c r="AM15" s="55">
        <f>K4</f>
        <v>0</v>
      </c>
      <c r="AN15" s="55">
        <f t="shared" si="0"/>
        <v>0</v>
      </c>
      <c r="AO15" s="55" t="str">
        <f t="shared" si="1"/>
        <v>□</v>
      </c>
      <c r="AP15" s="55">
        <f t="shared" si="2"/>
        <v>0</v>
      </c>
      <c r="AQ15" s="55">
        <f t="shared" si="3"/>
        <v>0</v>
      </c>
      <c r="AR15" s="54">
        <f t="shared" si="4"/>
        <v>0</v>
      </c>
      <c r="AS15" s="54" t="str">
        <f t="shared" si="5"/>
        <v>□</v>
      </c>
      <c r="AT15" s="55">
        <f t="shared" si="6"/>
        <v>0</v>
      </c>
      <c r="AU15" s="55">
        <f t="shared" si="7"/>
        <v>0</v>
      </c>
      <c r="AV15" s="55"/>
      <c r="AW15" s="55"/>
      <c r="AX15" s="55"/>
      <c r="AY15" s="55"/>
      <c r="AZ15" s="55"/>
    </row>
    <row r="16" spans="1:52" ht="13.5" customHeight="1">
      <c r="A16" s="1501"/>
      <c r="B16" s="752" t="s">
        <v>303</v>
      </c>
      <c r="C16" s="97" t="s">
        <v>1790</v>
      </c>
      <c r="D16" s="66"/>
      <c r="E16" s="52"/>
      <c r="F16" s="66"/>
      <c r="G16" s="52"/>
      <c r="H16" s="80" t="s">
        <v>303</v>
      </c>
      <c r="I16" s="52" t="s">
        <v>1745</v>
      </c>
      <c r="J16" s="52"/>
      <c r="K16" s="52"/>
      <c r="L16" s="52"/>
      <c r="M16" s="52"/>
      <c r="N16" s="52"/>
      <c r="O16" s="52"/>
      <c r="P16" s="52"/>
      <c r="Q16" s="52" t="s">
        <v>1746</v>
      </c>
      <c r="R16" s="1949"/>
      <c r="S16" s="1949"/>
      <c r="T16" s="1949"/>
      <c r="U16" s="1949"/>
      <c r="V16" s="52" t="s">
        <v>1747</v>
      </c>
      <c r="W16" s="52"/>
      <c r="X16" s="52"/>
      <c r="Y16" s="216" t="s">
        <v>303</v>
      </c>
      <c r="Z16" s="232"/>
      <c r="AA16" s="213"/>
      <c r="AB16" s="68"/>
      <c r="AM16" s="55">
        <f>K5</f>
        <v>0</v>
      </c>
      <c r="AN16" s="55">
        <f t="shared" si="0"/>
        <v>0</v>
      </c>
      <c r="AO16" s="55" t="str">
        <f t="shared" si="1"/>
        <v>□</v>
      </c>
      <c r="AP16" s="55">
        <f t="shared" si="2"/>
        <v>0</v>
      </c>
      <c r="AQ16" s="55">
        <f t="shared" si="3"/>
        <v>0</v>
      </c>
      <c r="AR16" s="54">
        <f t="shared" si="4"/>
        <v>0</v>
      </c>
      <c r="AS16" s="54" t="str">
        <f t="shared" si="5"/>
        <v>□</v>
      </c>
      <c r="AT16" s="55">
        <f t="shared" si="6"/>
        <v>0</v>
      </c>
      <c r="AU16" s="55">
        <f t="shared" si="7"/>
        <v>0</v>
      </c>
      <c r="AV16" s="55"/>
      <c r="AW16" s="55"/>
      <c r="AX16" s="55"/>
      <c r="AY16" s="55"/>
      <c r="AZ16" s="55"/>
    </row>
    <row r="17" spans="1:52" ht="13.5" customHeight="1">
      <c r="A17" s="1501"/>
      <c r="B17" s="752" t="s">
        <v>303</v>
      </c>
      <c r="C17" s="97" t="s">
        <v>1940</v>
      </c>
      <c r="D17" s="66"/>
      <c r="E17" s="52"/>
      <c r="F17" s="66"/>
      <c r="G17" s="52"/>
      <c r="H17" s="80" t="s">
        <v>1465</v>
      </c>
      <c r="I17" s="52" t="s">
        <v>1466</v>
      </c>
      <c r="J17" s="52"/>
      <c r="K17" s="52"/>
      <c r="L17" s="52"/>
      <c r="M17" s="52"/>
      <c r="N17" s="52"/>
      <c r="O17" s="52"/>
      <c r="P17" s="52"/>
      <c r="Q17" s="52" t="s">
        <v>1746</v>
      </c>
      <c r="R17" s="1949"/>
      <c r="S17" s="1949"/>
      <c r="T17" s="1949"/>
      <c r="U17" s="1949"/>
      <c r="V17" s="52" t="s">
        <v>1747</v>
      </c>
      <c r="W17" s="52"/>
      <c r="X17" s="52"/>
      <c r="Y17" s="216" t="s">
        <v>303</v>
      </c>
      <c r="Z17" s="232"/>
      <c r="AA17" s="213"/>
      <c r="AB17" s="68"/>
      <c r="AM17" s="55">
        <f>M1</f>
        <v>0</v>
      </c>
      <c r="AN17" s="55">
        <f t="shared" si="0"/>
        <v>0</v>
      </c>
      <c r="AO17" s="55" t="str">
        <f t="shared" si="1"/>
        <v>□</v>
      </c>
      <c r="AP17" s="55">
        <f t="shared" si="2"/>
        <v>0</v>
      </c>
      <c r="AQ17" s="55">
        <f t="shared" si="3"/>
        <v>0</v>
      </c>
      <c r="AR17" s="54">
        <f t="shared" si="4"/>
        <v>0</v>
      </c>
      <c r="AS17" s="54" t="str">
        <f t="shared" si="5"/>
        <v>□</v>
      </c>
      <c r="AT17" s="55">
        <f t="shared" si="6"/>
        <v>0</v>
      </c>
      <c r="AU17" s="55">
        <f t="shared" si="7"/>
        <v>0</v>
      </c>
      <c r="AV17" s="55"/>
      <c r="AW17" s="55"/>
      <c r="AX17" s="55"/>
      <c r="AY17" s="55"/>
      <c r="AZ17" s="55"/>
    </row>
    <row r="18" spans="1:52" ht="13.5" customHeight="1">
      <c r="A18" s="1501"/>
      <c r="B18" s="344"/>
      <c r="C18" s="97"/>
      <c r="D18" s="72" t="s">
        <v>1321</v>
      </c>
      <c r="E18" s="66"/>
      <c r="F18" s="66"/>
      <c r="G18" s="52"/>
      <c r="H18" s="52"/>
      <c r="I18" s="52"/>
      <c r="J18" s="52"/>
      <c r="K18" s="52"/>
      <c r="L18" s="52"/>
      <c r="M18" s="52"/>
      <c r="N18" s="52" t="s">
        <v>1463</v>
      </c>
      <c r="O18" s="52"/>
      <c r="P18" s="52"/>
      <c r="Q18" s="52" t="s">
        <v>1639</v>
      </c>
      <c r="R18" s="2105"/>
      <c r="S18" s="2105"/>
      <c r="T18" s="2105"/>
      <c r="U18" s="2105"/>
      <c r="V18" s="52" t="s">
        <v>572</v>
      </c>
      <c r="W18" s="52"/>
      <c r="X18" s="52"/>
      <c r="Y18" s="216" t="s">
        <v>303</v>
      </c>
      <c r="Z18" s="232"/>
      <c r="AA18" s="213"/>
      <c r="AB18" s="68"/>
      <c r="AM18" s="55">
        <f>M2</f>
        <v>0</v>
      </c>
      <c r="AN18" s="55">
        <f t="shared" si="0"/>
        <v>0</v>
      </c>
      <c r="AO18" s="55" t="str">
        <f t="shared" si="1"/>
        <v>□</v>
      </c>
      <c r="AP18" s="55">
        <f t="shared" si="2"/>
        <v>0</v>
      </c>
      <c r="AQ18" s="55">
        <f t="shared" si="3"/>
        <v>0</v>
      </c>
      <c r="AR18" s="54">
        <f t="shared" si="4"/>
        <v>0</v>
      </c>
      <c r="AS18" s="54" t="str">
        <f t="shared" si="5"/>
        <v>□</v>
      </c>
      <c r="AT18" s="55">
        <f t="shared" si="6"/>
        <v>0</v>
      </c>
      <c r="AU18" s="55">
        <f t="shared" si="7"/>
        <v>0</v>
      </c>
      <c r="AV18" s="55"/>
      <c r="AW18" s="55"/>
      <c r="AX18" s="55"/>
      <c r="AY18" s="55"/>
      <c r="AZ18" s="55"/>
    </row>
    <row r="19" spans="1:52" ht="13.5" customHeight="1">
      <c r="A19" s="1501"/>
      <c r="B19" s="2095"/>
      <c r="C19" s="2096"/>
      <c r="D19" s="72"/>
      <c r="E19" s="52"/>
      <c r="F19" s="66"/>
      <c r="G19" s="171" t="s">
        <v>1495</v>
      </c>
      <c r="H19" s="172" t="s">
        <v>1468</v>
      </c>
      <c r="I19" s="172"/>
      <c r="J19" s="172"/>
      <c r="K19" s="172"/>
      <c r="L19" s="172"/>
      <c r="M19" s="172"/>
      <c r="N19" s="172"/>
      <c r="O19" s="172"/>
      <c r="P19" s="172"/>
      <c r="Q19" s="172" t="s">
        <v>1208</v>
      </c>
      <c r="R19" s="2104"/>
      <c r="S19" s="2104"/>
      <c r="T19" s="2104"/>
      <c r="U19" s="2104"/>
      <c r="V19" s="172" t="s">
        <v>1469</v>
      </c>
      <c r="W19" s="172"/>
      <c r="X19" s="173"/>
      <c r="Y19" s="216" t="s">
        <v>303</v>
      </c>
      <c r="Z19" s="232"/>
      <c r="AA19" s="213"/>
      <c r="AB19" s="68"/>
      <c r="AM19" s="55">
        <f>M3</f>
        <v>0</v>
      </c>
      <c r="AN19" s="55">
        <f t="shared" si="0"/>
        <v>0</v>
      </c>
      <c r="AO19" s="55" t="str">
        <f t="shared" si="1"/>
        <v>□</v>
      </c>
      <c r="AP19" s="55">
        <f t="shared" si="2"/>
        <v>0</v>
      </c>
      <c r="AQ19" s="55">
        <f t="shared" si="3"/>
        <v>0</v>
      </c>
      <c r="AR19" s="54">
        <f t="shared" si="4"/>
        <v>0</v>
      </c>
      <c r="AS19" s="54" t="str">
        <f t="shared" si="5"/>
        <v>□</v>
      </c>
      <c r="AT19" s="55">
        <f t="shared" si="6"/>
        <v>0</v>
      </c>
      <c r="AU19" s="55">
        <f t="shared" si="7"/>
        <v>0</v>
      </c>
      <c r="AV19" s="55"/>
      <c r="AW19" s="55"/>
      <c r="AX19" s="55"/>
      <c r="AY19" s="55"/>
      <c r="AZ19" s="55"/>
    </row>
    <row r="20" spans="1:52" ht="13.5" customHeight="1">
      <c r="A20" s="1501"/>
      <c r="B20" s="1964"/>
      <c r="C20" s="1946"/>
      <c r="D20" s="66" t="s">
        <v>1048</v>
      </c>
      <c r="E20" s="80"/>
      <c r="F20" s="66"/>
      <c r="G20" s="78" t="s">
        <v>24</v>
      </c>
      <c r="H20" s="52" t="s">
        <v>1049</v>
      </c>
      <c r="I20" s="52"/>
      <c r="J20" s="52"/>
      <c r="K20" s="52"/>
      <c r="L20" s="52"/>
      <c r="M20" s="52"/>
      <c r="N20" s="52"/>
      <c r="O20" s="52"/>
      <c r="P20" s="52"/>
      <c r="Q20" s="52" t="s">
        <v>1208</v>
      </c>
      <c r="R20" s="1949"/>
      <c r="S20" s="1949"/>
      <c r="T20" s="1949"/>
      <c r="U20" s="1949"/>
      <c r="V20" s="52" t="s">
        <v>1469</v>
      </c>
      <c r="W20" s="52"/>
      <c r="X20" s="67"/>
      <c r="Y20" s="216" t="s">
        <v>303</v>
      </c>
      <c r="Z20" s="232"/>
      <c r="AA20" s="213"/>
      <c r="AB20" s="68"/>
      <c r="AM20" s="55">
        <f>M4</f>
        <v>0</v>
      </c>
      <c r="AN20" s="55">
        <f t="shared" si="0"/>
        <v>0</v>
      </c>
      <c r="AO20" s="55" t="str">
        <f t="shared" si="1"/>
        <v>□</v>
      </c>
      <c r="AP20" s="55">
        <f t="shared" si="2"/>
        <v>0</v>
      </c>
      <c r="AQ20" s="55">
        <f t="shared" si="3"/>
        <v>0</v>
      </c>
      <c r="AR20" s="54">
        <f t="shared" si="4"/>
        <v>0</v>
      </c>
      <c r="AS20" s="54" t="str">
        <f t="shared" si="5"/>
        <v>□</v>
      </c>
      <c r="AT20" s="55">
        <f t="shared" si="6"/>
        <v>0</v>
      </c>
      <c r="AU20" s="55">
        <f t="shared" si="7"/>
        <v>0</v>
      </c>
      <c r="AV20" s="55"/>
      <c r="AW20" s="55"/>
      <c r="AX20" s="55"/>
      <c r="AY20" s="55"/>
      <c r="AZ20" s="55"/>
    </row>
    <row r="21" spans="1:52" ht="13.5" customHeight="1">
      <c r="A21" s="1501"/>
      <c r="B21" s="344"/>
      <c r="C21" s="52"/>
      <c r="D21" s="66"/>
      <c r="E21" s="52"/>
      <c r="F21" s="66"/>
      <c r="G21" s="349"/>
      <c r="H21" s="179"/>
      <c r="I21" s="179"/>
      <c r="J21" s="178" t="s">
        <v>1755</v>
      </c>
      <c r="K21" s="396" t="s">
        <v>1756</v>
      </c>
      <c r="L21" s="179"/>
      <c r="M21" s="179"/>
      <c r="N21" s="179"/>
      <c r="O21" s="179"/>
      <c r="P21" s="179"/>
      <c r="Q21" s="179"/>
      <c r="R21" s="180"/>
      <c r="S21" s="180"/>
      <c r="T21" s="180"/>
      <c r="U21" s="180"/>
      <c r="V21" s="179"/>
      <c r="W21" s="179"/>
      <c r="X21" s="350"/>
      <c r="Y21" s="216" t="s">
        <v>303</v>
      </c>
      <c r="Z21" s="232"/>
      <c r="AA21" s="213"/>
      <c r="AB21" s="68"/>
      <c r="AM21" s="55">
        <f>M5</f>
        <v>0</v>
      </c>
      <c r="AN21" s="55">
        <f t="shared" si="0"/>
        <v>0</v>
      </c>
      <c r="AO21" s="55" t="str">
        <f t="shared" si="1"/>
        <v>□</v>
      </c>
      <c r="AP21" s="55">
        <f t="shared" si="2"/>
        <v>0</v>
      </c>
      <c r="AQ21" s="55">
        <f t="shared" si="3"/>
        <v>0</v>
      </c>
      <c r="AR21" s="54">
        <f t="shared" si="4"/>
        <v>0</v>
      </c>
      <c r="AS21" s="54" t="str">
        <f t="shared" si="5"/>
        <v>□</v>
      </c>
      <c r="AT21" s="55">
        <f t="shared" si="6"/>
        <v>0</v>
      </c>
      <c r="AU21" s="55">
        <f t="shared" si="7"/>
        <v>0</v>
      </c>
      <c r="AV21" s="55"/>
      <c r="AW21" s="55"/>
      <c r="AX21" s="55"/>
      <c r="AY21" s="55"/>
      <c r="AZ21" s="55"/>
    </row>
    <row r="22" spans="1:52" ht="13.5" customHeight="1">
      <c r="A22" s="1501"/>
      <c r="B22" s="750"/>
      <c r="C22" s="97"/>
      <c r="D22" s="66" t="s">
        <v>1462</v>
      </c>
      <c r="E22" s="66"/>
      <c r="F22" s="66"/>
      <c r="G22" s="78" t="s">
        <v>1464</v>
      </c>
      <c r="H22" s="67" t="s">
        <v>44</v>
      </c>
      <c r="I22" s="52"/>
      <c r="J22" s="52"/>
      <c r="K22" s="52"/>
      <c r="L22" s="52"/>
      <c r="M22" s="52"/>
      <c r="N22" s="52"/>
      <c r="O22" s="52"/>
      <c r="P22" s="52"/>
      <c r="Q22" s="52"/>
      <c r="R22" s="52"/>
      <c r="S22" s="52"/>
      <c r="T22" s="52"/>
      <c r="U22" s="52"/>
      <c r="V22" s="52"/>
      <c r="W22" s="52"/>
      <c r="X22" s="52"/>
      <c r="Y22" s="216" t="s">
        <v>303</v>
      </c>
      <c r="Z22" s="232"/>
      <c r="AA22" s="213"/>
      <c r="AB22" s="68"/>
      <c r="AM22" s="55">
        <f>O1</f>
        <v>0</v>
      </c>
      <c r="AN22" s="55">
        <f t="shared" si="0"/>
        <v>0</v>
      </c>
      <c r="AO22" s="55" t="str">
        <f t="shared" si="1"/>
        <v>□</v>
      </c>
      <c r="AP22" s="55">
        <f t="shared" si="2"/>
        <v>0</v>
      </c>
      <c r="AQ22" s="55">
        <f t="shared" si="3"/>
        <v>0</v>
      </c>
      <c r="AR22" s="54">
        <f t="shared" si="4"/>
        <v>0</v>
      </c>
      <c r="AS22" s="54" t="str">
        <f t="shared" si="5"/>
        <v>□</v>
      </c>
      <c r="AT22" s="55">
        <f t="shared" si="6"/>
        <v>0</v>
      </c>
      <c r="AU22" s="55">
        <f t="shared" si="7"/>
        <v>0</v>
      </c>
      <c r="AV22" s="55"/>
      <c r="AW22" s="55"/>
      <c r="AX22" s="55"/>
      <c r="AY22" s="55"/>
      <c r="AZ22" s="55"/>
    </row>
    <row r="23" spans="1:52" ht="13.5" customHeight="1">
      <c r="A23" s="1501"/>
      <c r="B23" s="344"/>
      <c r="C23" s="52"/>
      <c r="D23" s="72"/>
      <c r="E23" s="52"/>
      <c r="F23" s="66"/>
      <c r="G23" s="52"/>
      <c r="H23" s="95" t="s">
        <v>45</v>
      </c>
      <c r="I23" s="52"/>
      <c r="J23" s="1949"/>
      <c r="K23" s="1949"/>
      <c r="L23" s="1949"/>
      <c r="M23" s="1949"/>
      <c r="N23" s="52" t="s">
        <v>628</v>
      </c>
      <c r="O23" s="52" t="s">
        <v>369</v>
      </c>
      <c r="P23" s="52"/>
      <c r="Q23" s="52" t="s">
        <v>321</v>
      </c>
      <c r="R23" s="1949"/>
      <c r="S23" s="1949"/>
      <c r="T23" s="1949"/>
      <c r="U23" s="1949"/>
      <c r="V23" s="52" t="s">
        <v>322</v>
      </c>
      <c r="W23" s="52"/>
      <c r="X23" s="67"/>
      <c r="Y23" s="216" t="s">
        <v>303</v>
      </c>
      <c r="Z23" s="232"/>
      <c r="AA23" s="213"/>
      <c r="AB23" s="68"/>
      <c r="AM23" s="55">
        <f>O2</f>
        <v>0</v>
      </c>
      <c r="AN23" s="55">
        <f t="shared" si="0"/>
        <v>0</v>
      </c>
      <c r="AO23" s="55" t="str">
        <f t="shared" si="1"/>
        <v>□</v>
      </c>
      <c r="AP23" s="55">
        <f t="shared" si="2"/>
        <v>0</v>
      </c>
      <c r="AQ23" s="55">
        <f t="shared" si="3"/>
        <v>0</v>
      </c>
      <c r="AR23" s="54">
        <f t="shared" si="4"/>
        <v>0</v>
      </c>
      <c r="AS23" s="54" t="str">
        <f t="shared" si="5"/>
        <v>□</v>
      </c>
      <c r="AT23" s="55">
        <f t="shared" si="6"/>
        <v>0</v>
      </c>
      <c r="AU23" s="55">
        <f t="shared" si="7"/>
        <v>0</v>
      </c>
    </row>
    <row r="24" spans="1:52" ht="13.5" customHeight="1">
      <c r="A24" s="1501"/>
      <c r="B24" s="344"/>
      <c r="C24" s="52"/>
      <c r="D24" s="66" t="s">
        <v>323</v>
      </c>
      <c r="E24" s="80"/>
      <c r="F24" s="66"/>
      <c r="G24" s="78" t="s">
        <v>1464</v>
      </c>
      <c r="H24" s="67" t="s">
        <v>324</v>
      </c>
      <c r="I24" s="52"/>
      <c r="J24" s="52"/>
      <c r="K24" s="52"/>
      <c r="L24" s="52"/>
      <c r="M24" s="52"/>
      <c r="N24" s="52"/>
      <c r="O24" s="52"/>
      <c r="P24" s="52"/>
      <c r="Q24" s="52"/>
      <c r="R24" s="52"/>
      <c r="S24" s="52"/>
      <c r="T24" s="52"/>
      <c r="U24" s="52"/>
      <c r="V24" s="52"/>
      <c r="W24" s="52"/>
      <c r="X24" s="67"/>
      <c r="Y24" s="216" t="s">
        <v>303</v>
      </c>
      <c r="Z24" s="232"/>
      <c r="AA24" s="213"/>
      <c r="AB24" s="68"/>
      <c r="AM24" s="55">
        <f>O3</f>
        <v>0</v>
      </c>
      <c r="AN24" s="55">
        <f t="shared" si="0"/>
        <v>0</v>
      </c>
      <c r="AO24" s="55" t="str">
        <f t="shared" si="1"/>
        <v>□</v>
      </c>
      <c r="AP24" s="55">
        <f t="shared" si="2"/>
        <v>0</v>
      </c>
      <c r="AQ24" s="55">
        <f t="shared" si="3"/>
        <v>0</v>
      </c>
      <c r="AR24" s="54">
        <f t="shared" si="4"/>
        <v>0</v>
      </c>
      <c r="AS24" s="54" t="str">
        <f t="shared" si="5"/>
        <v>□</v>
      </c>
      <c r="AT24" s="55">
        <f t="shared" si="6"/>
        <v>0</v>
      </c>
      <c r="AU24" s="55">
        <f t="shared" si="7"/>
        <v>0</v>
      </c>
    </row>
    <row r="25" spans="1:52" ht="13.5" customHeight="1">
      <c r="A25" s="1501"/>
      <c r="B25" s="344"/>
      <c r="C25" s="52"/>
      <c r="D25" s="66"/>
      <c r="E25" s="66"/>
      <c r="F25" s="66"/>
      <c r="G25" s="89"/>
      <c r="H25" s="112" t="s">
        <v>45</v>
      </c>
      <c r="I25" s="79"/>
      <c r="J25" s="1959"/>
      <c r="K25" s="1959"/>
      <c r="L25" s="1959"/>
      <c r="M25" s="1959"/>
      <c r="N25" s="79" t="s">
        <v>628</v>
      </c>
      <c r="O25" s="79" t="s">
        <v>369</v>
      </c>
      <c r="P25" s="79"/>
      <c r="Q25" s="79" t="s">
        <v>321</v>
      </c>
      <c r="R25" s="1959"/>
      <c r="S25" s="1959"/>
      <c r="T25" s="1959"/>
      <c r="U25" s="1959"/>
      <c r="V25" s="79" t="s">
        <v>322</v>
      </c>
      <c r="W25" s="79"/>
      <c r="X25" s="306"/>
      <c r="Y25" s="216" t="s">
        <v>303</v>
      </c>
      <c r="Z25" s="232"/>
      <c r="AA25" s="213"/>
      <c r="AB25" s="68"/>
      <c r="AM25" s="55">
        <f>O4</f>
        <v>0</v>
      </c>
      <c r="AN25" s="55">
        <f t="shared" si="0"/>
        <v>0</v>
      </c>
      <c r="AO25" s="55" t="str">
        <f t="shared" si="1"/>
        <v>□</v>
      </c>
      <c r="AP25" s="55">
        <f t="shared" si="2"/>
        <v>0</v>
      </c>
      <c r="AQ25" s="55">
        <f t="shared" si="3"/>
        <v>0</v>
      </c>
      <c r="AR25" s="54">
        <f t="shared" si="4"/>
        <v>0</v>
      </c>
      <c r="AS25" s="54" t="str">
        <f t="shared" si="5"/>
        <v>□</v>
      </c>
      <c r="AT25" s="55">
        <f t="shared" si="6"/>
        <v>0</v>
      </c>
      <c r="AU25" s="55">
        <f t="shared" si="7"/>
        <v>0</v>
      </c>
    </row>
    <row r="26" spans="1:52" ht="14.25" customHeight="1" thickBot="1">
      <c r="A26" s="1501"/>
      <c r="B26" s="344"/>
      <c r="C26" s="52"/>
      <c r="D26" s="66"/>
      <c r="E26" s="66"/>
      <c r="F26" s="75" t="s">
        <v>325</v>
      </c>
      <c r="G26" s="78" t="s">
        <v>427</v>
      </c>
      <c r="H26" s="52" t="s">
        <v>326</v>
      </c>
      <c r="I26" s="52"/>
      <c r="J26" s="52"/>
      <c r="K26" s="52"/>
      <c r="L26" s="52"/>
      <c r="M26" s="52"/>
      <c r="N26" s="52"/>
      <c r="O26" s="52"/>
      <c r="P26" s="52"/>
      <c r="Q26" s="52"/>
      <c r="R26" s="52"/>
      <c r="S26" s="52"/>
      <c r="T26" s="52"/>
      <c r="U26" s="52"/>
      <c r="V26" s="52"/>
      <c r="W26" s="52"/>
      <c r="X26" s="67"/>
      <c r="Y26" s="218" t="s">
        <v>303</v>
      </c>
      <c r="Z26" s="233" t="s">
        <v>1364</v>
      </c>
      <c r="AA26" s="212"/>
      <c r="AB26" s="90"/>
      <c r="AM26" s="55">
        <f>O5</f>
        <v>0</v>
      </c>
      <c r="AN26" s="55">
        <f t="shared" si="0"/>
        <v>0</v>
      </c>
      <c r="AO26" s="55" t="str">
        <f t="shared" si="1"/>
        <v>□</v>
      </c>
      <c r="AP26" s="55">
        <f t="shared" si="2"/>
        <v>0</v>
      </c>
      <c r="AQ26" s="55">
        <f t="shared" si="3"/>
        <v>0</v>
      </c>
      <c r="AR26" s="54">
        <f t="shared" si="4"/>
        <v>0</v>
      </c>
      <c r="AS26" s="54" t="str">
        <f t="shared" si="5"/>
        <v>□</v>
      </c>
      <c r="AT26" s="55">
        <f t="shared" si="6"/>
        <v>0</v>
      </c>
      <c r="AU26" s="55">
        <f t="shared" si="7"/>
        <v>0</v>
      </c>
    </row>
    <row r="27" spans="1:52" ht="15" customHeight="1" thickTop="1" thickBot="1">
      <c r="A27" s="1501"/>
      <c r="B27" s="344"/>
      <c r="C27" s="52"/>
      <c r="D27" s="66"/>
      <c r="E27" s="52"/>
      <c r="F27" s="66" t="s">
        <v>1138</v>
      </c>
      <c r="G27" s="78"/>
      <c r="H27" s="80" t="s">
        <v>836</v>
      </c>
      <c r="I27" s="95" t="s">
        <v>76</v>
      </c>
      <c r="J27" s="52"/>
      <c r="K27" s="52"/>
      <c r="L27" s="52"/>
      <c r="M27" s="52"/>
      <c r="N27" s="52"/>
      <c r="O27" s="52"/>
      <c r="P27" s="52"/>
      <c r="Q27" s="52"/>
      <c r="R27" s="52"/>
      <c r="S27" s="52"/>
      <c r="T27" s="52"/>
      <c r="U27" s="52"/>
      <c r="V27" s="52"/>
      <c r="W27" s="52"/>
      <c r="X27" s="67"/>
      <c r="Y27" s="216" t="s">
        <v>303</v>
      </c>
      <c r="Z27" s="232" t="s">
        <v>1481</v>
      </c>
      <c r="AA27" s="213"/>
      <c r="AB27" s="68"/>
      <c r="AD27" s="84"/>
      <c r="AE27" s="85" t="s">
        <v>77</v>
      </c>
      <c r="AF27" s="86" t="s">
        <v>1443</v>
      </c>
      <c r="AG27" s="86" t="s">
        <v>1444</v>
      </c>
      <c r="AH27" s="86" t="s">
        <v>1445</v>
      </c>
      <c r="AI27" s="86" t="s">
        <v>1446</v>
      </c>
      <c r="AJ27" s="86" t="s">
        <v>1447</v>
      </c>
      <c r="AK27" s="87" t="s">
        <v>1012</v>
      </c>
      <c r="AM27" s="55">
        <f>Q1</f>
        <v>0</v>
      </c>
      <c r="AN27" s="55">
        <f t="shared" si="0"/>
        <v>0</v>
      </c>
      <c r="AO27" s="55" t="str">
        <f t="shared" si="1"/>
        <v>□</v>
      </c>
      <c r="AP27" s="55">
        <f t="shared" si="2"/>
        <v>0</v>
      </c>
      <c r="AQ27" s="55">
        <f t="shared" si="3"/>
        <v>0</v>
      </c>
      <c r="AR27" s="54">
        <f t="shared" si="4"/>
        <v>0</v>
      </c>
      <c r="AS27" s="54" t="str">
        <f t="shared" si="5"/>
        <v>□</v>
      </c>
      <c r="AT27" s="55">
        <f t="shared" si="6"/>
        <v>0</v>
      </c>
      <c r="AU27" s="55">
        <f t="shared" si="7"/>
        <v>0</v>
      </c>
    </row>
    <row r="28" spans="1:52" ht="14.25" customHeight="1" thickTop="1">
      <c r="A28" s="1501"/>
      <c r="B28" s="344"/>
      <c r="C28" s="52"/>
      <c r="D28" s="66"/>
      <c r="E28" s="80"/>
      <c r="F28" s="66"/>
      <c r="G28" s="78"/>
      <c r="H28" s="80" t="s">
        <v>904</v>
      </c>
      <c r="I28" s="95" t="s">
        <v>1013</v>
      </c>
      <c r="J28" s="52"/>
      <c r="K28" s="52"/>
      <c r="L28" s="52"/>
      <c r="M28" s="52"/>
      <c r="N28" s="52"/>
      <c r="O28" s="52"/>
      <c r="P28" s="52"/>
      <c r="Q28" s="52"/>
      <c r="R28" s="52"/>
      <c r="S28" s="52"/>
      <c r="T28" s="52"/>
      <c r="U28" s="52"/>
      <c r="V28" s="52"/>
      <c r="W28" s="52"/>
      <c r="X28" s="67"/>
      <c r="Y28" s="216" t="s">
        <v>303</v>
      </c>
      <c r="Z28" s="232" t="s">
        <v>903</v>
      </c>
      <c r="AA28" s="213"/>
      <c r="AB28" s="68"/>
      <c r="AM28" s="55">
        <f>Q2</f>
        <v>0</v>
      </c>
      <c r="AN28" s="55">
        <f t="shared" si="0"/>
        <v>0</v>
      </c>
      <c r="AO28" s="55" t="str">
        <f t="shared" si="1"/>
        <v>□</v>
      </c>
      <c r="AP28" s="55">
        <f t="shared" si="2"/>
        <v>0</v>
      </c>
      <c r="AQ28" s="55">
        <f t="shared" si="3"/>
        <v>0</v>
      </c>
      <c r="AR28" s="54">
        <f t="shared" si="4"/>
        <v>0</v>
      </c>
      <c r="AS28" s="54" t="str">
        <f t="shared" si="5"/>
        <v>□</v>
      </c>
      <c r="AT28" s="55">
        <f t="shared" si="6"/>
        <v>0</v>
      </c>
      <c r="AU28" s="55">
        <f t="shared" si="7"/>
        <v>0</v>
      </c>
    </row>
    <row r="29" spans="1:52" ht="13.5" customHeight="1">
      <c r="A29" s="1501"/>
      <c r="B29" s="344"/>
      <c r="C29" s="52"/>
      <c r="D29" s="66"/>
      <c r="E29" s="80"/>
      <c r="F29" s="66"/>
      <c r="G29" s="78"/>
      <c r="H29" s="80" t="s">
        <v>904</v>
      </c>
      <c r="I29" s="95" t="s">
        <v>1014</v>
      </c>
      <c r="J29" s="52"/>
      <c r="K29" s="52"/>
      <c r="L29" s="52"/>
      <c r="M29" s="52"/>
      <c r="N29" s="52"/>
      <c r="O29" s="52"/>
      <c r="P29" s="52"/>
      <c r="Q29" s="52"/>
      <c r="R29" s="52"/>
      <c r="S29" s="52"/>
      <c r="T29" s="52"/>
      <c r="U29" s="52"/>
      <c r="V29" s="52"/>
      <c r="W29" s="52"/>
      <c r="X29" s="67"/>
      <c r="Y29" s="216" t="s">
        <v>303</v>
      </c>
      <c r="Z29" s="232"/>
      <c r="AA29" s="213"/>
      <c r="AB29" s="68"/>
      <c r="AM29" s="55">
        <f>Q3</f>
        <v>0</v>
      </c>
      <c r="AN29" s="55">
        <f t="shared" si="0"/>
        <v>0</v>
      </c>
      <c r="AO29" s="55" t="str">
        <f t="shared" si="1"/>
        <v>□</v>
      </c>
      <c r="AP29" s="55">
        <f t="shared" si="2"/>
        <v>0</v>
      </c>
      <c r="AQ29" s="55">
        <f t="shared" si="3"/>
        <v>0</v>
      </c>
      <c r="AR29" s="54">
        <f t="shared" si="4"/>
        <v>0</v>
      </c>
      <c r="AS29" s="54" t="str">
        <f t="shared" si="5"/>
        <v>□</v>
      </c>
      <c r="AT29" s="55">
        <f t="shared" si="6"/>
        <v>0</v>
      </c>
      <c r="AU29" s="55">
        <f t="shared" si="7"/>
        <v>0</v>
      </c>
    </row>
    <row r="30" spans="1:52" ht="13.5" customHeight="1">
      <c r="A30" s="1501"/>
      <c r="B30" s="344"/>
      <c r="C30" s="52"/>
      <c r="D30" s="66"/>
      <c r="E30" s="66"/>
      <c r="F30" s="66"/>
      <c r="G30" s="181"/>
      <c r="H30" s="351" t="s">
        <v>303</v>
      </c>
      <c r="I30" s="182" t="s">
        <v>1450</v>
      </c>
      <c r="J30" s="183"/>
      <c r="K30" s="183"/>
      <c r="L30" s="183"/>
      <c r="M30" s="183"/>
      <c r="N30" s="183"/>
      <c r="O30" s="183"/>
      <c r="P30" s="183"/>
      <c r="Q30" s="183"/>
      <c r="R30" s="183"/>
      <c r="S30" s="183"/>
      <c r="T30" s="183"/>
      <c r="U30" s="183"/>
      <c r="V30" s="183"/>
      <c r="W30" s="183"/>
      <c r="X30" s="184"/>
      <c r="Y30" s="216" t="s">
        <v>303</v>
      </c>
      <c r="Z30" s="232"/>
      <c r="AA30" s="213"/>
      <c r="AB30" s="68"/>
      <c r="AM30" s="55">
        <f>Q4</f>
        <v>0</v>
      </c>
      <c r="AN30" s="55">
        <f t="shared" si="0"/>
        <v>0</v>
      </c>
      <c r="AO30" s="55" t="str">
        <f t="shared" si="1"/>
        <v>□</v>
      </c>
      <c r="AP30" s="55">
        <f t="shared" si="2"/>
        <v>0</v>
      </c>
      <c r="AQ30" s="55">
        <f t="shared" si="3"/>
        <v>0</v>
      </c>
      <c r="AR30" s="54">
        <f t="shared" si="4"/>
        <v>0</v>
      </c>
      <c r="AS30" s="54" t="str">
        <f t="shared" si="5"/>
        <v>□</v>
      </c>
      <c r="AT30" s="55">
        <f t="shared" si="6"/>
        <v>0</v>
      </c>
      <c r="AU30" s="55">
        <f t="shared" si="7"/>
        <v>0</v>
      </c>
    </row>
    <row r="31" spans="1:52" ht="13.5" customHeight="1">
      <c r="A31" s="1501"/>
      <c r="B31" s="344"/>
      <c r="C31" s="52"/>
      <c r="D31" s="66"/>
      <c r="E31" s="66"/>
      <c r="F31" s="66"/>
      <c r="G31" s="52" t="s">
        <v>1464</v>
      </c>
      <c r="H31" s="52" t="s">
        <v>1015</v>
      </c>
      <c r="I31" s="52"/>
      <c r="J31" s="52"/>
      <c r="K31" s="52"/>
      <c r="L31" s="52"/>
      <c r="M31" s="52"/>
      <c r="N31" s="52"/>
      <c r="O31" s="52"/>
      <c r="P31" s="52"/>
      <c r="Q31" s="52"/>
      <c r="R31" s="52"/>
      <c r="S31" s="52"/>
      <c r="T31" s="52"/>
      <c r="U31" s="52"/>
      <c r="V31" s="52"/>
      <c r="W31" s="52"/>
      <c r="X31" s="67"/>
      <c r="Y31" s="216" t="s">
        <v>303</v>
      </c>
      <c r="Z31" s="232"/>
      <c r="AA31" s="213"/>
      <c r="AB31" s="68"/>
      <c r="AM31" s="55">
        <f>Q5</f>
        <v>0</v>
      </c>
      <c r="AN31" s="55">
        <f t="shared" si="0"/>
        <v>0</v>
      </c>
      <c r="AO31" s="55" t="str">
        <f t="shared" si="1"/>
        <v>□</v>
      </c>
      <c r="AP31" s="55">
        <f t="shared" si="2"/>
        <v>0</v>
      </c>
      <c r="AQ31" s="55">
        <f t="shared" si="3"/>
        <v>0</v>
      </c>
      <c r="AR31" s="54">
        <f t="shared" si="4"/>
        <v>0</v>
      </c>
      <c r="AS31" s="54" t="str">
        <f t="shared" si="5"/>
        <v>□</v>
      </c>
      <c r="AT31" s="55">
        <f t="shared" si="6"/>
        <v>0</v>
      </c>
      <c r="AU31" s="55">
        <f t="shared" si="7"/>
        <v>0</v>
      </c>
    </row>
    <row r="32" spans="1:52" ht="13.5" customHeight="1">
      <c r="A32" s="1501"/>
      <c r="B32" s="344"/>
      <c r="C32" s="52"/>
      <c r="D32" s="66"/>
      <c r="E32" s="66"/>
      <c r="F32" s="66"/>
      <c r="G32" s="52"/>
      <c r="H32" s="80" t="s">
        <v>1724</v>
      </c>
      <c r="I32" s="95" t="s">
        <v>1016</v>
      </c>
      <c r="J32" s="52"/>
      <c r="K32" s="52"/>
      <c r="L32" s="53" t="s">
        <v>1639</v>
      </c>
      <c r="M32" s="1949"/>
      <c r="N32" s="1949"/>
      <c r="O32" s="1949"/>
      <c r="P32" s="1949"/>
      <c r="Q32" s="1949"/>
      <c r="R32" s="1949"/>
      <c r="S32" s="1949"/>
      <c r="T32" s="1949"/>
      <c r="U32" s="1949"/>
      <c r="V32" s="1949"/>
      <c r="W32" s="52" t="s">
        <v>1640</v>
      </c>
      <c r="X32" s="52"/>
      <c r="Y32" s="216" t="s">
        <v>303</v>
      </c>
      <c r="Z32" s="232"/>
      <c r="AA32" s="213"/>
      <c r="AB32" s="68"/>
      <c r="AM32" s="55">
        <f>S1</f>
        <v>0</v>
      </c>
      <c r="AN32" s="55">
        <f t="shared" si="0"/>
        <v>0</v>
      </c>
      <c r="AO32" s="55" t="str">
        <f t="shared" si="1"/>
        <v>□</v>
      </c>
      <c r="AP32" s="55">
        <f t="shared" si="2"/>
        <v>0</v>
      </c>
      <c r="AQ32" s="55">
        <f t="shared" si="3"/>
        <v>0</v>
      </c>
      <c r="AR32" s="54">
        <f t="shared" si="4"/>
        <v>0</v>
      </c>
      <c r="AS32" s="54" t="str">
        <f t="shared" si="5"/>
        <v>□</v>
      </c>
      <c r="AT32" s="55">
        <f t="shared" si="6"/>
        <v>0</v>
      </c>
      <c r="AU32" s="55">
        <f t="shared" si="7"/>
        <v>0</v>
      </c>
    </row>
    <row r="33" spans="1:47" ht="13.5" customHeight="1">
      <c r="A33" s="1501"/>
      <c r="B33" s="344"/>
      <c r="C33" s="52"/>
      <c r="D33" s="66"/>
      <c r="E33" s="80"/>
      <c r="F33" s="66"/>
      <c r="G33" s="52"/>
      <c r="H33" s="80" t="s">
        <v>904</v>
      </c>
      <c r="I33" s="95" t="s">
        <v>1017</v>
      </c>
      <c r="J33" s="52"/>
      <c r="K33" s="52"/>
      <c r="L33" s="53" t="s">
        <v>685</v>
      </c>
      <c r="M33" s="1949"/>
      <c r="N33" s="1949"/>
      <c r="O33" s="1949"/>
      <c r="P33" s="1949"/>
      <c r="Q33" s="1949"/>
      <c r="R33" s="1949"/>
      <c r="S33" s="1949"/>
      <c r="T33" s="1949"/>
      <c r="U33" s="1949"/>
      <c r="V33" s="1949"/>
      <c r="W33" s="52" t="s">
        <v>1528</v>
      </c>
      <c r="X33" s="52"/>
      <c r="Y33" s="216" t="s">
        <v>303</v>
      </c>
      <c r="Z33" s="232"/>
      <c r="AA33" s="213"/>
      <c r="AB33" s="68"/>
      <c r="AM33" s="55">
        <f>S2</f>
        <v>0</v>
      </c>
      <c r="AN33" s="55">
        <f t="shared" si="0"/>
        <v>0</v>
      </c>
      <c r="AO33" s="55" t="str">
        <f t="shared" si="1"/>
        <v>□</v>
      </c>
      <c r="AP33" s="55">
        <f t="shared" si="2"/>
        <v>0</v>
      </c>
      <c r="AQ33" s="55">
        <f t="shared" si="3"/>
        <v>0</v>
      </c>
      <c r="AR33" s="54">
        <f t="shared" si="4"/>
        <v>0</v>
      </c>
      <c r="AS33" s="54" t="str">
        <f t="shared" si="5"/>
        <v>□</v>
      </c>
      <c r="AT33" s="55">
        <f t="shared" si="6"/>
        <v>0</v>
      </c>
      <c r="AU33" s="55">
        <f t="shared" si="7"/>
        <v>0</v>
      </c>
    </row>
    <row r="34" spans="1:47" ht="13.5" customHeight="1">
      <c r="A34" s="1501"/>
      <c r="B34" s="344"/>
      <c r="C34" s="52"/>
      <c r="D34" s="66"/>
      <c r="E34" s="66"/>
      <c r="F34" s="66"/>
      <c r="G34" s="52"/>
      <c r="H34" s="80" t="s">
        <v>303</v>
      </c>
      <c r="I34" s="52" t="s">
        <v>20</v>
      </c>
      <c r="J34" s="52"/>
      <c r="K34" s="52"/>
      <c r="L34" s="53" t="s">
        <v>321</v>
      </c>
      <c r="M34" s="1949"/>
      <c r="N34" s="1949"/>
      <c r="O34" s="1949"/>
      <c r="P34" s="1949"/>
      <c r="Q34" s="1949"/>
      <c r="R34" s="1949"/>
      <c r="S34" s="1949"/>
      <c r="T34" s="1949"/>
      <c r="U34" s="1949"/>
      <c r="V34" s="1949"/>
      <c r="W34" s="52" t="s">
        <v>1018</v>
      </c>
      <c r="X34" s="52"/>
      <c r="Y34" s="216" t="s">
        <v>303</v>
      </c>
      <c r="Z34" s="232"/>
      <c r="AA34" s="213"/>
      <c r="AB34" s="68"/>
      <c r="AM34" s="55">
        <f>S3</f>
        <v>0</v>
      </c>
      <c r="AN34" s="55">
        <f t="shared" si="0"/>
        <v>0</v>
      </c>
      <c r="AO34" s="55" t="str">
        <f t="shared" si="1"/>
        <v>□</v>
      </c>
      <c r="AP34" s="55">
        <f t="shared" si="2"/>
        <v>0</v>
      </c>
      <c r="AQ34" s="55">
        <f t="shared" si="3"/>
        <v>0</v>
      </c>
      <c r="AR34" s="54">
        <f t="shared" si="4"/>
        <v>0</v>
      </c>
      <c r="AS34" s="54" t="str">
        <f t="shared" si="5"/>
        <v>□</v>
      </c>
      <c r="AT34" s="55">
        <f t="shared" si="6"/>
        <v>0</v>
      </c>
      <c r="AU34" s="55">
        <f t="shared" si="7"/>
        <v>0</v>
      </c>
    </row>
    <row r="35" spans="1:47" ht="13.5" customHeight="1">
      <c r="A35" s="1501"/>
      <c r="B35" s="344"/>
      <c r="C35" s="52"/>
      <c r="D35" s="66"/>
      <c r="E35" s="66"/>
      <c r="F35" s="66"/>
      <c r="G35" s="89"/>
      <c r="H35" s="79"/>
      <c r="I35" s="79" t="s">
        <v>1019</v>
      </c>
      <c r="J35" s="79"/>
      <c r="K35" s="79"/>
      <c r="L35" s="79"/>
      <c r="M35" s="79"/>
      <c r="N35" s="79"/>
      <c r="O35" s="79"/>
      <c r="P35" s="79"/>
      <c r="Q35" s="79" t="s">
        <v>1639</v>
      </c>
      <c r="R35" s="1959"/>
      <c r="S35" s="1959"/>
      <c r="T35" s="1959"/>
      <c r="U35" s="1959"/>
      <c r="V35" s="79" t="s">
        <v>572</v>
      </c>
      <c r="W35" s="79"/>
      <c r="X35" s="306"/>
      <c r="Y35" s="216" t="s">
        <v>303</v>
      </c>
      <c r="Z35" s="232"/>
      <c r="AA35" s="213"/>
      <c r="AB35" s="68"/>
      <c r="AM35" s="55">
        <f>S4</f>
        <v>0</v>
      </c>
      <c r="AN35" s="55">
        <f t="shared" si="0"/>
        <v>0</v>
      </c>
      <c r="AO35" s="55" t="str">
        <f t="shared" si="1"/>
        <v>□</v>
      </c>
      <c r="AP35" s="55">
        <f t="shared" si="2"/>
        <v>0</v>
      </c>
      <c r="AQ35" s="55">
        <f t="shared" si="3"/>
        <v>0</v>
      </c>
      <c r="AR35" s="54">
        <f t="shared" si="4"/>
        <v>0</v>
      </c>
      <c r="AS35" s="54" t="str">
        <f t="shared" si="5"/>
        <v>□</v>
      </c>
      <c r="AT35" s="55">
        <f t="shared" si="6"/>
        <v>0</v>
      </c>
      <c r="AU35" s="55">
        <f t="shared" si="7"/>
        <v>0</v>
      </c>
    </row>
    <row r="36" spans="1:47" ht="14.25" customHeight="1" thickBot="1">
      <c r="A36" s="1501"/>
      <c r="B36" s="344"/>
      <c r="C36" s="52"/>
      <c r="D36" s="66"/>
      <c r="E36" s="66"/>
      <c r="F36" s="66"/>
      <c r="G36" s="78" t="s">
        <v>1495</v>
      </c>
      <c r="H36" s="52" t="s">
        <v>1020</v>
      </c>
      <c r="I36" s="52"/>
      <c r="J36" s="52"/>
      <c r="K36" s="52"/>
      <c r="L36" s="52"/>
      <c r="M36" s="52"/>
      <c r="N36" s="52"/>
      <c r="O36" s="52"/>
      <c r="P36" s="52"/>
      <c r="Q36" s="52"/>
      <c r="R36" s="52"/>
      <c r="S36" s="52"/>
      <c r="T36" s="52"/>
      <c r="U36" s="52"/>
      <c r="V36" s="52"/>
      <c r="W36" s="52"/>
      <c r="X36" s="67"/>
      <c r="Y36" s="218" t="s">
        <v>303</v>
      </c>
      <c r="Z36" s="232"/>
      <c r="AA36" s="213"/>
      <c r="AB36" s="68"/>
      <c r="AM36" s="55">
        <f>S5</f>
        <v>0</v>
      </c>
      <c r="AN36" s="55">
        <f t="shared" si="0"/>
        <v>0</v>
      </c>
      <c r="AO36" s="55" t="str">
        <f t="shared" si="1"/>
        <v>□</v>
      </c>
      <c r="AP36" s="55">
        <f t="shared" si="2"/>
        <v>0</v>
      </c>
      <c r="AQ36" s="55">
        <f t="shared" si="3"/>
        <v>0</v>
      </c>
      <c r="AR36" s="54">
        <f t="shared" si="4"/>
        <v>0</v>
      </c>
      <c r="AS36" s="54" t="str">
        <f t="shared" si="5"/>
        <v>□</v>
      </c>
      <c r="AT36" s="55">
        <f t="shared" si="6"/>
        <v>0</v>
      </c>
      <c r="AU36" s="55">
        <f t="shared" si="7"/>
        <v>0</v>
      </c>
    </row>
    <row r="37" spans="1:47" ht="15" customHeight="1" thickTop="1" thickBot="1">
      <c r="A37" s="1501"/>
      <c r="B37" s="344"/>
      <c r="C37" s="52"/>
      <c r="D37" s="66"/>
      <c r="E37" s="66"/>
      <c r="F37" s="66"/>
      <c r="G37" s="78"/>
      <c r="H37" s="80" t="s">
        <v>1678</v>
      </c>
      <c r="I37" s="95" t="s">
        <v>76</v>
      </c>
      <c r="J37" s="52"/>
      <c r="K37" s="52"/>
      <c r="L37" s="52"/>
      <c r="M37" s="52"/>
      <c r="N37" s="52"/>
      <c r="O37" s="52"/>
      <c r="P37" s="52"/>
      <c r="Q37" s="52"/>
      <c r="R37" s="52"/>
      <c r="S37" s="52"/>
      <c r="T37" s="52"/>
      <c r="U37" s="52"/>
      <c r="V37" s="52"/>
      <c r="W37" s="52"/>
      <c r="X37" s="67"/>
      <c r="Y37" s="216" t="s">
        <v>303</v>
      </c>
      <c r="Z37" s="232"/>
      <c r="AA37" s="213"/>
      <c r="AB37" s="68"/>
      <c r="AD37" s="84"/>
      <c r="AE37" s="85" t="s">
        <v>77</v>
      </c>
      <c r="AF37" s="86" t="s">
        <v>1443</v>
      </c>
      <c r="AG37" s="86" t="s">
        <v>1444</v>
      </c>
      <c r="AH37" s="86" t="s">
        <v>1445</v>
      </c>
      <c r="AI37" s="86" t="s">
        <v>1446</v>
      </c>
      <c r="AJ37" s="86" t="s">
        <v>1447</v>
      </c>
      <c r="AK37" s="87" t="s">
        <v>1012</v>
      </c>
      <c r="AM37" s="55">
        <f>U1</f>
        <v>0</v>
      </c>
      <c r="AN37" s="55">
        <f t="shared" si="0"/>
        <v>0</v>
      </c>
      <c r="AO37" s="55" t="str">
        <f t="shared" si="1"/>
        <v>□</v>
      </c>
      <c r="AP37" s="55">
        <f t="shared" si="2"/>
        <v>0</v>
      </c>
      <c r="AQ37" s="55">
        <f t="shared" si="3"/>
        <v>0</v>
      </c>
      <c r="AR37" s="54">
        <f t="shared" si="4"/>
        <v>0</v>
      </c>
      <c r="AS37" s="54" t="str">
        <f t="shared" si="5"/>
        <v>□</v>
      </c>
      <c r="AT37" s="55">
        <f t="shared" si="6"/>
        <v>0</v>
      </c>
      <c r="AU37" s="55">
        <f t="shared" si="7"/>
        <v>0</v>
      </c>
    </row>
    <row r="38" spans="1:47" ht="14.25" customHeight="1" thickTop="1">
      <c r="A38" s="1501"/>
      <c r="B38" s="344"/>
      <c r="C38" s="52"/>
      <c r="D38" s="66"/>
      <c r="E38" s="80"/>
      <c r="F38" s="66"/>
      <c r="G38" s="78"/>
      <c r="H38" s="80" t="s">
        <v>904</v>
      </c>
      <c r="I38" s="95" t="s">
        <v>1013</v>
      </c>
      <c r="J38" s="52"/>
      <c r="K38" s="52"/>
      <c r="L38" s="52"/>
      <c r="M38" s="52"/>
      <c r="N38" s="52"/>
      <c r="O38" s="52"/>
      <c r="P38" s="52"/>
      <c r="Q38" s="52"/>
      <c r="R38" s="52"/>
      <c r="S38" s="52"/>
      <c r="T38" s="52"/>
      <c r="U38" s="52"/>
      <c r="V38" s="52"/>
      <c r="W38" s="52"/>
      <c r="X38" s="67"/>
      <c r="Y38" s="216" t="s">
        <v>303</v>
      </c>
      <c r="Z38" s="232"/>
      <c r="AA38" s="213"/>
      <c r="AB38" s="68"/>
      <c r="AM38" s="55">
        <f>U2</f>
        <v>0</v>
      </c>
      <c r="AN38" s="55">
        <f t="shared" si="0"/>
        <v>0</v>
      </c>
      <c r="AO38" s="55" t="str">
        <f t="shared" si="1"/>
        <v>□</v>
      </c>
      <c r="AP38" s="55">
        <f t="shared" si="2"/>
        <v>0</v>
      </c>
      <c r="AQ38" s="55">
        <f t="shared" si="3"/>
        <v>0</v>
      </c>
      <c r="AR38" s="54">
        <f t="shared" si="4"/>
        <v>0</v>
      </c>
      <c r="AS38" s="54" t="str">
        <f t="shared" si="5"/>
        <v>□</v>
      </c>
      <c r="AT38" s="55">
        <f t="shared" si="6"/>
        <v>0</v>
      </c>
      <c r="AU38" s="55">
        <f t="shared" si="7"/>
        <v>0</v>
      </c>
    </row>
    <row r="39" spans="1:47" ht="13.5" customHeight="1">
      <c r="A39" s="1501"/>
      <c r="B39" s="344"/>
      <c r="C39" s="52"/>
      <c r="D39" s="66"/>
      <c r="E39" s="80"/>
      <c r="F39" s="66"/>
      <c r="G39" s="78"/>
      <c r="H39" s="80" t="s">
        <v>961</v>
      </c>
      <c r="I39" s="95" t="s">
        <v>1014</v>
      </c>
      <c r="J39" s="52"/>
      <c r="K39" s="52"/>
      <c r="L39" s="52"/>
      <c r="M39" s="52"/>
      <c r="N39" s="52"/>
      <c r="O39" s="52"/>
      <c r="P39" s="52"/>
      <c r="Q39" s="52"/>
      <c r="R39" s="52"/>
      <c r="S39" s="52"/>
      <c r="T39" s="52"/>
      <c r="U39" s="52"/>
      <c r="V39" s="52"/>
      <c r="W39" s="52"/>
      <c r="X39" s="67"/>
      <c r="Y39" s="216" t="s">
        <v>303</v>
      </c>
      <c r="Z39" s="232"/>
      <c r="AA39" s="213"/>
      <c r="AB39" s="68"/>
      <c r="AM39" s="55">
        <f>U3</f>
        <v>0</v>
      </c>
      <c r="AN39" s="55">
        <f t="shared" si="0"/>
        <v>0</v>
      </c>
      <c r="AO39" s="55" t="str">
        <f t="shared" si="1"/>
        <v>□</v>
      </c>
      <c r="AP39" s="55">
        <f t="shared" si="2"/>
        <v>0</v>
      </c>
      <c r="AQ39" s="55">
        <f t="shared" si="3"/>
        <v>0</v>
      </c>
      <c r="AR39" s="54">
        <f t="shared" si="4"/>
        <v>0</v>
      </c>
      <c r="AS39" s="54" t="str">
        <f t="shared" si="5"/>
        <v>□</v>
      </c>
      <c r="AT39" s="55">
        <f t="shared" si="6"/>
        <v>0</v>
      </c>
      <c r="AU39" s="55">
        <f t="shared" si="7"/>
        <v>0</v>
      </c>
    </row>
    <row r="40" spans="1:47" ht="13.5" customHeight="1">
      <c r="A40" s="1501"/>
      <c r="B40" s="344"/>
      <c r="C40" s="52"/>
      <c r="D40" s="66"/>
      <c r="E40" s="66"/>
      <c r="F40" s="66"/>
      <c r="G40" s="181"/>
      <c r="H40" s="351" t="s">
        <v>303</v>
      </c>
      <c r="I40" s="182" t="s">
        <v>1450</v>
      </c>
      <c r="J40" s="183"/>
      <c r="K40" s="183"/>
      <c r="L40" s="183"/>
      <c r="M40" s="183"/>
      <c r="N40" s="183"/>
      <c r="O40" s="183"/>
      <c r="P40" s="183"/>
      <c r="Q40" s="183"/>
      <c r="R40" s="183"/>
      <c r="S40" s="183"/>
      <c r="T40" s="183"/>
      <c r="U40" s="183"/>
      <c r="V40" s="183"/>
      <c r="W40" s="183"/>
      <c r="X40" s="184"/>
      <c r="Y40" s="216" t="s">
        <v>303</v>
      </c>
      <c r="Z40" s="232"/>
      <c r="AA40" s="213"/>
      <c r="AB40" s="68"/>
      <c r="AM40" s="55">
        <f>U4</f>
        <v>0</v>
      </c>
      <c r="AN40" s="55">
        <f t="shared" si="0"/>
        <v>0</v>
      </c>
      <c r="AO40" s="55" t="str">
        <f t="shared" si="1"/>
        <v>□</v>
      </c>
      <c r="AP40" s="55">
        <f t="shared" si="2"/>
        <v>0</v>
      </c>
      <c r="AQ40" s="55">
        <f t="shared" si="3"/>
        <v>0</v>
      </c>
      <c r="AR40" s="54">
        <f t="shared" si="4"/>
        <v>0</v>
      </c>
      <c r="AS40" s="54" t="str">
        <f t="shared" si="5"/>
        <v>□</v>
      </c>
      <c r="AT40" s="55">
        <f t="shared" si="6"/>
        <v>0</v>
      </c>
      <c r="AU40" s="55">
        <f t="shared" si="7"/>
        <v>0</v>
      </c>
    </row>
    <row r="41" spans="1:47" ht="13.5" customHeight="1">
      <c r="A41" s="1501"/>
      <c r="B41" s="344"/>
      <c r="C41" s="52"/>
      <c r="D41" s="66"/>
      <c r="E41" s="66"/>
      <c r="F41" s="66"/>
      <c r="G41" s="52" t="s">
        <v>1464</v>
      </c>
      <c r="H41" s="52" t="s">
        <v>93</v>
      </c>
      <c r="I41" s="52"/>
      <c r="J41" s="52"/>
      <c r="K41" s="52"/>
      <c r="L41" s="52"/>
      <c r="M41" s="52"/>
      <c r="N41" s="52"/>
      <c r="O41" s="52"/>
      <c r="P41" s="52"/>
      <c r="Q41" s="52"/>
      <c r="R41" s="52"/>
      <c r="S41" s="52"/>
      <c r="T41" s="52"/>
      <c r="U41" s="52"/>
      <c r="V41" s="52"/>
      <c r="W41" s="52"/>
      <c r="X41" s="67"/>
      <c r="Y41" s="216" t="s">
        <v>303</v>
      </c>
      <c r="Z41" s="232"/>
      <c r="AA41" s="213"/>
      <c r="AB41" s="68"/>
      <c r="AM41" s="55">
        <f>U5</f>
        <v>0</v>
      </c>
      <c r="AN41" s="55">
        <f t="shared" si="0"/>
        <v>0</v>
      </c>
      <c r="AO41" s="55" t="str">
        <f t="shared" si="1"/>
        <v>□</v>
      </c>
      <c r="AP41" s="55">
        <f t="shared" si="2"/>
        <v>0</v>
      </c>
      <c r="AQ41" s="55">
        <f t="shared" si="3"/>
        <v>0</v>
      </c>
      <c r="AR41" s="54">
        <f t="shared" si="4"/>
        <v>0</v>
      </c>
      <c r="AS41" s="54" t="str">
        <f t="shared" si="5"/>
        <v>□</v>
      </c>
      <c r="AT41" s="55">
        <f t="shared" si="6"/>
        <v>0</v>
      </c>
      <c r="AU41" s="55">
        <f t="shared" si="7"/>
        <v>0</v>
      </c>
    </row>
    <row r="42" spans="1:47" ht="13.5" customHeight="1">
      <c r="A42" s="1501"/>
      <c r="B42" s="344"/>
      <c r="C42" s="52"/>
      <c r="D42" s="66"/>
      <c r="E42" s="66"/>
      <c r="F42" s="66"/>
      <c r="G42" s="52"/>
      <c r="H42" s="80" t="s">
        <v>1724</v>
      </c>
      <c r="I42" s="95" t="s">
        <v>1016</v>
      </c>
      <c r="J42" s="52"/>
      <c r="K42" s="52"/>
      <c r="L42" s="53" t="s">
        <v>1639</v>
      </c>
      <c r="M42" s="1949"/>
      <c r="N42" s="1949"/>
      <c r="O42" s="1949"/>
      <c r="P42" s="1949"/>
      <c r="Q42" s="1949"/>
      <c r="R42" s="1949"/>
      <c r="S42" s="1949"/>
      <c r="T42" s="1949"/>
      <c r="U42" s="1949"/>
      <c r="V42" s="1949"/>
      <c r="W42" s="52" t="s">
        <v>1640</v>
      </c>
      <c r="X42" s="52"/>
      <c r="Y42" s="216" t="s">
        <v>303</v>
      </c>
      <c r="Z42" s="232"/>
      <c r="AA42" s="213"/>
      <c r="AB42" s="68"/>
      <c r="AM42" s="55">
        <f>W1</f>
        <v>0</v>
      </c>
      <c r="AN42" s="55">
        <f t="shared" si="0"/>
        <v>0</v>
      </c>
      <c r="AO42" s="55" t="str">
        <f t="shared" si="1"/>
        <v>□</v>
      </c>
      <c r="AP42" s="55">
        <f t="shared" si="2"/>
        <v>0</v>
      </c>
      <c r="AQ42" s="55">
        <f t="shared" si="3"/>
        <v>0</v>
      </c>
      <c r="AR42" s="54">
        <f t="shared" si="4"/>
        <v>0</v>
      </c>
      <c r="AS42" s="54" t="str">
        <f t="shared" si="5"/>
        <v>□</v>
      </c>
      <c r="AT42" s="55">
        <f t="shared" si="6"/>
        <v>0</v>
      </c>
      <c r="AU42" s="55">
        <f t="shared" si="7"/>
        <v>0</v>
      </c>
    </row>
    <row r="43" spans="1:47" ht="13.5" customHeight="1">
      <c r="A43" s="1501"/>
      <c r="B43" s="344"/>
      <c r="C43" s="52"/>
      <c r="D43" s="66"/>
      <c r="E43" s="66"/>
      <c r="F43" s="66"/>
      <c r="G43" s="52"/>
      <c r="H43" s="80" t="s">
        <v>904</v>
      </c>
      <c r="I43" s="95" t="s">
        <v>1017</v>
      </c>
      <c r="J43" s="52"/>
      <c r="K43" s="52"/>
      <c r="L43" s="53" t="s">
        <v>685</v>
      </c>
      <c r="M43" s="1949"/>
      <c r="N43" s="1949"/>
      <c r="O43" s="1949"/>
      <c r="P43" s="1949"/>
      <c r="Q43" s="1949"/>
      <c r="R43" s="1949"/>
      <c r="S43" s="1949"/>
      <c r="T43" s="1949"/>
      <c r="U43" s="1949"/>
      <c r="V43" s="1949"/>
      <c r="W43" s="52" t="s">
        <v>1528</v>
      </c>
      <c r="X43" s="52"/>
      <c r="Y43" s="216" t="s">
        <v>303</v>
      </c>
      <c r="Z43" s="232"/>
      <c r="AA43" s="213"/>
      <c r="AB43" s="68"/>
      <c r="AM43" s="55">
        <f>W2</f>
        <v>0</v>
      </c>
      <c r="AN43" s="55">
        <f t="shared" si="0"/>
        <v>0</v>
      </c>
      <c r="AO43" s="55" t="str">
        <f t="shared" si="1"/>
        <v>□</v>
      </c>
      <c r="AP43" s="55">
        <f t="shared" si="2"/>
        <v>0</v>
      </c>
      <c r="AQ43" s="55">
        <f t="shared" si="3"/>
        <v>0</v>
      </c>
      <c r="AR43" s="54">
        <f t="shared" si="4"/>
        <v>0</v>
      </c>
      <c r="AS43" s="54" t="str">
        <f t="shared" si="5"/>
        <v>□</v>
      </c>
      <c r="AT43" s="55">
        <f t="shared" si="6"/>
        <v>0</v>
      </c>
      <c r="AU43" s="55">
        <f t="shared" si="7"/>
        <v>0</v>
      </c>
    </row>
    <row r="44" spans="1:47" ht="13.5" customHeight="1">
      <c r="A44" s="1501"/>
      <c r="B44" s="344"/>
      <c r="C44" s="52"/>
      <c r="D44" s="66"/>
      <c r="E44" s="66"/>
      <c r="F44" s="66"/>
      <c r="G44" s="78"/>
      <c r="H44" s="80" t="s">
        <v>303</v>
      </c>
      <c r="I44" s="52" t="s">
        <v>20</v>
      </c>
      <c r="J44" s="52"/>
      <c r="K44" s="52"/>
      <c r="L44" s="53" t="s">
        <v>321</v>
      </c>
      <c r="M44" s="1949"/>
      <c r="N44" s="1949"/>
      <c r="O44" s="1949"/>
      <c r="P44" s="1949"/>
      <c r="Q44" s="1949"/>
      <c r="R44" s="1949"/>
      <c r="S44" s="1949"/>
      <c r="T44" s="1949"/>
      <c r="U44" s="1949"/>
      <c r="V44" s="1949"/>
      <c r="W44" s="52" t="s">
        <v>1018</v>
      </c>
      <c r="X44" s="67"/>
      <c r="Y44" s="216" t="s">
        <v>303</v>
      </c>
      <c r="Z44" s="232"/>
      <c r="AA44" s="213"/>
      <c r="AB44" s="68"/>
      <c r="AM44" s="55">
        <f>W3</f>
        <v>0</v>
      </c>
      <c r="AN44" s="55">
        <f t="shared" si="0"/>
        <v>0</v>
      </c>
      <c r="AO44" s="55" t="str">
        <f t="shared" si="1"/>
        <v>□</v>
      </c>
      <c r="AP44" s="55">
        <f t="shared" si="2"/>
        <v>0</v>
      </c>
      <c r="AQ44" s="55">
        <f t="shared" si="3"/>
        <v>0</v>
      </c>
      <c r="AR44" s="54">
        <f t="shared" si="4"/>
        <v>0</v>
      </c>
      <c r="AS44" s="54" t="str">
        <f t="shared" si="5"/>
        <v>□</v>
      </c>
      <c r="AT44" s="55">
        <f t="shared" si="6"/>
        <v>0</v>
      </c>
      <c r="AU44" s="55">
        <f t="shared" si="7"/>
        <v>0</v>
      </c>
    </row>
    <row r="45" spans="1:47" ht="13.5" customHeight="1">
      <c r="A45" s="1501"/>
      <c r="B45" s="344"/>
      <c r="C45" s="52"/>
      <c r="D45" s="66"/>
      <c r="E45" s="66"/>
      <c r="F45" s="225"/>
      <c r="G45" s="89"/>
      <c r="H45" s="79"/>
      <c r="I45" s="79" t="s">
        <v>1019</v>
      </c>
      <c r="J45" s="79"/>
      <c r="K45" s="79"/>
      <c r="L45" s="79"/>
      <c r="M45" s="79"/>
      <c r="N45" s="79"/>
      <c r="O45" s="79"/>
      <c r="P45" s="79"/>
      <c r="Q45" s="79" t="s">
        <v>1639</v>
      </c>
      <c r="R45" s="1959"/>
      <c r="S45" s="1959"/>
      <c r="T45" s="1959"/>
      <c r="U45" s="1959"/>
      <c r="V45" s="79" t="s">
        <v>572</v>
      </c>
      <c r="W45" s="79"/>
      <c r="X45" s="306"/>
      <c r="Y45" s="217" t="s">
        <v>303</v>
      </c>
      <c r="Z45" s="236"/>
      <c r="AA45" s="214"/>
      <c r="AB45" s="73"/>
      <c r="AM45" s="55">
        <f>W4</f>
        <v>0</v>
      </c>
      <c r="AN45" s="55">
        <f t="shared" si="0"/>
        <v>0</v>
      </c>
      <c r="AO45" s="55" t="str">
        <f t="shared" si="1"/>
        <v>□</v>
      </c>
      <c r="AP45" s="55">
        <f t="shared" si="2"/>
        <v>0</v>
      </c>
      <c r="AQ45" s="55">
        <f t="shared" si="3"/>
        <v>0</v>
      </c>
      <c r="AR45" s="54">
        <f t="shared" si="4"/>
        <v>0</v>
      </c>
      <c r="AS45" s="54" t="str">
        <f t="shared" si="5"/>
        <v>□</v>
      </c>
      <c r="AT45" s="55">
        <f t="shared" si="6"/>
        <v>0</v>
      </c>
      <c r="AU45" s="55">
        <f t="shared" si="7"/>
        <v>0</v>
      </c>
    </row>
    <row r="46" spans="1:47" ht="13.5" customHeight="1">
      <c r="A46" s="1501"/>
      <c r="B46" s="2097" t="s">
        <v>1467</v>
      </c>
      <c r="C46" s="1948"/>
      <c r="D46" s="75"/>
      <c r="E46" s="305"/>
      <c r="F46" s="135" t="s">
        <v>95</v>
      </c>
      <c r="G46" s="78" t="s">
        <v>1325</v>
      </c>
      <c r="H46" s="52"/>
      <c r="I46" s="52"/>
      <c r="J46" s="52"/>
      <c r="K46" s="52"/>
      <c r="L46" s="52"/>
      <c r="M46" s="52"/>
      <c r="N46" s="52"/>
      <c r="O46" s="52"/>
      <c r="P46" s="52"/>
      <c r="Q46" s="52"/>
      <c r="R46" s="71"/>
      <c r="S46" s="71"/>
      <c r="T46" s="71"/>
      <c r="U46" s="71"/>
      <c r="V46" s="52"/>
      <c r="W46" s="52"/>
      <c r="X46" s="67"/>
      <c r="Y46" s="218" t="s">
        <v>303</v>
      </c>
      <c r="Z46" s="233" t="s">
        <v>1364</v>
      </c>
      <c r="AA46" s="213"/>
      <c r="AB46" s="68"/>
      <c r="AM46" s="55">
        <f>W5</f>
        <v>0</v>
      </c>
      <c r="AN46" s="55">
        <f t="shared" si="0"/>
        <v>0</v>
      </c>
      <c r="AO46" s="55" t="str">
        <f t="shared" si="1"/>
        <v>□</v>
      </c>
      <c r="AP46" s="55">
        <f t="shared" si="2"/>
        <v>0</v>
      </c>
      <c r="AQ46" s="55">
        <f t="shared" si="3"/>
        <v>0</v>
      </c>
      <c r="AR46" s="54">
        <f t="shared" si="4"/>
        <v>0</v>
      </c>
      <c r="AS46" s="54" t="str">
        <f t="shared" si="5"/>
        <v>□</v>
      </c>
      <c r="AT46" s="55">
        <f t="shared" si="6"/>
        <v>0</v>
      </c>
      <c r="AU46" s="55">
        <f t="shared" si="7"/>
        <v>0</v>
      </c>
    </row>
    <row r="47" spans="1:47" ht="13.5" customHeight="1">
      <c r="A47" s="1501"/>
      <c r="B47" s="1964" t="s">
        <v>1800</v>
      </c>
      <c r="C47" s="1946"/>
      <c r="D47" s="66"/>
      <c r="E47" s="66"/>
      <c r="F47" s="52"/>
      <c r="G47" s="78" t="s">
        <v>24</v>
      </c>
      <c r="H47" s="80" t="s">
        <v>96</v>
      </c>
      <c r="I47" s="52"/>
      <c r="J47" s="52"/>
      <c r="K47" s="52"/>
      <c r="L47" s="52"/>
      <c r="M47" s="52"/>
      <c r="N47" s="52"/>
      <c r="O47" s="52"/>
      <c r="P47" s="52"/>
      <c r="Q47" s="52"/>
      <c r="R47" s="52"/>
      <c r="S47" s="52"/>
      <c r="T47" s="52"/>
      <c r="U47" s="52"/>
      <c r="V47" s="52"/>
      <c r="W47" s="53"/>
      <c r="X47" s="67"/>
      <c r="Y47" s="216" t="s">
        <v>303</v>
      </c>
      <c r="Z47" s="232" t="s">
        <v>1481</v>
      </c>
      <c r="AA47" s="213"/>
      <c r="AB47" s="68"/>
    </row>
    <row r="48" spans="1:47" ht="13.5" customHeight="1">
      <c r="A48" s="1501"/>
      <c r="B48" s="344"/>
      <c r="C48" s="52"/>
      <c r="D48" s="66"/>
      <c r="E48" s="52"/>
      <c r="F48" s="66"/>
      <c r="G48" s="52"/>
      <c r="H48" s="52"/>
      <c r="I48" s="52"/>
      <c r="J48" s="52"/>
      <c r="K48" s="52"/>
      <c r="L48" s="52"/>
      <c r="M48" s="52"/>
      <c r="N48" s="52"/>
      <c r="O48" s="52"/>
      <c r="P48" s="53" t="s">
        <v>1460</v>
      </c>
      <c r="Q48" s="1974"/>
      <c r="R48" s="1974"/>
      <c r="S48" s="1974"/>
      <c r="T48" s="1974"/>
      <c r="U48" s="52"/>
      <c r="V48" s="52"/>
      <c r="W48" s="53" t="s">
        <v>97</v>
      </c>
      <c r="X48" s="67"/>
      <c r="Y48" s="216" t="s">
        <v>303</v>
      </c>
      <c r="Z48" s="232" t="s">
        <v>903</v>
      </c>
      <c r="AA48" s="213"/>
      <c r="AB48" s="68"/>
    </row>
    <row r="49" spans="1:28" ht="13.5">
      <c r="A49" s="1501"/>
      <c r="B49" s="752" t="s">
        <v>303</v>
      </c>
      <c r="C49" s="97" t="s">
        <v>1790</v>
      </c>
      <c r="D49" s="66"/>
      <c r="E49" s="52"/>
      <c r="F49" s="78"/>
      <c r="G49" s="78" t="s">
        <v>1495</v>
      </c>
      <c r="H49" s="80" t="s">
        <v>98</v>
      </c>
      <c r="I49" s="52"/>
      <c r="J49" s="52"/>
      <c r="K49" s="52"/>
      <c r="L49" s="52"/>
      <c r="M49" s="52"/>
      <c r="N49" s="52"/>
      <c r="O49" s="52"/>
      <c r="P49" s="53" t="s">
        <v>1357</v>
      </c>
      <c r="Q49" s="1974"/>
      <c r="R49" s="1974"/>
      <c r="S49" s="1974"/>
      <c r="T49" s="1974"/>
      <c r="U49" s="52"/>
      <c r="V49" s="52"/>
      <c r="W49" s="53" t="s">
        <v>1132</v>
      </c>
      <c r="X49" s="67"/>
      <c r="Y49" s="216" t="s">
        <v>303</v>
      </c>
      <c r="Z49" s="232" t="s">
        <v>99</v>
      </c>
      <c r="AA49" s="213"/>
      <c r="AB49" s="68"/>
    </row>
    <row r="50" spans="1:28" ht="14.25">
      <c r="A50" s="1501"/>
      <c r="B50" s="752" t="s">
        <v>303</v>
      </c>
      <c r="C50" s="97" t="s">
        <v>1940</v>
      </c>
      <c r="D50" s="66"/>
      <c r="E50" s="52"/>
      <c r="F50" s="78"/>
      <c r="G50" s="78"/>
      <c r="H50" s="53" t="s">
        <v>100</v>
      </c>
      <c r="I50" s="80" t="s">
        <v>101</v>
      </c>
      <c r="J50" s="52"/>
      <c r="K50" s="52"/>
      <c r="L50" s="52"/>
      <c r="M50" s="52"/>
      <c r="N50" s="52"/>
      <c r="O50" s="52"/>
      <c r="P50" s="53" t="s">
        <v>1555</v>
      </c>
      <c r="Q50" s="1974"/>
      <c r="R50" s="1974"/>
      <c r="S50" s="1974"/>
      <c r="T50" s="1974"/>
      <c r="U50" s="52"/>
      <c r="V50" s="52"/>
      <c r="W50" s="53" t="s">
        <v>102</v>
      </c>
      <c r="X50" s="52"/>
      <c r="Y50" s="216" t="s">
        <v>303</v>
      </c>
      <c r="Z50" s="228"/>
      <c r="AA50" s="213"/>
      <c r="AB50" s="68"/>
    </row>
    <row r="51" spans="1:28" ht="14.25">
      <c r="A51" s="1501"/>
      <c r="B51" s="344"/>
      <c r="C51" s="52"/>
      <c r="D51" s="66"/>
      <c r="E51" s="52"/>
      <c r="F51" s="78"/>
      <c r="G51" s="78"/>
      <c r="H51" s="53" t="s">
        <v>103</v>
      </c>
      <c r="I51" s="80" t="s">
        <v>105</v>
      </c>
      <c r="J51" s="52"/>
      <c r="K51" s="52"/>
      <c r="L51" s="52"/>
      <c r="M51" s="52"/>
      <c r="N51" s="52"/>
      <c r="O51" s="52"/>
      <c r="P51" s="53" t="s">
        <v>688</v>
      </c>
      <c r="Q51" s="1974"/>
      <c r="R51" s="1974"/>
      <c r="S51" s="1974"/>
      <c r="T51" s="1974"/>
      <c r="U51" s="52"/>
      <c r="V51" s="52"/>
      <c r="W51" s="53" t="s">
        <v>106</v>
      </c>
      <c r="X51" s="52"/>
      <c r="Y51" s="216" t="s">
        <v>303</v>
      </c>
      <c r="Z51" s="228"/>
      <c r="AA51" s="213"/>
      <c r="AB51" s="68"/>
    </row>
    <row r="52" spans="1:28" ht="13.5">
      <c r="A52" s="1501"/>
      <c r="B52" s="344"/>
      <c r="C52" s="52"/>
      <c r="D52" s="66"/>
      <c r="E52" s="52"/>
      <c r="F52" s="78"/>
      <c r="G52" s="78"/>
      <c r="H52" s="53" t="s">
        <v>107</v>
      </c>
      <c r="I52" s="80" t="s">
        <v>1532</v>
      </c>
      <c r="J52" s="52"/>
      <c r="K52" s="52"/>
      <c r="L52" s="52"/>
      <c r="M52" s="52"/>
      <c r="N52" s="52"/>
      <c r="O52" s="52"/>
      <c r="P52" s="53"/>
      <c r="Q52" s="52"/>
      <c r="R52" s="52"/>
      <c r="S52" s="52"/>
      <c r="T52" s="52"/>
      <c r="U52" s="52"/>
      <c r="V52" s="52"/>
      <c r="W52" s="53"/>
      <c r="X52" s="52"/>
      <c r="Y52" s="216" t="s">
        <v>303</v>
      </c>
      <c r="Z52" s="228"/>
      <c r="AA52" s="213"/>
      <c r="AB52" s="68"/>
    </row>
    <row r="53" spans="1:28" ht="14.25">
      <c r="A53" s="1501"/>
      <c r="B53" s="344"/>
      <c r="C53" s="52"/>
      <c r="D53" s="66"/>
      <c r="E53" s="52"/>
      <c r="F53" s="78"/>
      <c r="G53" s="78"/>
      <c r="H53" s="52"/>
      <c r="I53" s="52"/>
      <c r="J53" s="52"/>
      <c r="K53" s="52"/>
      <c r="L53" s="52"/>
      <c r="M53" s="52"/>
      <c r="N53" s="52"/>
      <c r="O53" s="52"/>
      <c r="P53" s="53" t="s">
        <v>1047</v>
      </c>
      <c r="Q53" s="1974"/>
      <c r="R53" s="1974"/>
      <c r="S53" s="1974"/>
      <c r="T53" s="1974"/>
      <c r="U53" s="52"/>
      <c r="V53" s="52"/>
      <c r="W53" s="53" t="s">
        <v>1533</v>
      </c>
      <c r="X53" s="52"/>
      <c r="Y53" s="216" t="s">
        <v>303</v>
      </c>
      <c r="Z53" s="228"/>
      <c r="AA53" s="213"/>
      <c r="AB53" s="68"/>
    </row>
    <row r="54" spans="1:28" ht="13.5" customHeight="1">
      <c r="A54" s="1501"/>
      <c r="B54" s="1188"/>
      <c r="C54" s="52"/>
      <c r="D54" s="66"/>
      <c r="E54" s="52"/>
      <c r="F54" s="66"/>
      <c r="G54" s="52"/>
      <c r="H54" s="53" t="s">
        <v>1534</v>
      </c>
      <c r="I54" s="185" t="s">
        <v>1390</v>
      </c>
      <c r="J54" s="52"/>
      <c r="K54" s="52"/>
      <c r="L54" s="52"/>
      <c r="M54" s="52"/>
      <c r="N54" s="52"/>
      <c r="O54" s="52"/>
      <c r="P54" s="53"/>
      <c r="Q54" s="52"/>
      <c r="R54" s="52"/>
      <c r="S54" s="52"/>
      <c r="T54" s="52"/>
      <c r="U54" s="52"/>
      <c r="V54" s="52"/>
      <c r="W54" s="53"/>
      <c r="X54" s="52"/>
      <c r="Y54" s="216" t="s">
        <v>303</v>
      </c>
      <c r="Z54" s="228"/>
      <c r="AA54" s="213"/>
      <c r="AB54" s="68"/>
    </row>
    <row r="55" spans="1:28" ht="13.5" customHeight="1">
      <c r="A55" s="1501"/>
      <c r="B55" s="1188"/>
      <c r="C55" s="52"/>
      <c r="D55" s="66"/>
      <c r="E55" s="52"/>
      <c r="F55" s="66"/>
      <c r="G55" s="89" t="s">
        <v>577</v>
      </c>
      <c r="H55" s="186" t="s">
        <v>95</v>
      </c>
      <c r="I55" s="79"/>
      <c r="J55" s="79"/>
      <c r="K55" s="79"/>
      <c r="L55" s="79"/>
      <c r="M55" s="79"/>
      <c r="N55" s="79"/>
      <c r="O55" s="79"/>
      <c r="P55" s="187" t="s">
        <v>1639</v>
      </c>
      <c r="Q55" s="2103"/>
      <c r="R55" s="2103"/>
      <c r="S55" s="2103"/>
      <c r="T55" s="2103"/>
      <c r="U55" s="79"/>
      <c r="V55" s="79"/>
      <c r="W55" s="187" t="s">
        <v>1132</v>
      </c>
      <c r="X55" s="306"/>
      <c r="Y55" s="217" t="s">
        <v>303</v>
      </c>
      <c r="Z55" s="228"/>
      <c r="AA55" s="213"/>
      <c r="AB55" s="68"/>
    </row>
    <row r="56" spans="1:28" ht="13.5" customHeight="1">
      <c r="A56" s="1501"/>
      <c r="B56" s="344"/>
      <c r="C56" s="52"/>
      <c r="D56" s="66"/>
      <c r="E56" s="52"/>
      <c r="F56" s="66"/>
      <c r="G56" s="78" t="s">
        <v>1391</v>
      </c>
      <c r="H56" s="52"/>
      <c r="I56" s="52"/>
      <c r="J56" s="52"/>
      <c r="K56" s="52"/>
      <c r="L56" s="52"/>
      <c r="M56" s="52"/>
      <c r="N56" s="52"/>
      <c r="O56" s="52"/>
      <c r="P56" s="53"/>
      <c r="Q56" s="52"/>
      <c r="R56" s="71"/>
      <c r="S56" s="71"/>
      <c r="T56" s="71"/>
      <c r="U56" s="71"/>
      <c r="V56" s="52"/>
      <c r="W56" s="52"/>
      <c r="X56" s="67"/>
      <c r="Y56" s="216" t="s">
        <v>303</v>
      </c>
      <c r="Z56" s="232"/>
      <c r="AA56" s="213"/>
      <c r="AB56" s="68"/>
    </row>
    <row r="57" spans="1:28" ht="13.5" customHeight="1">
      <c r="A57" s="1501"/>
      <c r="B57" s="344"/>
      <c r="C57" s="52"/>
      <c r="D57" s="66"/>
      <c r="E57" s="52"/>
      <c r="F57" s="66"/>
      <c r="G57" s="78" t="s">
        <v>24</v>
      </c>
      <c r="H57" s="80" t="s">
        <v>96</v>
      </c>
      <c r="I57" s="52"/>
      <c r="J57" s="52"/>
      <c r="K57" s="52"/>
      <c r="L57" s="52"/>
      <c r="M57" s="52"/>
      <c r="N57" s="52"/>
      <c r="O57" s="52"/>
      <c r="P57" s="53"/>
      <c r="Q57" s="52"/>
      <c r="R57" s="52"/>
      <c r="S57" s="52"/>
      <c r="T57" s="52"/>
      <c r="U57" s="52"/>
      <c r="V57" s="52"/>
      <c r="W57" s="53"/>
      <c r="X57" s="67"/>
      <c r="Y57" s="216" t="s">
        <v>303</v>
      </c>
      <c r="Z57" s="232"/>
      <c r="AA57" s="213"/>
      <c r="AB57" s="68"/>
    </row>
    <row r="58" spans="1:28" ht="12" customHeight="1">
      <c r="A58" s="1501"/>
      <c r="B58" s="344"/>
      <c r="C58" s="52"/>
      <c r="D58" s="66"/>
      <c r="E58" s="52"/>
      <c r="F58" s="2101" t="s">
        <v>1392</v>
      </c>
      <c r="G58" s="52"/>
      <c r="H58" s="52"/>
      <c r="I58" s="52"/>
      <c r="J58" s="52"/>
      <c r="K58" s="52"/>
      <c r="L58" s="52"/>
      <c r="M58" s="52"/>
      <c r="N58" s="52"/>
      <c r="O58" s="52"/>
      <c r="P58" s="53" t="s">
        <v>751</v>
      </c>
      <c r="Q58" s="1974"/>
      <c r="R58" s="1974"/>
      <c r="S58" s="1974"/>
      <c r="T58" s="1974"/>
      <c r="U58" s="52"/>
      <c r="V58" s="52"/>
      <c r="W58" s="53" t="s">
        <v>1393</v>
      </c>
      <c r="X58" s="67"/>
      <c r="Y58" s="216" t="s">
        <v>303</v>
      </c>
      <c r="Z58" s="232"/>
      <c r="AA58" s="213"/>
      <c r="AB58" s="68"/>
    </row>
    <row r="59" spans="1:28" ht="13.5">
      <c r="A59" s="1501"/>
      <c r="B59" s="344"/>
      <c r="C59" s="52"/>
      <c r="D59" s="66"/>
      <c r="E59" s="52"/>
      <c r="F59" s="2101"/>
      <c r="G59" s="78" t="s">
        <v>1205</v>
      </c>
      <c r="H59" s="80" t="s">
        <v>98</v>
      </c>
      <c r="I59" s="52"/>
      <c r="J59" s="52"/>
      <c r="K59" s="52"/>
      <c r="L59" s="52"/>
      <c r="M59" s="52"/>
      <c r="N59" s="52"/>
      <c r="O59" s="52"/>
      <c r="P59" s="53" t="s">
        <v>1357</v>
      </c>
      <c r="Q59" s="1974"/>
      <c r="R59" s="1974"/>
      <c r="S59" s="1974"/>
      <c r="T59" s="1974"/>
      <c r="U59" s="52"/>
      <c r="V59" s="52"/>
      <c r="W59" s="53" t="s">
        <v>1132</v>
      </c>
      <c r="X59" s="67"/>
      <c r="Y59" s="216" t="s">
        <v>303</v>
      </c>
      <c r="Z59" s="232"/>
      <c r="AA59" s="213"/>
      <c r="AB59" s="68"/>
    </row>
    <row r="60" spans="1:28" ht="14.25">
      <c r="A60" s="1501"/>
      <c r="B60" s="344"/>
      <c r="C60" s="52"/>
      <c r="D60" s="66"/>
      <c r="E60" s="52"/>
      <c r="F60" s="2101"/>
      <c r="G60" s="78"/>
      <c r="H60" s="53" t="s">
        <v>100</v>
      </c>
      <c r="I60" s="80" t="s">
        <v>101</v>
      </c>
      <c r="J60" s="52"/>
      <c r="K60" s="52"/>
      <c r="L60" s="52"/>
      <c r="M60" s="52"/>
      <c r="N60" s="52"/>
      <c r="O60" s="52"/>
      <c r="P60" s="53" t="s">
        <v>1555</v>
      </c>
      <c r="Q60" s="1974"/>
      <c r="R60" s="1974"/>
      <c r="S60" s="1974"/>
      <c r="T60" s="1974"/>
      <c r="U60" s="52"/>
      <c r="V60" s="52"/>
      <c r="W60" s="53" t="s">
        <v>102</v>
      </c>
      <c r="X60" s="52"/>
      <c r="Y60" s="216" t="s">
        <v>303</v>
      </c>
      <c r="Z60" s="232"/>
      <c r="AA60" s="213"/>
      <c r="AB60" s="68"/>
    </row>
    <row r="61" spans="1:28" ht="14.25">
      <c r="A61" s="1501"/>
      <c r="B61" s="344"/>
      <c r="C61" s="52"/>
      <c r="D61" s="66"/>
      <c r="E61" s="52"/>
      <c r="F61" s="2101"/>
      <c r="G61" s="78"/>
      <c r="H61" s="53" t="s">
        <v>103</v>
      </c>
      <c r="I61" s="80" t="s">
        <v>105</v>
      </c>
      <c r="J61" s="52"/>
      <c r="K61" s="52"/>
      <c r="L61" s="52"/>
      <c r="M61" s="52"/>
      <c r="N61" s="52"/>
      <c r="O61" s="52"/>
      <c r="P61" s="53" t="s">
        <v>688</v>
      </c>
      <c r="Q61" s="1974"/>
      <c r="R61" s="1974"/>
      <c r="S61" s="1974"/>
      <c r="T61" s="1974"/>
      <c r="U61" s="52"/>
      <c r="V61" s="52"/>
      <c r="W61" s="53" t="s">
        <v>106</v>
      </c>
      <c r="X61" s="52"/>
      <c r="Y61" s="216" t="s">
        <v>303</v>
      </c>
      <c r="Z61" s="232"/>
      <c r="AA61" s="213"/>
      <c r="AB61" s="68"/>
    </row>
    <row r="62" spans="1:28" ht="13.5">
      <c r="A62" s="1501"/>
      <c r="B62" s="344"/>
      <c r="C62" s="52"/>
      <c r="D62" s="66"/>
      <c r="E62" s="52"/>
      <c r="F62" s="2101"/>
      <c r="G62" s="78"/>
      <c r="H62" s="53" t="s">
        <v>107</v>
      </c>
      <c r="I62" s="80" t="s">
        <v>1532</v>
      </c>
      <c r="J62" s="52"/>
      <c r="K62" s="52"/>
      <c r="L62" s="52"/>
      <c r="M62" s="52"/>
      <c r="N62" s="52"/>
      <c r="O62" s="52"/>
      <c r="P62" s="53"/>
      <c r="Q62" s="52"/>
      <c r="R62" s="52"/>
      <c r="S62" s="52"/>
      <c r="T62" s="52"/>
      <c r="U62" s="52"/>
      <c r="V62" s="52"/>
      <c r="W62" s="53"/>
      <c r="X62" s="52"/>
      <c r="Y62" s="216" t="s">
        <v>303</v>
      </c>
      <c r="Z62" s="232"/>
      <c r="AA62" s="213"/>
      <c r="AB62" s="68"/>
    </row>
    <row r="63" spans="1:28" ht="14.25">
      <c r="A63" s="1501"/>
      <c r="B63" s="344"/>
      <c r="C63" s="52"/>
      <c r="D63" s="66"/>
      <c r="E63" s="52"/>
      <c r="F63" s="2101"/>
      <c r="G63" s="78"/>
      <c r="H63" s="52"/>
      <c r="I63" s="52"/>
      <c r="J63" s="52"/>
      <c r="K63" s="52"/>
      <c r="L63" s="52"/>
      <c r="M63" s="52"/>
      <c r="N63" s="52"/>
      <c r="O63" s="52"/>
      <c r="P63" s="53" t="s">
        <v>1047</v>
      </c>
      <c r="Q63" s="1974"/>
      <c r="R63" s="1974"/>
      <c r="S63" s="1974"/>
      <c r="T63" s="1974"/>
      <c r="U63" s="52"/>
      <c r="V63" s="52"/>
      <c r="W63" s="53" t="s">
        <v>1533</v>
      </c>
      <c r="X63" s="52"/>
      <c r="Y63" s="216" t="s">
        <v>303</v>
      </c>
      <c r="Z63" s="232"/>
      <c r="AA63" s="213"/>
      <c r="AB63" s="68"/>
    </row>
    <row r="64" spans="1:28" ht="13.5" customHeight="1">
      <c r="A64" s="1501"/>
      <c r="B64" s="344"/>
      <c r="C64" s="52"/>
      <c r="D64" s="66"/>
      <c r="E64" s="52"/>
      <c r="F64" s="2101"/>
      <c r="G64" s="52"/>
      <c r="H64" s="53" t="s">
        <v>1534</v>
      </c>
      <c r="I64" s="185" t="s">
        <v>1390</v>
      </c>
      <c r="J64" s="52"/>
      <c r="K64" s="52"/>
      <c r="L64" s="52"/>
      <c r="M64" s="52"/>
      <c r="N64" s="52"/>
      <c r="O64" s="52"/>
      <c r="P64" s="53"/>
      <c r="Q64" s="52"/>
      <c r="R64" s="52"/>
      <c r="S64" s="52"/>
      <c r="T64" s="52"/>
      <c r="U64" s="52"/>
      <c r="V64" s="52"/>
      <c r="W64" s="53"/>
      <c r="X64" s="52"/>
      <c r="Y64" s="216" t="s">
        <v>303</v>
      </c>
      <c r="Z64" s="232"/>
      <c r="AA64" s="213"/>
      <c r="AB64" s="68"/>
    </row>
    <row r="65" spans="1:98" ht="14.25" customHeight="1" thickBot="1">
      <c r="A65" s="1502"/>
      <c r="B65" s="749"/>
      <c r="C65" s="64"/>
      <c r="D65" s="62"/>
      <c r="E65" s="64"/>
      <c r="F65" s="2102"/>
      <c r="G65" s="127" t="s">
        <v>577</v>
      </c>
      <c r="H65" s="169" t="s">
        <v>95</v>
      </c>
      <c r="I65" s="64"/>
      <c r="J65" s="64"/>
      <c r="K65" s="64"/>
      <c r="L65" s="64"/>
      <c r="M65" s="64"/>
      <c r="N65" s="64"/>
      <c r="O65" s="64"/>
      <c r="P65" s="170" t="s">
        <v>1639</v>
      </c>
      <c r="Q65" s="2100"/>
      <c r="R65" s="2100"/>
      <c r="S65" s="2100"/>
      <c r="T65" s="2100"/>
      <c r="U65" s="64"/>
      <c r="V65" s="64"/>
      <c r="W65" s="170" t="s">
        <v>1132</v>
      </c>
      <c r="X65" s="61"/>
      <c r="Y65" s="219" t="s">
        <v>303</v>
      </c>
      <c r="Z65" s="238"/>
      <c r="AA65" s="215"/>
      <c r="AB65" s="65"/>
    </row>
    <row r="66" spans="1:98">
      <c r="A66" s="344"/>
      <c r="B66" s="344"/>
      <c r="C66" s="52"/>
      <c r="D66" s="52"/>
      <c r="E66" s="52"/>
      <c r="F66" s="397"/>
      <c r="G66" s="144"/>
      <c r="H66" s="177"/>
      <c r="I66" s="144"/>
      <c r="J66" s="144"/>
      <c r="K66" s="144"/>
      <c r="L66" s="144"/>
      <c r="M66" s="144"/>
      <c r="N66" s="144"/>
      <c r="O66" s="144"/>
      <c r="P66" s="149"/>
      <c r="Q66" s="148"/>
      <c r="R66" s="148"/>
      <c r="S66" s="148"/>
      <c r="T66" s="148"/>
      <c r="U66" s="144"/>
      <c r="V66" s="144"/>
      <c r="W66" s="149"/>
      <c r="X66" s="144"/>
      <c r="Y66" s="80"/>
      <c r="Z66" s="232"/>
      <c r="AA66" s="80"/>
      <c r="AB66" s="52"/>
    </row>
    <row r="67" spans="1:98">
      <c r="A67" s="344"/>
      <c r="B67" s="344"/>
      <c r="C67" s="52"/>
      <c r="D67" s="52"/>
      <c r="E67" s="52"/>
      <c r="F67" s="398"/>
      <c r="G67" s="52"/>
      <c r="H67" s="80"/>
      <c r="I67" s="52"/>
      <c r="J67" s="52"/>
      <c r="K67" s="52"/>
      <c r="L67" s="52"/>
      <c r="M67" s="52"/>
      <c r="N67" s="52"/>
      <c r="O67" s="52"/>
      <c r="P67" s="53"/>
      <c r="Q67" s="83"/>
      <c r="R67" s="83"/>
      <c r="S67" s="83"/>
      <c r="T67" s="83"/>
      <c r="U67" s="52"/>
      <c r="V67" s="52"/>
      <c r="W67" s="53"/>
      <c r="X67" s="52"/>
      <c r="Y67" s="80"/>
      <c r="Z67" s="232"/>
      <c r="AA67" s="80"/>
      <c r="AB67" s="52"/>
    </row>
    <row r="68" spans="1:98">
      <c r="A68" s="344"/>
      <c r="B68" s="344"/>
      <c r="C68" s="52"/>
      <c r="D68" s="52"/>
      <c r="E68" s="52"/>
      <c r="F68" s="398"/>
      <c r="G68" s="52"/>
      <c r="H68" s="80"/>
      <c r="I68" s="52"/>
      <c r="J68" s="52"/>
      <c r="K68" s="52"/>
      <c r="L68" s="52"/>
      <c r="M68" s="52"/>
      <c r="N68" s="52"/>
      <c r="O68" s="52"/>
      <c r="P68" s="53"/>
      <c r="Q68" s="83"/>
      <c r="R68" s="83"/>
      <c r="S68" s="83"/>
      <c r="T68" s="83"/>
      <c r="U68" s="52"/>
      <c r="V68" s="52"/>
      <c r="W68" s="53"/>
      <c r="X68" s="52"/>
      <c r="Y68" s="80"/>
      <c r="Z68" s="232"/>
      <c r="AA68" s="80"/>
      <c r="AB68" s="52"/>
    </row>
    <row r="69" spans="1:98">
      <c r="A69" s="344"/>
      <c r="B69" s="344"/>
      <c r="C69" s="52"/>
      <c r="D69" s="52"/>
      <c r="E69" s="52"/>
      <c r="F69" s="398"/>
      <c r="G69" s="52"/>
      <c r="H69" s="80"/>
      <c r="I69" s="52"/>
      <c r="J69" s="52"/>
      <c r="K69" s="52"/>
      <c r="L69" s="52"/>
      <c r="M69" s="52"/>
      <c r="N69" s="52"/>
      <c r="O69" s="52"/>
      <c r="P69" s="53"/>
      <c r="Q69" s="83"/>
      <c r="R69" s="83"/>
      <c r="S69" s="83"/>
      <c r="T69" s="83"/>
      <c r="U69" s="52"/>
      <c r="V69" s="52"/>
      <c r="W69" s="53"/>
      <c r="X69" s="52"/>
      <c r="Y69" s="80"/>
      <c r="Z69" s="232"/>
      <c r="AA69" s="80"/>
      <c r="AB69" s="52"/>
    </row>
    <row r="70" spans="1:98">
      <c r="A70" s="344"/>
      <c r="B70" s="344"/>
      <c r="C70" s="52"/>
      <c r="D70" s="52"/>
      <c r="E70" s="52"/>
      <c r="F70" s="398"/>
      <c r="G70" s="52"/>
      <c r="H70" s="80"/>
      <c r="I70" s="52"/>
      <c r="J70" s="52"/>
      <c r="K70" s="52"/>
      <c r="L70" s="52"/>
      <c r="M70" s="52"/>
      <c r="N70" s="52"/>
      <c r="O70" s="52"/>
      <c r="P70" s="53"/>
      <c r="Q70" s="83"/>
      <c r="R70" s="83"/>
      <c r="S70" s="83"/>
      <c r="T70" s="83"/>
      <c r="U70" s="52"/>
      <c r="V70" s="52"/>
      <c r="W70" s="53"/>
      <c r="X70" s="52"/>
      <c r="Y70" s="80"/>
      <c r="Z70" s="232"/>
      <c r="AA70" s="80"/>
      <c r="AB70" s="52"/>
    </row>
    <row r="71" spans="1:98">
      <c r="A71" s="344"/>
      <c r="B71" s="344"/>
      <c r="C71" s="52"/>
      <c r="D71" s="52"/>
      <c r="E71" s="52"/>
      <c r="F71" s="398"/>
      <c r="G71" s="52"/>
      <c r="H71" s="80"/>
      <c r="I71" s="52"/>
      <c r="J71" s="52"/>
      <c r="K71" s="52"/>
      <c r="L71" s="52"/>
      <c r="M71" s="52"/>
      <c r="N71" s="52"/>
      <c r="O71" s="52"/>
      <c r="P71" s="53"/>
      <c r="Q71" s="83"/>
      <c r="R71" s="83"/>
      <c r="S71" s="83"/>
      <c r="T71" s="83"/>
      <c r="U71" s="52"/>
      <c r="V71" s="52"/>
      <c r="W71" s="53"/>
      <c r="X71" s="52"/>
      <c r="Y71" s="80"/>
      <c r="Z71" s="232"/>
      <c r="AA71" s="80"/>
      <c r="AB71" s="52"/>
    </row>
    <row r="72" spans="1:98">
      <c r="A72" s="344"/>
      <c r="B72" s="344"/>
      <c r="C72" s="52"/>
      <c r="D72" s="52"/>
      <c r="E72" s="52"/>
      <c r="F72" s="398"/>
      <c r="G72" s="52"/>
      <c r="H72" s="80"/>
      <c r="I72" s="52"/>
      <c r="J72" s="52"/>
      <c r="K72" s="52"/>
      <c r="L72" s="52"/>
      <c r="M72" s="52"/>
      <c r="N72" s="52"/>
      <c r="O72" s="52"/>
      <c r="P72" s="53"/>
      <c r="Q72" s="83"/>
      <c r="R72" s="83"/>
      <c r="S72" s="83"/>
      <c r="T72" s="83"/>
      <c r="U72" s="52"/>
      <c r="V72" s="52"/>
      <c r="W72" s="53"/>
      <c r="X72" s="52"/>
      <c r="Y72" s="80"/>
      <c r="Z72" s="232"/>
      <c r="AA72" s="80"/>
      <c r="AB72" s="52"/>
    </row>
    <row r="73" spans="1:98">
      <c r="A73" s="344"/>
      <c r="B73" s="344"/>
      <c r="C73" s="52"/>
      <c r="D73" s="52"/>
      <c r="E73" s="52"/>
      <c r="F73" s="398"/>
      <c r="G73" s="52"/>
      <c r="H73" s="80"/>
      <c r="I73" s="52"/>
      <c r="J73" s="52"/>
      <c r="K73" s="52"/>
      <c r="L73" s="52"/>
      <c r="M73" s="52"/>
      <c r="N73" s="52"/>
      <c r="O73" s="52"/>
      <c r="P73" s="53"/>
      <c r="Q73" s="83"/>
      <c r="R73" s="83"/>
      <c r="S73" s="83"/>
      <c r="T73" s="83"/>
      <c r="U73" s="52"/>
      <c r="V73" s="52"/>
      <c r="W73" s="53"/>
      <c r="X73" s="52"/>
      <c r="Y73" s="80"/>
      <c r="Z73" s="232"/>
      <c r="AA73" s="80"/>
      <c r="AB73" s="52"/>
    </row>
    <row r="74" spans="1:98">
      <c r="A74" s="344"/>
      <c r="B74" s="344"/>
      <c r="C74" s="52"/>
      <c r="D74" s="52"/>
      <c r="E74" s="52"/>
      <c r="F74" s="398"/>
      <c r="G74" s="52"/>
      <c r="H74" s="80"/>
      <c r="I74" s="52"/>
      <c r="J74" s="52"/>
      <c r="K74" s="52"/>
      <c r="L74" s="52"/>
      <c r="M74" s="52"/>
      <c r="N74" s="52"/>
      <c r="O74" s="52"/>
      <c r="P74" s="53"/>
      <c r="Q74" s="83"/>
      <c r="R74" s="83"/>
      <c r="S74" s="83"/>
      <c r="T74" s="83"/>
      <c r="U74" s="52"/>
      <c r="V74" s="52"/>
      <c r="W74" s="53"/>
      <c r="X74" s="52"/>
      <c r="Y74" s="80"/>
      <c r="Z74" s="232"/>
      <c r="AA74" s="80"/>
      <c r="AB74" s="52"/>
    </row>
    <row r="75" spans="1:98">
      <c r="A75" s="344"/>
      <c r="B75" s="344"/>
      <c r="C75" s="52"/>
      <c r="D75" s="52"/>
      <c r="E75" s="52"/>
      <c r="F75" s="398"/>
      <c r="G75" s="52"/>
      <c r="H75" s="80"/>
      <c r="I75" s="52"/>
      <c r="J75" s="52"/>
      <c r="K75" s="52"/>
      <c r="L75" s="52"/>
      <c r="M75" s="52"/>
      <c r="N75" s="52"/>
      <c r="O75" s="52"/>
      <c r="P75" s="53"/>
      <c r="Q75" s="83"/>
      <c r="R75" s="83"/>
      <c r="S75" s="83"/>
      <c r="T75" s="83"/>
      <c r="U75" s="52"/>
      <c r="V75" s="52"/>
      <c r="W75" s="53"/>
      <c r="X75" s="52"/>
      <c r="Y75" s="80"/>
      <c r="Z75" s="232"/>
      <c r="AA75" s="80"/>
      <c r="AB75" s="52"/>
    </row>
    <row r="76" spans="1:98" ht="13.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row>
    <row r="77" spans="1:98" ht="13.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row>
    <row r="78" spans="1:98" ht="13.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row>
    <row r="79" spans="1:98" ht="13.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row>
    <row r="80" spans="1:98" ht="13.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row>
    <row r="81" spans="1:98" ht="13.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row>
    <row r="82" spans="1:98" ht="13.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row>
    <row r="83" spans="1:98" ht="13.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row>
    <row r="84" spans="1:98" ht="13.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row>
    <row r="85" spans="1:98" ht="13.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row>
    <row r="86" spans="1:98" ht="13.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row>
    <row r="87" spans="1:98" ht="13.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row>
    <row r="88" spans="1:98" ht="13.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row>
    <row r="89" spans="1:98" ht="13.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row>
    <row r="90" spans="1:98" ht="13.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row>
    <row r="91" spans="1:98" ht="13.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row>
    <row r="92" spans="1:98" ht="13.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row>
    <row r="93" spans="1:98" ht="13.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row>
    <row r="94" spans="1:98" ht="13.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row>
    <row r="95" spans="1:98" ht="13.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row>
    <row r="96" spans="1:98" ht="13.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row>
    <row r="97" spans="1:98" ht="13.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row>
    <row r="98" spans="1:98" ht="13.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row>
    <row r="99" spans="1:98" ht="13.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row>
    <row r="100" spans="1:98" ht="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row>
    <row r="101" spans="1:98" ht="1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row>
    <row r="102" spans="1:98" ht="1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row>
    <row r="103" spans="1:98" ht="1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row>
    <row r="104" spans="1:98" ht="13.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row>
    <row r="105" spans="1:98" ht="13.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row>
    <row r="106" spans="1:98" ht="13.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row>
    <row r="107" spans="1:98" ht="13.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row>
    <row r="108" spans="1:98" ht="13.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row>
    <row r="109" spans="1:98" ht="13.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row>
    <row r="110" spans="1:98" ht="13.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row>
    <row r="111" spans="1:98" ht="13.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row>
    <row r="112" spans="1:98" ht="13.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row>
    <row r="113" spans="1:98" ht="13.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row>
    <row r="114" spans="1:98" ht="13.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row>
    <row r="115" spans="1:98" ht="13.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row>
    <row r="116" spans="1:98" ht="13.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row>
    <row r="117" spans="1:98" ht="1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row>
    <row r="118" spans="1:98" ht="13.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row>
    <row r="119" spans="1:98" ht="13.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row>
    <row r="120" spans="1:98" ht="13.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row>
    <row r="121" spans="1:98" ht="13.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row>
    <row r="122" spans="1:98" ht="13.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row>
    <row r="123" spans="1:98" ht="1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row>
    <row r="124" spans="1:98" ht="13.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row>
    <row r="125" spans="1:98" ht="13.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row>
    <row r="126" spans="1:98" ht="13.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row>
    <row r="127" spans="1:98" ht="13.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row>
    <row r="128" spans="1:98" ht="13.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row>
    <row r="129" spans="1:98" ht="13.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row>
    <row r="130" spans="1:98" ht="13.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row>
    <row r="131" spans="1:98" ht="13.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row>
    <row r="132" spans="1:98" ht="13.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row>
    <row r="133" spans="1:98" ht="13.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row>
    <row r="134" spans="1:98" ht="13.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row>
    <row r="135" spans="1:98" ht="13.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row>
    <row r="136" spans="1:98" ht="13.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row>
    <row r="137" spans="1:98" ht="13.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row>
    <row r="138" spans="1:98" ht="13.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row>
    <row r="139" spans="1:98" ht="13.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row>
    <row r="140" spans="1:98" ht="13.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row>
    <row r="141" spans="1:98" ht="13.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row>
    <row r="142" spans="1:98" ht="13.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row>
    <row r="143" spans="1:98" ht="13.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row>
    <row r="144" spans="1:98" ht="13.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row>
    <row r="145" spans="1:98" ht="13.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row>
    <row r="146" spans="1:98" ht="13.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row>
    <row r="147" spans="1:98" ht="13.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row>
    <row r="148" spans="1:98" ht="13.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row>
    <row r="149" spans="1:98" ht="13.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row>
    <row r="150" spans="1:98" ht="13.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row>
    <row r="151" spans="1:98" ht="13.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row>
    <row r="152" spans="1:98" ht="13.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row>
    <row r="153" spans="1:98" ht="13.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row>
    <row r="154" spans="1:98" ht="13.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row>
    <row r="155" spans="1:98" ht="13.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row>
    <row r="156" spans="1:98" ht="13.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row>
    <row r="157" spans="1:98" ht="13.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row>
    <row r="158" spans="1:98" ht="13.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row>
    <row r="159" spans="1:98" ht="13.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row>
    <row r="160" spans="1:98" ht="13.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row>
    <row r="161" spans="1:98" ht="13.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row>
    <row r="162" spans="1:98" ht="13.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row>
    <row r="163" spans="1:98" ht="13.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row>
    <row r="164" spans="1:98" ht="13.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row>
    <row r="165" spans="1:98" ht="13.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row>
    <row r="166" spans="1:98" ht="13.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row>
    <row r="167" spans="1:98" ht="13.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row>
    <row r="168" spans="1:98" ht="13.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row>
    <row r="169" spans="1:98" ht="13.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row>
    <row r="170" spans="1:98" ht="13.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row>
    <row r="171" spans="1:98" ht="13.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row>
    <row r="172" spans="1:98" ht="13.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row>
    <row r="173" spans="1:98" ht="13.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row>
    <row r="174" spans="1:98" ht="13.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row>
    <row r="175" spans="1:98" ht="13.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row>
    <row r="176" spans="1:98" ht="13.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row>
    <row r="177" spans="1:98" ht="13.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row>
    <row r="178" spans="1:98" ht="13.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row>
    <row r="179" spans="1:98" ht="13.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row>
    <row r="180" spans="1:98" ht="13.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row>
    <row r="181" spans="1:98" ht="13.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row>
    <row r="182" spans="1:98" ht="13.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row>
    <row r="183" spans="1:98" ht="13.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row>
    <row r="184" spans="1:98" ht="13.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row>
    <row r="185" spans="1:98" ht="13.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row>
    <row r="186" spans="1:98" ht="13.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row>
    <row r="187" spans="1:98" ht="13.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row>
    <row r="188" spans="1:98" ht="13.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row>
    <row r="189" spans="1:98" ht="13.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row>
    <row r="190" spans="1:98" ht="13.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row>
    <row r="191" spans="1:98" ht="13.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row>
    <row r="192" spans="1:98" ht="13.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row>
    <row r="193" spans="1:98" ht="13.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row>
    <row r="194" spans="1:98" ht="13.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row>
    <row r="195" spans="1:98" ht="13.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row>
    <row r="196" spans="1:98" ht="13.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row>
    <row r="197" spans="1:98" ht="13.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row>
    <row r="198" spans="1:98" ht="13.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row>
    <row r="199" spans="1:98" ht="13.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row>
    <row r="200" spans="1:98" ht="13.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row>
    <row r="201" spans="1:98" ht="13.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row>
    <row r="202" spans="1:98" ht="13.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row>
    <row r="203" spans="1:98" ht="13.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row>
    <row r="204" spans="1:98" ht="13.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row>
    <row r="205" spans="1:98" ht="13.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row>
    <row r="206" spans="1:98" ht="13.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row>
    <row r="207" spans="1:98" ht="13.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row>
    <row r="208" spans="1:98" ht="13.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row>
    <row r="209" spans="1:98" ht="13.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row>
    <row r="210" spans="1:98" ht="13.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row>
    <row r="211" spans="1:98" ht="13.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row>
    <row r="212" spans="1:98" ht="13.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row>
    <row r="213" spans="1:98" ht="13.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row>
    <row r="214" spans="1:98" ht="13.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row>
    <row r="215" spans="1:98" ht="13.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row>
    <row r="216" spans="1:98" ht="13.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row>
    <row r="217" spans="1:98" ht="13.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row>
    <row r="218" spans="1:98" ht="13.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row>
    <row r="219" spans="1:98" ht="13.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row>
    <row r="220" spans="1:98" ht="13.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row>
    <row r="221" spans="1:98" ht="13.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row>
    <row r="222" spans="1:98" ht="13.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row>
    <row r="223" spans="1:98" ht="13.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row>
    <row r="224" spans="1:98" ht="13.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row>
    <row r="225" spans="1:98" ht="13.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row>
    <row r="226" spans="1:98" ht="13.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row>
    <row r="227" spans="1:98" ht="13.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row>
    <row r="228" spans="1:98" ht="13.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row>
    <row r="229" spans="1:98" ht="13.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row>
    <row r="230" spans="1:98" ht="13.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row>
    <row r="231" spans="1:98" ht="13.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row>
    <row r="232" spans="1:98" ht="13.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row>
    <row r="233" spans="1:98" ht="13.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row>
    <row r="234" spans="1:98" ht="13.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row>
    <row r="235" spans="1:98" ht="13.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row>
    <row r="236" spans="1:98" ht="13.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row>
    <row r="237" spans="1:98" ht="13.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row>
    <row r="238" spans="1:98" ht="13.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row>
    <row r="239" spans="1:98" ht="13.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row>
    <row r="240" spans="1:98" ht="13.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row>
    <row r="241" spans="1:98" ht="13.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row>
    <row r="242" spans="1:98" ht="13.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row>
    <row r="243" spans="1:98" ht="13.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row>
    <row r="244" spans="1:98" ht="13.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row>
    <row r="245" spans="1:98" ht="13.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row>
    <row r="246" spans="1:98" ht="13.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row>
    <row r="247" spans="1:98" ht="13.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row>
    <row r="248" spans="1:98" ht="13.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row>
    <row r="249" spans="1:98" ht="13.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row>
    <row r="250" spans="1:98" ht="13.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row>
    <row r="251" spans="1:98" ht="13.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row>
    <row r="252" spans="1:98" ht="13.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row>
    <row r="253" spans="1:98" ht="13.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row>
    <row r="254" spans="1:98" ht="13.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row>
    <row r="255" spans="1:98" ht="13.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row>
    <row r="256" spans="1:98" ht="13.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row>
    <row r="257" spans="1:98" ht="13.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row>
    <row r="258" spans="1:98" ht="13.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row>
    <row r="259" spans="1:98" ht="13.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row>
    <row r="260" spans="1:98" ht="13.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row>
    <row r="261" spans="1:98" ht="13.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row>
    <row r="262" spans="1:98" ht="13.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row>
    <row r="263" spans="1:98" ht="13.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row>
    <row r="264" spans="1:98" ht="13.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row>
    <row r="265" spans="1:98" ht="13.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row>
    <row r="266" spans="1:98" ht="13.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row>
    <row r="267" spans="1:98" ht="13.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row>
    <row r="268" spans="1:98" ht="13.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row>
    <row r="269" spans="1:98" ht="13.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row>
    <row r="270" spans="1:98" ht="13.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row>
    <row r="271" spans="1:98" ht="13.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row>
    <row r="272" spans="1:98" ht="13.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row>
    <row r="273" spans="1:98" ht="13.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row>
    <row r="274" spans="1:98" ht="13.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row>
    <row r="275" spans="1:98" ht="13.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row>
    <row r="276" spans="1:98" ht="13.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row>
    <row r="277" spans="1:98" ht="13.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row>
    <row r="278" spans="1:98" ht="13.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row>
    <row r="279" spans="1:98" ht="13.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row>
    <row r="280" spans="1:98" ht="13.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row>
    <row r="281" spans="1:98" ht="13.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row>
    <row r="282" spans="1:98" ht="13.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row>
    <row r="283" spans="1:98" ht="13.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row>
    <row r="284" spans="1:98" ht="13.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row>
    <row r="285" spans="1:98" ht="13.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row>
    <row r="286" spans="1:98" ht="13.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row>
    <row r="287" spans="1:98" ht="13.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row>
    <row r="288" spans="1:98" ht="13.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row>
    <row r="289" spans="1:98" ht="13.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row>
    <row r="290" spans="1:98" ht="13.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row>
    <row r="291" spans="1:98" ht="13.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row>
    <row r="292" spans="1:98" ht="13.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row>
    <row r="293" spans="1:98" ht="13.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row>
    <row r="294" spans="1:98" ht="13.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row>
    <row r="295" spans="1:98" ht="13.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row>
    <row r="296" spans="1:98" ht="13.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row>
    <row r="297" spans="1:98" ht="13.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row>
    <row r="298" spans="1:98" ht="13.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row>
    <row r="299" spans="1:98" ht="13.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row>
    <row r="300" spans="1:98" ht="13.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row>
    <row r="301" spans="1:98" ht="13.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row>
    <row r="302" spans="1:98" ht="13.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row>
    <row r="303" spans="1:98" ht="13.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row>
    <row r="304" spans="1:98" ht="13.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row>
    <row r="305" spans="1:98" ht="13.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row>
    <row r="306" spans="1:98" ht="13.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row>
    <row r="307" spans="1:98" ht="13.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row>
    <row r="308" spans="1:98" ht="13.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row>
    <row r="309" spans="1:98" ht="13.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row>
    <row r="310" spans="1:98" ht="13.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row>
    <row r="311" spans="1:98" ht="13.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row>
    <row r="312" spans="1:98" ht="13.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row>
    <row r="313" spans="1:98" ht="13.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row>
    <row r="314" spans="1:98" ht="13.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row>
    <row r="315" spans="1:98" ht="13.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row>
    <row r="316" spans="1:98" ht="13.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row>
    <row r="317" spans="1:98" ht="13.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row>
    <row r="318" spans="1:98" ht="13.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row>
    <row r="319" spans="1:98" ht="13.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row>
    <row r="320" spans="1:98" ht="13.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row>
    <row r="321" spans="1:98" ht="13.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row>
    <row r="322" spans="1:98" ht="13.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row>
    <row r="323" spans="1:98" ht="13.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row>
    <row r="324" spans="1:98" ht="13.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row>
    <row r="325" spans="1:98" ht="13.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row>
    <row r="326" spans="1:98" ht="13.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row>
    <row r="327" spans="1:98" ht="13.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row>
    <row r="328" spans="1:98" ht="13.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row>
    <row r="329" spans="1:98" ht="13.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row>
    <row r="330" spans="1:98" ht="13.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row>
    <row r="331" spans="1:98" ht="13.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row>
    <row r="332" spans="1:98" ht="13.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row>
    <row r="333" spans="1:98" ht="13.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row>
    <row r="334" spans="1:98" ht="13.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row>
    <row r="335" spans="1:98" ht="13.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row>
    <row r="336" spans="1:98" ht="13.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row>
    <row r="337" spans="1:98" ht="13.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row>
    <row r="338" spans="1:98" ht="13.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row>
    <row r="339" spans="1:98" ht="13.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row>
    <row r="340" spans="1:98" ht="13.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row>
    <row r="341" spans="1:98" ht="13.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row>
    <row r="342" spans="1:98" ht="13.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row>
    <row r="343" spans="1:98" ht="13.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row>
    <row r="344" spans="1:98" ht="13.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row>
    <row r="345" spans="1:98" ht="13.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row>
    <row r="346" spans="1:98" ht="13.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row>
    <row r="347" spans="1:98" ht="13.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row>
    <row r="348" spans="1:98" ht="13.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row>
    <row r="349" spans="1:98" ht="13.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row>
    <row r="350" spans="1:98" ht="13.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row>
    <row r="351" spans="1:98" ht="13.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row>
    <row r="352" spans="1:98" ht="13.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row>
    <row r="353" spans="1:98" ht="13.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row>
    <row r="354" spans="1:98" ht="13.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row>
    <row r="355" spans="1:98" ht="13.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row>
    <row r="356" spans="1:98" ht="13.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row>
    <row r="357" spans="1:98" ht="13.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row>
    <row r="358" spans="1:98" ht="13.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row>
    <row r="359" spans="1:98" ht="13.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row>
    <row r="360" spans="1:98" ht="13.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row>
    <row r="361" spans="1:98" ht="13.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row>
    <row r="362" spans="1:98" ht="13.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row>
    <row r="363" spans="1:98" ht="13.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row>
    <row r="364" spans="1:98" ht="13.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row>
    <row r="365" spans="1:98" ht="13.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row>
    <row r="366" spans="1:98" ht="13.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row>
    <row r="367" spans="1:98" ht="13.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row>
    <row r="368" spans="1:98" ht="13.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row>
    <row r="369" spans="1:98" ht="13.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row>
    <row r="370" spans="1:98" ht="13.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row>
    <row r="371" spans="1:98" ht="13.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row>
    <row r="372" spans="1:98" ht="13.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row>
    <row r="373" spans="1:98" ht="13.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row>
    <row r="374" spans="1:98" ht="13.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row>
    <row r="375" spans="1:98" ht="13.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row>
    <row r="376" spans="1:98" ht="13.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row>
    <row r="377" spans="1:98" ht="13.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row>
    <row r="378" spans="1:98" ht="13.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row>
    <row r="379" spans="1:98" ht="13.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row>
    <row r="380" spans="1:98" ht="13.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row>
    <row r="381" spans="1:98" ht="13.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row>
    <row r="382" spans="1:98" ht="13.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row>
    <row r="383" spans="1:98" ht="13.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row>
    <row r="384" spans="1:98" ht="13.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row>
    <row r="385" spans="1:98" ht="13.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row>
    <row r="386" spans="1:98" ht="13.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row>
    <row r="387" spans="1:98" ht="13.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row>
    <row r="388" spans="1:98" ht="13.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row>
    <row r="389" spans="1:98" ht="13.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row>
    <row r="390" spans="1:98" ht="13.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row>
    <row r="391" spans="1:98" ht="13.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row>
    <row r="392" spans="1:98" ht="13.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row>
    <row r="393" spans="1:98" ht="13.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row>
    <row r="394" spans="1:98" ht="13.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row>
    <row r="395" spans="1:98" ht="13.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row>
    <row r="396" spans="1:98" ht="13.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row>
    <row r="397" spans="1:98" ht="13.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row>
    <row r="398" spans="1:98" ht="13.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row>
    <row r="399" spans="1:98" ht="13.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row>
    <row r="400" spans="1:98" ht="13.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row>
    <row r="401" spans="1:98" ht="13.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row>
    <row r="402" spans="1:98" ht="13.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row>
    <row r="403" spans="1:98" ht="13.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row>
    <row r="404" spans="1:98" ht="13.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row>
    <row r="405" spans="1:98" ht="13.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row>
    <row r="406" spans="1:98" ht="13.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row>
    <row r="407" spans="1:98" ht="13.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row>
    <row r="408" spans="1:98" ht="13.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row>
    <row r="409" spans="1:98" ht="13.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row>
    <row r="410" spans="1:98" ht="13.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row>
    <row r="411" spans="1:98" ht="13.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row>
    <row r="412" spans="1:98" ht="13.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row>
    <row r="413" spans="1:98" ht="13.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row>
    <row r="414" spans="1:98" ht="13.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row>
    <row r="415" spans="1:98" ht="13.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row>
    <row r="416" spans="1:98" ht="13.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row>
    <row r="417" spans="1:98" ht="13.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row>
    <row r="418" spans="1:98" ht="13.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row>
    <row r="419" spans="1:98" ht="13.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row>
    <row r="420" spans="1:98" ht="13.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row>
    <row r="421" spans="1:98" ht="13.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row>
    <row r="422" spans="1:98" ht="13.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row>
    <row r="423" spans="1:98" ht="13.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row>
    <row r="424" spans="1:98" ht="13.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row>
    <row r="425" spans="1:98" ht="13.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row>
    <row r="426" spans="1:98" ht="13.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row>
    <row r="427" spans="1:98" ht="13.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row>
    <row r="428" spans="1:98" ht="13.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row>
    <row r="429" spans="1:98" ht="13.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row>
    <row r="430" spans="1:98" ht="13.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row>
    <row r="431" spans="1:98" ht="13.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row>
    <row r="432" spans="1:98" ht="13.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row>
    <row r="433" spans="1:98" ht="13.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row>
    <row r="434" spans="1:98" ht="13.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row>
    <row r="435" spans="1:98" ht="13.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row>
    <row r="436" spans="1:98" ht="13.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row>
    <row r="437" spans="1:98" ht="13.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row>
    <row r="438" spans="1:98" ht="13.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row>
    <row r="439" spans="1:98" ht="13.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row>
    <row r="440" spans="1:98" ht="13.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row>
    <row r="441" spans="1:98" ht="13.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row>
    <row r="442" spans="1:98" ht="13.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row>
    <row r="443" spans="1:98" ht="13.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row>
    <row r="444" spans="1:98" ht="13.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row>
    <row r="445" spans="1:98" ht="13.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row>
    <row r="446" spans="1:98" ht="13.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row>
    <row r="447" spans="1:98" ht="13.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row>
    <row r="448" spans="1:98" ht="13.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row>
    <row r="449" spans="1:98" ht="13.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row>
    <row r="450" spans="1:98" ht="13.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row>
    <row r="451" spans="1:98" ht="13.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row>
    <row r="452" spans="1:98" ht="13.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row>
    <row r="453" spans="1:98" ht="13.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row>
    <row r="454" spans="1:98" ht="13.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row>
    <row r="455" spans="1:98" ht="13.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row>
    <row r="456" spans="1:98" ht="13.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row>
    <row r="457" spans="1:98" ht="13.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row>
    <row r="458" spans="1:98" ht="13.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row>
    <row r="459" spans="1:98" ht="13.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row>
    <row r="460" spans="1:98" ht="13.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row>
    <row r="461" spans="1:98" ht="13.5">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row>
    <row r="462" spans="1:98" ht="13.5">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row>
    <row r="463" spans="1:98" ht="13.5">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row>
    <row r="464" spans="1:98" ht="13.5">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row>
    <row r="465" spans="1:98" ht="13.5">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row>
    <row r="466" spans="1:98" ht="13.5">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row>
    <row r="467" spans="1:98" ht="13.5">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row>
    <row r="468" spans="1:98" ht="13.5">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row>
    <row r="469" spans="1:98" ht="13.5">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row>
    <row r="470" spans="1:98" ht="13.5">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row>
    <row r="471" spans="1:98" ht="13.5">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row>
    <row r="472" spans="1:98" ht="13.5">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row>
    <row r="473" spans="1:98" ht="13.5">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row>
    <row r="474" spans="1:98" ht="13.5">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row>
    <row r="475" spans="1:98" ht="13.5">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row>
    <row r="476" spans="1:98" ht="13.5">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row>
    <row r="477" spans="1:98" ht="13.5">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row>
    <row r="478" spans="1:98" ht="13.5">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row>
    <row r="479" spans="1:98" ht="13.5">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row>
    <row r="480" spans="1:98" ht="13.5">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row>
    <row r="481" spans="1:98" ht="13.5">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row>
    <row r="482" spans="1:98" ht="13.5">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row>
    <row r="483" spans="1:98" ht="13.5">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row>
    <row r="484" spans="1:98" ht="13.5">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row>
    <row r="485" spans="1:98" ht="13.5">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row>
    <row r="486" spans="1:98" ht="13.5">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row>
    <row r="487" spans="1:98" ht="13.5">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row>
    <row r="488" spans="1:98" ht="13.5">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row>
    <row r="489" spans="1:98" ht="13.5">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row>
    <row r="490" spans="1:98" ht="13.5">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row>
    <row r="491" spans="1:98" ht="13.5">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row>
    <row r="492" spans="1:98" ht="13.5">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row>
    <row r="493" spans="1:98" ht="13.5">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row>
    <row r="494" spans="1:98" ht="13.5">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row>
    <row r="495" spans="1:98" ht="13.5">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row>
    <row r="496" spans="1:98" ht="13.5">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row>
    <row r="497" spans="1:98" ht="13.5">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row>
    <row r="498" spans="1:98" ht="13.5">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row>
    <row r="499" spans="1:98" ht="13.5">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row>
    <row r="500" spans="1:98" ht="13.5">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row>
    <row r="501" spans="1:98" ht="13.5">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row>
    <row r="502" spans="1:98" ht="13.5">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row>
    <row r="503" spans="1:98" ht="13.5">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row>
    <row r="504" spans="1:98" ht="13.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row>
    <row r="505" spans="1:98" ht="13.5">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row>
    <row r="506" spans="1:98" ht="13.5">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row>
    <row r="507" spans="1:98" ht="13.5">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row>
    <row r="508" spans="1:98" ht="13.5">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row>
    <row r="509" spans="1:98" ht="13.5">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row>
    <row r="510" spans="1:98" ht="13.5">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row>
    <row r="511" spans="1:98" ht="13.5">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row>
    <row r="512" spans="1:98" ht="13.5">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row>
    <row r="513" spans="1:98" ht="13.5">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row>
    <row r="514" spans="1:98" ht="13.5">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row>
    <row r="515" spans="1:98" ht="13.5">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row>
    <row r="516" spans="1:98" ht="13.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row>
    <row r="517" spans="1:98" ht="13.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row>
    <row r="518" spans="1:98" ht="13.5">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row>
    <row r="519" spans="1:98" ht="13.5">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row>
    <row r="520" spans="1:98" ht="13.5">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row>
    <row r="521" spans="1:98" ht="13.5">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row>
    <row r="522" spans="1:98" ht="13.5">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row>
    <row r="523" spans="1:98" ht="13.5">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row>
    <row r="524" spans="1:98" ht="13.5">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row>
    <row r="525" spans="1:98" ht="13.5">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row>
    <row r="526" spans="1:98" ht="13.5">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row>
    <row r="527" spans="1:98" ht="13.5">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row>
    <row r="528" spans="1:98" ht="13.5">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row>
    <row r="529" spans="1:98" ht="13.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row>
    <row r="530" spans="1:98" ht="13.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row>
    <row r="531" spans="1:98" ht="13.5">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row>
    <row r="532" spans="1:98" ht="13.5">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row>
    <row r="533" spans="1:98" ht="13.5">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row>
    <row r="534" spans="1:98" ht="13.5">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row>
    <row r="535" spans="1:98" ht="13.5">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row>
    <row r="536" spans="1:98" ht="13.5">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row>
    <row r="537" spans="1:98" ht="13.5">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row>
    <row r="538" spans="1:98" ht="13.5">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row>
    <row r="539" spans="1:98" ht="13.5">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row>
    <row r="540" spans="1:98" ht="13.5">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row>
    <row r="541" spans="1:98" ht="13.5">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row>
    <row r="542" spans="1:98" ht="13.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row>
    <row r="543" spans="1:98" ht="13.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row>
    <row r="544" spans="1:98" ht="13.5">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row>
    <row r="545" spans="1:98" ht="13.5">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row>
    <row r="546" spans="1:98" ht="13.5">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row>
    <row r="547" spans="1:98" ht="13.5">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row>
    <row r="548" spans="1:98" ht="13.5">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row>
    <row r="549" spans="1:98" ht="13.5">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row>
    <row r="550" spans="1:98" ht="13.5">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row>
    <row r="551" spans="1:98" ht="13.5">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row>
    <row r="552" spans="1:98" ht="13.5">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row>
    <row r="553" spans="1:98" ht="13.5">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row>
    <row r="554" spans="1:98" ht="13.5">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row>
    <row r="555" spans="1:98" ht="13.5">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row>
    <row r="556" spans="1:98" ht="13.5">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row>
    <row r="557" spans="1:98" ht="13.5">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row>
    <row r="558" spans="1:98" ht="13.5">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row>
    <row r="559" spans="1:98" ht="13.5">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row>
    <row r="560" spans="1:98" ht="13.5">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row>
    <row r="561" spans="1:98" ht="13.5">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row>
    <row r="562" spans="1:98" ht="13.5">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row>
    <row r="563" spans="1:98" ht="13.5">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row>
    <row r="564" spans="1:98" ht="13.5">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row>
    <row r="565" spans="1:98" ht="13.5">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row>
    <row r="566" spans="1:98" ht="13.5">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row>
    <row r="567" spans="1:98" ht="13.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row>
    <row r="568" spans="1:98" ht="13.5">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row>
    <row r="569" spans="1:98" ht="13.5">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row>
    <row r="570" spans="1:98" ht="13.5">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row>
    <row r="571" spans="1:98" ht="13.5">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row>
    <row r="572" spans="1:98" ht="13.5">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row>
    <row r="573" spans="1:98" ht="13.5">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row>
    <row r="574" spans="1:98" ht="13.5">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row>
    <row r="575" spans="1:98" ht="13.5">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row>
    <row r="576" spans="1:98" ht="13.5">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row>
    <row r="577" spans="1:98" ht="13.5">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row>
    <row r="578" spans="1:98" ht="13.5">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row>
    <row r="579" spans="1:98" ht="13.5">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row>
    <row r="580" spans="1:98" ht="13.5">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row>
    <row r="581" spans="1:98" ht="13.5">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row>
    <row r="582" spans="1:98" ht="13.5">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row>
    <row r="583" spans="1:98" ht="13.5">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row>
    <row r="584" spans="1:98" ht="13.5">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row>
    <row r="585" spans="1:98" ht="13.5">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row>
    <row r="586" spans="1:98" ht="13.5">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row>
    <row r="587" spans="1:98" ht="13.5">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row>
    <row r="588" spans="1:98" ht="13.5">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row>
    <row r="589" spans="1:98" ht="13.5">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row>
    <row r="590" spans="1:98" ht="13.5">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row>
    <row r="591" spans="1:98" ht="13.5">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row>
    <row r="592" spans="1:98" ht="13.5">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row>
    <row r="593" spans="1:98" ht="13.5">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row>
    <row r="594" spans="1:98" ht="13.5">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row>
    <row r="595" spans="1:98" ht="13.5">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row>
    <row r="596" spans="1:98" ht="13.5">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row>
    <row r="597" spans="1:98" ht="13.5">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row>
    <row r="598" spans="1:98" ht="13.5">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row>
    <row r="599" spans="1:98" ht="13.5">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row>
    <row r="600" spans="1:98" ht="13.5">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row>
    <row r="601" spans="1:98" ht="13.5">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row>
    <row r="602" spans="1:98" ht="13.5">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row>
    <row r="603" spans="1:98" ht="13.5">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row>
    <row r="604" spans="1:98" ht="13.5">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row>
    <row r="605" spans="1:98" ht="13.5">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row>
    <row r="606" spans="1:98" ht="13.5">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row>
    <row r="607" spans="1:98" ht="13.5">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row>
    <row r="608" spans="1:98" ht="13.5">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row>
    <row r="609" spans="1:98" ht="13.5">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row>
    <row r="610" spans="1:98" ht="13.5">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row>
    <row r="611" spans="1:98" ht="13.5">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row>
    <row r="612" spans="1:98" ht="13.5">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row>
    <row r="613" spans="1:98" ht="13.5">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row>
    <row r="614" spans="1:98" ht="13.5">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row>
    <row r="615" spans="1:98" ht="13.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row>
    <row r="616" spans="1:98" ht="13.5">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row>
    <row r="617" spans="1:98" ht="13.5">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row>
    <row r="618" spans="1:98" ht="13.5">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row>
    <row r="619" spans="1:98" ht="13.5">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row>
    <row r="620" spans="1:98" ht="13.5">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row>
    <row r="621" spans="1:98" ht="13.5">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row>
    <row r="622" spans="1:98" ht="13.5">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row>
    <row r="623" spans="1:98" ht="13.5">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row>
    <row r="624" spans="1:98" ht="13.5">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row>
    <row r="625" spans="1:98" ht="13.5">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row>
    <row r="626" spans="1:98" ht="13.5">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row>
    <row r="627" spans="1:98" ht="13.5">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row>
    <row r="628" spans="1:98" ht="13.5">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row>
    <row r="629" spans="1:98" ht="13.5">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row>
    <row r="630" spans="1:98" ht="13.5">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row>
    <row r="631" spans="1:98" ht="13.5">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row>
    <row r="632" spans="1:98" ht="13.5">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row>
    <row r="633" spans="1:98" ht="13.5">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row>
    <row r="634" spans="1:98" ht="13.5">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row>
    <row r="635" spans="1:98" ht="13.5">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row>
    <row r="636" spans="1:98" ht="13.5">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row>
    <row r="637" spans="1:98" ht="13.5">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row>
    <row r="638" spans="1:98" ht="13.5">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row>
    <row r="639" spans="1:98" ht="13.5">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row>
    <row r="640" spans="1:98" ht="13.5">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row>
    <row r="641" spans="1:98" ht="13.5">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row>
    <row r="642" spans="1:98" ht="13.5">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row>
    <row r="643" spans="1:98" ht="13.5">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row>
    <row r="644" spans="1:98" ht="13.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row>
    <row r="645" spans="1:98" ht="13.5">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row>
    <row r="646" spans="1:98" ht="13.5">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row>
    <row r="647" spans="1:98" ht="13.5">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row>
    <row r="648" spans="1:98" ht="13.5">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row>
    <row r="649" spans="1:98" ht="13.5">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row>
    <row r="650" spans="1:98" ht="13.5">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row>
    <row r="651" spans="1:98" ht="13.5">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row>
    <row r="652" spans="1:98" ht="13.5">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row>
    <row r="653" spans="1:98" ht="13.5">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row>
    <row r="654" spans="1:98" ht="13.5">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row>
    <row r="655" spans="1:98" ht="13.5">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row>
    <row r="656" spans="1:98" ht="13.5">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row>
    <row r="657" spans="1:98" ht="13.5">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row>
    <row r="658" spans="1:98" ht="13.5">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row>
    <row r="659" spans="1:98" ht="13.5">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row>
    <row r="660" spans="1:98" ht="13.5">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row>
    <row r="661" spans="1:98" ht="13.5">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row>
    <row r="662" spans="1:98" ht="13.5">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row>
    <row r="663" spans="1:98" ht="13.5">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row>
    <row r="664" spans="1:98" ht="13.5">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row>
    <row r="665" spans="1:98" ht="13.5">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row>
    <row r="666" spans="1:98" ht="13.5">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row>
    <row r="667" spans="1:98" ht="13.5">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row>
    <row r="668" spans="1:98" ht="13.5">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row>
    <row r="669" spans="1:98" ht="13.5">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row>
    <row r="670" spans="1:98" ht="13.5">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row>
    <row r="671" spans="1:98" ht="13.5">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row>
    <row r="672" spans="1:98" ht="13.5">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row>
    <row r="673" spans="1:98" ht="13.5">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row>
    <row r="674" spans="1:98" ht="13.5">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row>
    <row r="675" spans="1:98" ht="13.5">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row>
    <row r="676" spans="1:98" ht="13.5">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row>
    <row r="677" spans="1:98" ht="13.5">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row>
    <row r="678" spans="1:98" ht="13.5">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row>
    <row r="679" spans="1:98" ht="13.5">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row>
    <row r="680" spans="1:98" ht="13.5">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row>
    <row r="681" spans="1:98" ht="13.5">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row>
    <row r="682" spans="1:98" ht="13.5">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row>
    <row r="683" spans="1:98" ht="13.5">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row>
    <row r="684" spans="1:98" ht="13.5">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row>
    <row r="685" spans="1:98" ht="13.5">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row>
    <row r="686" spans="1:98" ht="13.5">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row>
    <row r="687" spans="1:98" ht="13.5">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row>
    <row r="688" spans="1:98" ht="13.5">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row>
    <row r="689" spans="1:98" ht="13.5">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row>
    <row r="690" spans="1:98" ht="13.5">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row>
    <row r="691" spans="1:98" ht="13.5">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row>
    <row r="692" spans="1:98" ht="13.5">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row>
    <row r="693" spans="1:98" ht="13.5">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row>
    <row r="694" spans="1:98" ht="13.5">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row>
    <row r="695" spans="1:98" ht="13.5">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row>
    <row r="696" spans="1:98" ht="13.5">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row>
    <row r="697" spans="1:98" ht="13.5">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row>
    <row r="698" spans="1:98" ht="13.5">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row>
    <row r="699" spans="1:98" ht="13.5">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row>
    <row r="700" spans="1:98" ht="13.5">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row>
    <row r="701" spans="1:98" ht="13.5">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row>
    <row r="702" spans="1:98" ht="13.5">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row>
    <row r="703" spans="1:98" ht="13.5">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row>
    <row r="704" spans="1:98" ht="13.5">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row>
    <row r="705" spans="1:98" ht="13.5">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row>
    <row r="706" spans="1:98" ht="13.5">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row>
    <row r="707" spans="1:98" ht="13.5">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row>
    <row r="708" spans="1:98" ht="13.5">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row>
    <row r="709" spans="1:98" ht="13.5">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row>
    <row r="710" spans="1:98" ht="13.5">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row>
    <row r="711" spans="1:98" ht="13.5">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row>
    <row r="712" spans="1:98" ht="13.5">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row>
    <row r="713" spans="1:98" ht="13.5">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row>
    <row r="714" spans="1:98" ht="13.5">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row>
    <row r="715" spans="1:98" ht="13.5">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row>
    <row r="716" spans="1:98" ht="13.5">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row>
    <row r="717" spans="1:98" ht="13.5">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row>
    <row r="718" spans="1:98" ht="13.5">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row>
    <row r="719" spans="1:98" ht="13.5">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row>
    <row r="720" spans="1:98" ht="13.5">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row>
    <row r="721" spans="1:98" ht="13.5">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row>
    <row r="722" spans="1:98" ht="13.5">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row>
    <row r="723" spans="1:98" ht="13.5">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row>
    <row r="724" spans="1:98" ht="13.5">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row>
    <row r="725" spans="1:98" ht="13.5">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row>
    <row r="726" spans="1:98" ht="13.5">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row>
    <row r="727" spans="1:98" ht="13.5">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row>
    <row r="728" spans="1:98" ht="13.5">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row>
    <row r="729" spans="1:98" ht="13.5">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row>
    <row r="730" spans="1:98" ht="13.5">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row>
    <row r="731" spans="1:98" ht="13.5">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row>
    <row r="732" spans="1:98" ht="13.5">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row>
    <row r="733" spans="1:98" ht="13.5">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row>
    <row r="734" spans="1:98" ht="13.5">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row>
    <row r="735" spans="1:98" ht="13.5">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row>
    <row r="736" spans="1:98" ht="13.5">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row>
    <row r="737" spans="1:98" ht="13.5">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row>
    <row r="738" spans="1:98" ht="13.5">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row>
    <row r="739" spans="1:98" ht="13.5">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row>
    <row r="740" spans="1:98" ht="13.5">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row>
    <row r="741" spans="1:98" ht="13.5">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row>
    <row r="742" spans="1:98" ht="13.5">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row>
    <row r="743" spans="1:98" ht="13.5">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row>
    <row r="744" spans="1:98" ht="13.5">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row>
    <row r="745" spans="1:98" ht="13.5">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row>
    <row r="746" spans="1:98" ht="13.5">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row>
    <row r="747" spans="1:98" ht="13.5">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row>
    <row r="748" spans="1:98" ht="13.5">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row>
    <row r="749" spans="1:98" ht="13.5">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row>
    <row r="750" spans="1:98" ht="13.5">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row>
    <row r="751" spans="1:98" ht="13.5">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row>
    <row r="752" spans="1:98" ht="13.5">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row>
    <row r="753" spans="1:98" ht="13.5">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row>
    <row r="754" spans="1:98" ht="13.5">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row>
    <row r="755" spans="1:98" ht="13.5">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row>
    <row r="756" spans="1:98" ht="13.5">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row>
    <row r="757" spans="1:98" ht="13.5">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row>
    <row r="758" spans="1:98" ht="13.5">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row>
    <row r="759" spans="1:98" ht="13.5">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row>
    <row r="760" spans="1:98" ht="13.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row>
    <row r="761" spans="1:98" ht="13.5">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row>
    <row r="762" spans="1:98" ht="13.5">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row>
    <row r="763" spans="1:98" ht="13.5">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row>
    <row r="764" spans="1:98" ht="13.5">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row>
    <row r="765" spans="1:98" ht="13.5">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row>
    <row r="766" spans="1:98" ht="13.5">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row>
    <row r="767" spans="1:98" ht="13.5">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row>
    <row r="768" spans="1:98" ht="13.5">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row>
    <row r="769" spans="1:98" ht="13.5">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row>
    <row r="770" spans="1:98" ht="13.5">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row>
    <row r="771" spans="1:98" ht="13.5">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row>
    <row r="772" spans="1:98" ht="13.5">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row>
    <row r="773" spans="1:98" ht="13.5">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row>
    <row r="774" spans="1:98" ht="13.5">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row>
    <row r="775" spans="1:98" ht="13.5">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row>
    <row r="776" spans="1:98" ht="13.5">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row>
    <row r="777" spans="1:98" ht="13.5">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row>
    <row r="778" spans="1:98" ht="13.5">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row>
    <row r="779" spans="1:98" ht="13.5">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row>
    <row r="780" spans="1:98" ht="13.5">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row>
    <row r="781" spans="1:98" ht="13.5">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row>
    <row r="782" spans="1:98" ht="13.5">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row>
    <row r="783" spans="1:98" ht="13.5">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row>
    <row r="784" spans="1:98" ht="13.5">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row>
    <row r="785" spans="1:98" ht="13.5">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row>
    <row r="786" spans="1:98" ht="13.5">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row>
    <row r="787" spans="1:98" ht="13.5">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row>
    <row r="788" spans="1:98" ht="13.5">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row>
    <row r="789" spans="1:98" ht="13.5">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row>
    <row r="790" spans="1:98" ht="13.5">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row>
    <row r="791" spans="1:98" ht="13.5">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row>
    <row r="792" spans="1:98" ht="13.5">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row>
    <row r="793" spans="1:98" ht="13.5">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row>
    <row r="794" spans="1:98" ht="13.5">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row>
    <row r="795" spans="1:98" ht="13.5">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row>
    <row r="796" spans="1:98" ht="13.5">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row>
    <row r="797" spans="1:98" ht="13.5">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row>
    <row r="798" spans="1:98" ht="13.5">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row>
    <row r="799" spans="1:98" ht="13.5">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row>
    <row r="800" spans="1:98" ht="13.5">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row>
    <row r="801" spans="1:98" ht="13.5">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row>
    <row r="802" spans="1:98" ht="13.5">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row>
    <row r="803" spans="1:98" ht="13.5">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row>
    <row r="804" spans="1:98" ht="13.5">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row>
    <row r="805" spans="1:98" ht="13.5">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row>
    <row r="806" spans="1:98" ht="13.5">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row>
    <row r="807" spans="1:98" ht="13.5">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row>
    <row r="808" spans="1:98" ht="13.5">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row>
    <row r="809" spans="1:98" ht="13.5">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row>
    <row r="810" spans="1:98" ht="13.5">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row>
    <row r="811" spans="1:98" ht="13.5">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row>
    <row r="812" spans="1:98" ht="13.5">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row>
    <row r="813" spans="1:98" ht="13.5">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row>
    <row r="814" spans="1:98" ht="13.5">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row>
    <row r="815" spans="1:98" ht="13.5">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row>
    <row r="816" spans="1:98" ht="13.5">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row>
    <row r="817" spans="1:98" ht="13.5">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row>
    <row r="818" spans="1:98" ht="13.5">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row>
    <row r="819" spans="1:98" ht="13.5">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row>
    <row r="820" spans="1:98" ht="13.5">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row>
    <row r="821" spans="1:98" ht="13.5">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row>
    <row r="822" spans="1:98" ht="13.5">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row>
    <row r="823" spans="1:98" ht="13.5">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row>
    <row r="824" spans="1:98" ht="13.5">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row>
    <row r="825" spans="1:98" ht="13.5">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row>
    <row r="826" spans="1:98" ht="13.5">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row>
    <row r="827" spans="1:98" ht="13.5">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row>
    <row r="828" spans="1:98" ht="13.5">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row>
    <row r="829" spans="1:98" ht="13.5">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row>
    <row r="830" spans="1:98" ht="13.5">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row>
    <row r="831" spans="1:98" ht="13.5">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row>
    <row r="832" spans="1:98" ht="13.5">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row>
    <row r="833" spans="1:98" ht="13.5">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row>
    <row r="834" spans="1:98" ht="13.5">
      <c r="A834"/>
      <c r="B834"/>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row>
    <row r="835" spans="1:98" ht="13.5">
      <c r="A835"/>
      <c r="B835"/>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row>
    <row r="836" spans="1:98" ht="13.5">
      <c r="A836"/>
      <c r="B836"/>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row>
    <row r="837" spans="1:98" ht="13.5">
      <c r="A837"/>
      <c r="B837"/>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row>
    <row r="838" spans="1:98" ht="13.5">
      <c r="A838"/>
      <c r="B83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row>
    <row r="839" spans="1:98" ht="13.5">
      <c r="A839"/>
      <c r="B839"/>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row>
    <row r="840" spans="1:98" ht="13.5">
      <c r="A840"/>
      <c r="B840"/>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row>
    <row r="841" spans="1:98" ht="13.5">
      <c r="A841"/>
      <c r="B841"/>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row>
    <row r="842" spans="1:98" ht="13.5">
      <c r="A842"/>
      <c r="B842"/>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row>
    <row r="843" spans="1:98" ht="13.5">
      <c r="A843"/>
      <c r="B843"/>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row>
    <row r="844" spans="1:98" ht="13.5">
      <c r="A844"/>
      <c r="B844"/>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row>
    <row r="845" spans="1:98" ht="13.5">
      <c r="A845"/>
      <c r="B845"/>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row>
    <row r="846" spans="1:98" ht="13.5">
      <c r="A846"/>
      <c r="B846"/>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row>
    <row r="847" spans="1:98" ht="13.5">
      <c r="A847"/>
      <c r="B847"/>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row>
    <row r="848" spans="1:98" ht="13.5">
      <c r="A848"/>
      <c r="B84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row>
    <row r="849" spans="1:98" ht="13.5">
      <c r="A849"/>
      <c r="B849"/>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row>
    <row r="850" spans="1:98" ht="13.5">
      <c r="A850"/>
      <c r="B850"/>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row>
    <row r="851" spans="1:98" ht="13.5">
      <c r="A851"/>
      <c r="B851"/>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row>
    <row r="852" spans="1:98" ht="13.5">
      <c r="A852"/>
      <c r="B852"/>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row>
    <row r="853" spans="1:98" ht="13.5">
      <c r="A853"/>
      <c r="B853"/>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row>
    <row r="854" spans="1:98" ht="13.5">
      <c r="A854"/>
      <c r="B854"/>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row>
    <row r="855" spans="1:98" ht="13.5">
      <c r="A855"/>
      <c r="B855"/>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row>
    <row r="856" spans="1:98" ht="13.5">
      <c r="A856"/>
      <c r="B856"/>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row>
    <row r="857" spans="1:98" ht="13.5">
      <c r="A857"/>
      <c r="B857"/>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row>
    <row r="858" spans="1:98" ht="13.5">
      <c r="A858"/>
      <c r="B85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row>
    <row r="859" spans="1:98" ht="13.5">
      <c r="A859"/>
      <c r="B859"/>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row>
    <row r="860" spans="1:98" ht="13.5">
      <c r="A860"/>
      <c r="B860"/>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row>
    <row r="861" spans="1:98" ht="13.5">
      <c r="A861"/>
      <c r="B861"/>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row>
    <row r="862" spans="1:98" ht="13.5">
      <c r="A862"/>
      <c r="B862"/>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row>
    <row r="863" spans="1:98" ht="13.5">
      <c r="A863"/>
      <c r="B863"/>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row>
    <row r="864" spans="1:98" ht="13.5">
      <c r="A864"/>
      <c r="B864"/>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row>
    <row r="865" spans="1:98" ht="13.5">
      <c r="A865"/>
      <c r="B865"/>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row>
    <row r="866" spans="1:98" ht="13.5">
      <c r="A866"/>
      <c r="B866"/>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row>
    <row r="867" spans="1:98" ht="13.5">
      <c r="A867"/>
      <c r="B867"/>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row>
    <row r="868" spans="1:98" ht="13.5">
      <c r="A868"/>
      <c r="B86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row>
    <row r="869" spans="1:98" ht="13.5">
      <c r="A869"/>
      <c r="B869"/>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row>
    <row r="870" spans="1:98" ht="13.5">
      <c r="A870"/>
      <c r="B870"/>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row>
    <row r="871" spans="1:98" ht="13.5">
      <c r="A871"/>
      <c r="B871"/>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row>
    <row r="872" spans="1:98" ht="13.5">
      <c r="A872"/>
      <c r="B872"/>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row>
    <row r="873" spans="1:98" ht="13.5">
      <c r="A873"/>
      <c r="B873"/>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row>
    <row r="874" spans="1:98" ht="13.5">
      <c r="A874"/>
      <c r="B874"/>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row>
    <row r="875" spans="1:98" ht="13.5">
      <c r="A875"/>
      <c r="B875"/>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row>
    <row r="876" spans="1:98" ht="13.5">
      <c r="A876"/>
      <c r="B876"/>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row>
    <row r="877" spans="1:98" ht="13.5">
      <c r="A877"/>
      <c r="B877"/>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row>
    <row r="878" spans="1:98" ht="13.5">
      <c r="A878"/>
      <c r="B87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row>
    <row r="879" spans="1:98" ht="13.5">
      <c r="A879"/>
      <c r="B879"/>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row>
    <row r="880" spans="1:98" ht="13.5">
      <c r="A880"/>
      <c r="B880"/>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row>
    <row r="881" spans="1:98" ht="13.5">
      <c r="A881"/>
      <c r="B881"/>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row>
    <row r="882" spans="1:98" ht="13.5">
      <c r="A882"/>
      <c r="B882"/>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row>
    <row r="883" spans="1:98" ht="13.5">
      <c r="A883"/>
      <c r="B883"/>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row>
    <row r="884" spans="1:98" ht="13.5">
      <c r="A884"/>
      <c r="B884"/>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row>
    <row r="885" spans="1:98" ht="13.5">
      <c r="A885"/>
      <c r="B885"/>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row>
    <row r="886" spans="1:98" ht="13.5">
      <c r="A886"/>
      <c r="B886"/>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row>
    <row r="887" spans="1:98" ht="13.5">
      <c r="A887"/>
      <c r="B887"/>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row>
    <row r="888" spans="1:98" ht="13.5">
      <c r="A888"/>
      <c r="B8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row>
    <row r="889" spans="1:98" ht="13.5">
      <c r="A889"/>
      <c r="B889"/>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row>
    <row r="890" spans="1:98" ht="13.5">
      <c r="A890"/>
      <c r="B890"/>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row>
    <row r="891" spans="1:98" ht="13.5">
      <c r="A891"/>
      <c r="B891"/>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row>
    <row r="892" spans="1:98" ht="13.5">
      <c r="A892"/>
      <c r="B892"/>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row>
    <row r="893" spans="1:98" ht="13.5">
      <c r="A893"/>
      <c r="B893"/>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row>
    <row r="894" spans="1:98" ht="13.5">
      <c r="A894"/>
      <c r="B894"/>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row>
    <row r="895" spans="1:98" ht="13.5">
      <c r="A895"/>
      <c r="B895"/>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row>
    <row r="896" spans="1:98" ht="13.5">
      <c r="A896"/>
      <c r="B896"/>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row>
    <row r="897" spans="1:98" ht="13.5">
      <c r="A897"/>
      <c r="B897"/>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row>
    <row r="898" spans="1:98" ht="13.5">
      <c r="A898"/>
      <c r="B89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row>
    <row r="899" spans="1:98" ht="13.5">
      <c r="A899"/>
      <c r="B899"/>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row>
    <row r="900" spans="1:98" ht="13.5">
      <c r="A900"/>
      <c r="B900"/>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row>
    <row r="901" spans="1:98" ht="13.5">
      <c r="A901"/>
      <c r="B901"/>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row>
    <row r="902" spans="1:98" ht="13.5">
      <c r="A902"/>
      <c r="B902"/>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row>
    <row r="903" spans="1:98" ht="13.5">
      <c r="A903"/>
      <c r="B903"/>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row>
    <row r="904" spans="1:98" ht="13.5">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row>
    <row r="905" spans="1:98" ht="13.5">
      <c r="A905"/>
      <c r="B905"/>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row>
    <row r="906" spans="1:98" ht="13.5">
      <c r="A906"/>
      <c r="B906"/>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row>
    <row r="907" spans="1:98" ht="13.5">
      <c r="A907"/>
      <c r="B907"/>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row>
    <row r="908" spans="1:98" ht="13.5">
      <c r="A908"/>
      <c r="B90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row>
    <row r="909" spans="1:98" ht="13.5">
      <c r="A909"/>
      <c r="B909"/>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row>
    <row r="910" spans="1:98" ht="13.5">
      <c r="A910"/>
      <c r="B910"/>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row>
    <row r="911" spans="1:98" ht="13.5">
      <c r="A911"/>
      <c r="B911"/>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row>
    <row r="912" spans="1:98" ht="13.5">
      <c r="A912"/>
      <c r="B912"/>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row>
    <row r="913" spans="1:98" ht="13.5">
      <c r="A913"/>
      <c r="B913"/>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row>
    <row r="914" spans="1:98" ht="13.5">
      <c r="A914"/>
      <c r="B914"/>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row>
    <row r="915" spans="1:98" ht="13.5">
      <c r="A915"/>
      <c r="B915"/>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row>
    <row r="916" spans="1:98" ht="13.5">
      <c r="A916"/>
      <c r="B916"/>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row>
    <row r="917" spans="1:98" ht="13.5">
      <c r="A917"/>
      <c r="B917"/>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row>
    <row r="918" spans="1:98" ht="13.5">
      <c r="A918"/>
      <c r="B91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row>
    <row r="919" spans="1:98" ht="13.5">
      <c r="A919"/>
      <c r="B919"/>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row>
    <row r="920" spans="1:98" ht="13.5">
      <c r="A920"/>
      <c r="B920"/>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row>
    <row r="921" spans="1:98" ht="13.5">
      <c r="A921"/>
      <c r="B921"/>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row>
    <row r="922" spans="1:98" ht="13.5">
      <c r="A922"/>
      <c r="B922"/>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row>
    <row r="923" spans="1:98" ht="13.5">
      <c r="A923"/>
      <c r="B923"/>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row>
    <row r="924" spans="1:98" ht="13.5">
      <c r="A924"/>
      <c r="B924"/>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row>
    <row r="925" spans="1:98" ht="13.5">
      <c r="A925"/>
      <c r="B925"/>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row>
    <row r="926" spans="1:98" ht="13.5">
      <c r="A926"/>
      <c r="B926"/>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row>
    <row r="927" spans="1:98" ht="13.5">
      <c r="A927"/>
      <c r="B927"/>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row>
    <row r="928" spans="1:98" ht="13.5">
      <c r="A928"/>
      <c r="B92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row>
    <row r="929" spans="1:98" ht="13.5">
      <c r="A929"/>
      <c r="B929"/>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row>
    <row r="930" spans="1:98" ht="13.5">
      <c r="A930"/>
      <c r="B930"/>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row>
    <row r="931" spans="1:98" ht="13.5">
      <c r="A931"/>
      <c r="B931"/>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row>
    <row r="932" spans="1:98" ht="13.5">
      <c r="A932"/>
      <c r="B932"/>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row>
    <row r="933" spans="1:98" ht="13.5">
      <c r="A933"/>
      <c r="B933"/>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row>
    <row r="934" spans="1:98" ht="13.5">
      <c r="A934"/>
      <c r="B934"/>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row>
    <row r="935" spans="1:98" ht="13.5">
      <c r="A935"/>
      <c r="B935"/>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row>
    <row r="936" spans="1:98" ht="13.5">
      <c r="A936"/>
      <c r="B936"/>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row>
    <row r="937" spans="1:98" ht="13.5">
      <c r="A937"/>
      <c r="B937"/>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row>
    <row r="938" spans="1:98" ht="13.5">
      <c r="A938"/>
      <c r="B93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row>
    <row r="939" spans="1:98" ht="13.5">
      <c r="A939"/>
      <c r="B939"/>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row>
    <row r="940" spans="1:98" ht="13.5">
      <c r="A940"/>
      <c r="B940"/>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row>
    <row r="941" spans="1:98" ht="13.5">
      <c r="A941"/>
      <c r="B941"/>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row>
    <row r="942" spans="1:98" ht="13.5">
      <c r="A942"/>
      <c r="B942"/>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row>
    <row r="943" spans="1:98" ht="13.5">
      <c r="A943"/>
      <c r="B943"/>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row>
    <row r="944" spans="1:98" ht="13.5">
      <c r="A944"/>
      <c r="B944"/>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row>
    <row r="945" spans="1:98" ht="13.5">
      <c r="A945"/>
      <c r="B945"/>
      <c r="C945"/>
      <c r="D945"/>
      <c r="E945"/>
      <c r="F945"/>
      <c r="G945"/>
      <c r="H945"/>
      <c r="I945"/>
      <c r="J945"/>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row>
    <row r="946" spans="1:98" ht="13.5">
      <c r="A946"/>
      <c r="B946"/>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row>
    <row r="947" spans="1:98" ht="13.5">
      <c r="A947"/>
      <c r="B947"/>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row>
    <row r="948" spans="1:98" ht="13.5">
      <c r="A948"/>
      <c r="B94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row>
    <row r="949" spans="1:98" ht="13.5">
      <c r="A949"/>
      <c r="B949"/>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row>
    <row r="950" spans="1:98" ht="13.5">
      <c r="A950"/>
      <c r="B950"/>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row>
    <row r="951" spans="1:98" ht="13.5">
      <c r="A951"/>
      <c r="B951"/>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row>
    <row r="952" spans="1:98" ht="13.5">
      <c r="A952"/>
      <c r="B952"/>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row>
    <row r="953" spans="1:98" ht="13.5">
      <c r="A953"/>
      <c r="B953"/>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row>
    <row r="954" spans="1:98" ht="13.5">
      <c r="A954"/>
      <c r="B954"/>
      <c r="C954"/>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row>
    <row r="955" spans="1:98" ht="13.5">
      <c r="A955"/>
      <c r="B955"/>
      <c r="C955"/>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row>
    <row r="956" spans="1:98" ht="13.5">
      <c r="A956"/>
      <c r="B956"/>
      <c r="C956"/>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row>
    <row r="957" spans="1:98" ht="13.5">
      <c r="A957"/>
      <c r="B957"/>
      <c r="C957"/>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row>
    <row r="958" spans="1:98" ht="13.5">
      <c r="A958"/>
      <c r="B958"/>
      <c r="C958"/>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row>
    <row r="959" spans="1:98" ht="13.5">
      <c r="A959"/>
      <c r="B959"/>
      <c r="C959"/>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row>
    <row r="960" spans="1:98" ht="13.5">
      <c r="A960"/>
      <c r="B960"/>
      <c r="C960"/>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row>
    <row r="961" spans="1:98" ht="13.5">
      <c r="A961"/>
      <c r="B961"/>
      <c r="C961"/>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row>
    <row r="962" spans="1:98" ht="13.5">
      <c r="A962"/>
      <c r="B962"/>
      <c r="C96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row>
    <row r="963" spans="1:98" ht="13.5">
      <c r="A963"/>
      <c r="B963"/>
      <c r="C963"/>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row>
    <row r="964" spans="1:98" ht="13.5">
      <c r="A964"/>
      <c r="B964"/>
      <c r="C964"/>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row>
    <row r="965" spans="1:98" ht="13.5">
      <c r="A965"/>
      <c r="B965"/>
      <c r="C965"/>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row>
    <row r="966" spans="1:98" ht="13.5">
      <c r="A966"/>
      <c r="B966"/>
      <c r="C966"/>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row>
    <row r="967" spans="1:98" ht="13.5">
      <c r="A967"/>
      <c r="B967"/>
      <c r="C967"/>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row>
    <row r="968" spans="1:98" ht="13.5">
      <c r="A968"/>
      <c r="B968"/>
      <c r="C968"/>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row>
    <row r="969" spans="1:98" ht="13.5">
      <c r="A969"/>
      <c r="B969"/>
      <c r="C969"/>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row>
    <row r="970" spans="1:98" ht="13.5">
      <c r="A970"/>
      <c r="B970"/>
      <c r="C970"/>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row>
    <row r="971" spans="1:98" ht="13.5">
      <c r="A971"/>
      <c r="B971"/>
      <c r="C971"/>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row>
    <row r="972" spans="1:98" ht="13.5">
      <c r="A972"/>
      <c r="B972"/>
      <c r="C97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row>
    <row r="973" spans="1:98" ht="13.5">
      <c r="A973"/>
      <c r="B973"/>
      <c r="C973"/>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row>
    <row r="974" spans="1:98" ht="13.5">
      <c r="A974"/>
      <c r="B974"/>
      <c r="C974"/>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row>
    <row r="975" spans="1:98" ht="13.5">
      <c r="A975"/>
      <c r="B975"/>
      <c r="C975"/>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row>
    <row r="976" spans="1:98" ht="13.5">
      <c r="A976"/>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row>
    <row r="977" spans="1:98" ht="13.5">
      <c r="A977"/>
      <c r="B977"/>
      <c r="C977"/>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row>
    <row r="978" spans="1:98" ht="13.5">
      <c r="A978"/>
      <c r="B978"/>
      <c r="C978"/>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row>
    <row r="979" spans="1:98" ht="13.5">
      <c r="A979"/>
      <c r="B979"/>
      <c r="C979"/>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row>
    <row r="980" spans="1:98" ht="13.5">
      <c r="A980"/>
      <c r="B980"/>
      <c r="C980"/>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row>
    <row r="981" spans="1:98" ht="13.5">
      <c r="A981"/>
      <c r="B981"/>
      <c r="C981"/>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row>
    <row r="982" spans="1:98" ht="13.5">
      <c r="A982"/>
      <c r="B982"/>
      <c r="C98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row>
    <row r="983" spans="1:98" ht="13.5">
      <c r="A983"/>
      <c r="B983"/>
      <c r="C983"/>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row>
    <row r="984" spans="1:98" ht="13.5">
      <c r="A984"/>
      <c r="B984"/>
      <c r="C984"/>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row>
    <row r="985" spans="1:98" ht="13.5">
      <c r="A985"/>
      <c r="B985"/>
      <c r="C985"/>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row>
    <row r="986" spans="1:98" ht="13.5">
      <c r="A986"/>
      <c r="B986"/>
      <c r="C986"/>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row>
    <row r="987" spans="1:98" ht="13.5">
      <c r="A987"/>
      <c r="B987"/>
      <c r="C987"/>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row>
    <row r="988" spans="1:98" ht="13.5">
      <c r="A988"/>
      <c r="B988"/>
      <c r="C988"/>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row>
    <row r="989" spans="1:98" ht="13.5">
      <c r="A989"/>
      <c r="B989"/>
      <c r="C989"/>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row>
    <row r="990" spans="1:98" ht="13.5">
      <c r="A990"/>
      <c r="B990"/>
      <c r="C990"/>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row>
    <row r="991" spans="1:98" ht="13.5">
      <c r="A991"/>
      <c r="B991"/>
      <c r="C991"/>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row>
    <row r="992" spans="1:98" ht="13.5">
      <c r="A992"/>
      <c r="B992"/>
      <c r="C99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row>
    <row r="993" spans="1:98" ht="13.5">
      <c r="A993"/>
      <c r="B993"/>
      <c r="C993"/>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row>
    <row r="994" spans="1:98" ht="13.5">
      <c r="A994"/>
      <c r="B994"/>
      <c r="C994"/>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row>
    <row r="995" spans="1:98" ht="13.5">
      <c r="A995"/>
      <c r="B995"/>
      <c r="C995"/>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row>
    <row r="996" spans="1:98" ht="13.5">
      <c r="A996"/>
      <c r="B996"/>
      <c r="C996"/>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row>
    <row r="997" spans="1:98" ht="13.5">
      <c r="A997"/>
      <c r="B997"/>
      <c r="C997"/>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row>
    <row r="998" spans="1:98" ht="13.5">
      <c r="A998"/>
      <c r="B998"/>
      <c r="C998"/>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row>
    <row r="999" spans="1:98" ht="13.5">
      <c r="A999"/>
      <c r="B999"/>
      <c r="C999"/>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row>
    <row r="1000" spans="1:98" ht="13.5">
      <c r="A1000"/>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row>
    <row r="1001" spans="1:98" ht="13.5">
      <c r="A1001"/>
      <c r="B1001"/>
      <c r="C1001"/>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row>
    <row r="1002" spans="1:98" ht="13.5">
      <c r="A1002"/>
      <c r="B1002"/>
      <c r="C100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row>
    <row r="1003" spans="1:98" ht="13.5">
      <c r="A1003"/>
      <c r="B1003"/>
      <c r="C1003"/>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row>
    <row r="1004" spans="1:98" ht="13.5">
      <c r="A1004"/>
      <c r="B1004"/>
      <c r="C1004"/>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row>
    <row r="1005" spans="1:98" ht="13.5">
      <c r="A100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row>
    <row r="1006" spans="1:98" ht="13.5">
      <c r="A1006"/>
      <c r="B1006"/>
      <c r="C1006"/>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row>
    <row r="1007" spans="1:98" ht="13.5">
      <c r="A1007"/>
      <c r="B1007"/>
      <c r="C1007"/>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row>
    <row r="1008" spans="1:98" ht="13.5">
      <c r="A1008"/>
      <c r="B1008"/>
      <c r="C1008"/>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row>
    <row r="1009" spans="1:98" ht="13.5">
      <c r="A1009"/>
      <c r="B1009"/>
      <c r="C1009"/>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row>
    <row r="1010" spans="1:98" ht="13.5">
      <c r="A1010"/>
      <c r="B1010"/>
      <c r="C1010"/>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row>
    <row r="1011" spans="1:98" ht="13.5">
      <c r="A1011"/>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row>
    <row r="1012" spans="1:98" ht="13.5">
      <c r="A1012"/>
      <c r="B1012"/>
      <c r="C10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row>
    <row r="1013" spans="1:98" ht="13.5">
      <c r="A1013"/>
      <c r="B1013"/>
      <c r="C1013"/>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row>
    <row r="1014" spans="1:98" ht="13.5">
      <c r="A1014"/>
      <c r="B1014"/>
      <c r="C1014"/>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row>
    <row r="1015" spans="1:98" ht="13.5">
      <c r="A1015"/>
      <c r="B1015"/>
      <c r="C1015"/>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row>
    <row r="1016" spans="1:98" ht="13.5">
      <c r="A1016"/>
      <c r="B1016"/>
      <c r="C1016"/>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row>
    <row r="1017" spans="1:98" ht="13.5">
      <c r="A1017"/>
      <c r="B1017"/>
      <c r="C1017"/>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row>
    <row r="1018" spans="1:98" ht="13.5">
      <c r="A1018"/>
      <c r="B1018"/>
      <c r="C1018"/>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row>
    <row r="1019" spans="1:98" ht="13.5">
      <c r="A1019"/>
      <c r="B1019"/>
      <c r="C1019"/>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row>
    <row r="1020" spans="1:98" ht="13.5">
      <c r="A1020"/>
      <c r="B1020"/>
      <c r="C1020"/>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row>
    <row r="1021" spans="1:98" ht="13.5">
      <c r="A1021"/>
      <c r="B1021"/>
      <c r="C1021"/>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row>
    <row r="1022" spans="1:98" ht="13.5">
      <c r="A1022"/>
      <c r="B1022"/>
      <c r="C102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row>
    <row r="1023" spans="1:98" ht="13.5">
      <c r="A1023"/>
      <c r="B1023"/>
      <c r="C1023"/>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row>
    <row r="1024" spans="1:98" ht="13.5">
      <c r="A1024"/>
      <c r="B1024"/>
      <c r="C1024"/>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row>
    <row r="1025" spans="1:98" ht="13.5">
      <c r="A1025"/>
      <c r="B1025"/>
      <c r="C1025"/>
      <c r="D1025"/>
      <c r="E1025"/>
      <c r="F1025"/>
      <c r="G1025"/>
      <c r="H1025"/>
      <c r="I1025"/>
      <c r="J1025"/>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row>
    <row r="1026" spans="1:98" ht="13.5">
      <c r="A1026"/>
      <c r="B1026"/>
      <c r="C1026"/>
      <c r="D1026"/>
      <c r="E1026"/>
      <c r="F1026"/>
      <c r="G1026"/>
      <c r="H1026"/>
      <c r="I1026"/>
      <c r="J1026"/>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row>
    <row r="1027" spans="1:98" ht="13.5">
      <c r="A1027"/>
      <c r="B1027"/>
      <c r="C1027"/>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row>
    <row r="1028" spans="1:98" ht="13.5">
      <c r="A1028"/>
      <c r="B1028"/>
      <c r="C1028"/>
      <c r="D1028"/>
      <c r="E1028"/>
      <c r="F1028"/>
      <c r="G1028"/>
      <c r="H1028"/>
      <c r="I1028"/>
      <c r="J1028"/>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row>
    <row r="1029" spans="1:98" ht="13.5">
      <c r="A1029"/>
      <c r="B1029"/>
      <c r="C1029"/>
      <c r="D1029"/>
      <c r="E1029"/>
      <c r="F1029"/>
      <c r="G1029"/>
      <c r="H1029"/>
      <c r="I1029"/>
      <c r="J1029"/>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row>
    <row r="1030" spans="1:98" ht="13.5">
      <c r="A1030"/>
      <c r="B1030"/>
      <c r="C1030"/>
      <c r="D1030"/>
      <c r="E1030"/>
      <c r="F1030"/>
      <c r="G1030"/>
      <c r="H1030"/>
      <c r="I1030"/>
      <c r="J1030"/>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row>
    <row r="1031" spans="1:98" ht="13.5">
      <c r="A1031"/>
      <c r="B1031"/>
      <c r="C1031"/>
      <c r="D1031"/>
      <c r="E1031"/>
      <c r="F1031"/>
      <c r="G1031"/>
      <c r="H1031"/>
      <c r="I1031"/>
      <c r="J1031"/>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row>
    <row r="1032" spans="1:98" ht="13.5">
      <c r="A1032"/>
      <c r="B1032"/>
      <c r="C1032"/>
      <c r="D1032"/>
      <c r="E1032"/>
      <c r="F1032"/>
      <c r="G1032"/>
      <c r="H1032"/>
      <c r="I1032"/>
      <c r="J1032"/>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row>
    <row r="1033" spans="1:98" ht="13.5">
      <c r="A1033"/>
      <c r="B1033"/>
      <c r="C1033"/>
      <c r="D1033"/>
      <c r="E1033"/>
      <c r="F1033"/>
      <c r="G1033"/>
      <c r="H1033"/>
      <c r="I1033"/>
      <c r="J1033"/>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row>
    <row r="1034" spans="1:98" ht="13.5">
      <c r="A1034"/>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row>
    <row r="1035" spans="1:98" ht="13.5">
      <c r="A103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row>
    <row r="1036" spans="1:98" ht="13.5">
      <c r="A1036"/>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row>
    <row r="1037" spans="1:98" ht="13.5">
      <c r="A1037"/>
      <c r="B1037"/>
      <c r="C1037"/>
      <c r="D1037"/>
      <c r="E1037"/>
      <c r="F1037"/>
      <c r="G1037"/>
      <c r="H1037"/>
      <c r="I1037"/>
      <c r="J1037"/>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row>
    <row r="1038" spans="1:98" ht="13.5">
      <c r="A1038"/>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row>
    <row r="1039" spans="1:98" ht="13.5">
      <c r="A1039"/>
      <c r="B1039"/>
      <c r="C1039"/>
      <c r="D1039"/>
      <c r="E1039"/>
      <c r="F1039"/>
      <c r="G1039"/>
      <c r="H1039"/>
      <c r="I1039"/>
      <c r="J1039"/>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row>
    <row r="1040" spans="1:98" ht="13.5">
      <c r="A1040"/>
      <c r="B1040"/>
      <c r="C1040"/>
      <c r="D1040"/>
      <c r="E1040"/>
      <c r="F1040"/>
      <c r="G1040"/>
      <c r="H1040"/>
      <c r="I1040"/>
      <c r="J1040"/>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row>
    <row r="1041" spans="1:98" ht="13.5">
      <c r="A1041"/>
      <c r="B1041"/>
      <c r="C1041"/>
      <c r="D1041"/>
      <c r="E1041"/>
      <c r="F1041"/>
      <c r="G1041"/>
      <c r="H1041"/>
      <c r="I1041"/>
      <c r="J1041"/>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row>
    <row r="1042" spans="1:98" ht="13.5">
      <c r="A1042"/>
      <c r="B1042"/>
      <c r="C1042"/>
      <c r="D1042"/>
      <c r="E1042"/>
      <c r="F1042"/>
      <c r="G1042"/>
      <c r="H1042"/>
      <c r="I1042"/>
      <c r="J1042"/>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row>
    <row r="1043" spans="1:98" ht="13.5">
      <c r="A1043"/>
      <c r="B1043"/>
      <c r="C1043"/>
      <c r="D1043"/>
      <c r="E1043"/>
      <c r="F1043"/>
      <c r="G1043"/>
      <c r="H1043"/>
      <c r="I1043"/>
      <c r="J1043"/>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row>
    <row r="1044" spans="1:98" ht="13.5">
      <c r="A1044"/>
      <c r="B1044"/>
      <c r="C1044"/>
      <c r="D1044"/>
      <c r="E1044"/>
      <c r="F1044"/>
      <c r="G1044"/>
      <c r="H1044"/>
      <c r="I1044"/>
      <c r="J1044"/>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row>
  </sheetData>
  <mergeCells count="94">
    <mergeCell ref="R14:U14"/>
    <mergeCell ref="Q58:T58"/>
    <mergeCell ref="Q59:T59"/>
    <mergeCell ref="Q60:T60"/>
    <mergeCell ref="Q49:T49"/>
    <mergeCell ref="Q50:T50"/>
    <mergeCell ref="Q51:T51"/>
    <mergeCell ref="Q53:T53"/>
    <mergeCell ref="R35:U35"/>
    <mergeCell ref="R25:U25"/>
    <mergeCell ref="Q55:T55"/>
    <mergeCell ref="R19:U19"/>
    <mergeCell ref="R20:U20"/>
    <mergeCell ref="R23:U23"/>
    <mergeCell ref="R18:U18"/>
    <mergeCell ref="Q48:T48"/>
    <mergeCell ref="R16:U16"/>
    <mergeCell ref="R17:U17"/>
    <mergeCell ref="M42:V42"/>
    <mergeCell ref="M43:V43"/>
    <mergeCell ref="M44:V44"/>
    <mergeCell ref="J23:M23"/>
    <mergeCell ref="J25:M25"/>
    <mergeCell ref="M32:V32"/>
    <mergeCell ref="M33:V33"/>
    <mergeCell ref="M34:V34"/>
    <mergeCell ref="W2:X2"/>
    <mergeCell ref="R13:U13"/>
    <mergeCell ref="R12:U12"/>
    <mergeCell ref="Q2:R2"/>
    <mergeCell ref="S2:T2"/>
    <mergeCell ref="U2:V2"/>
    <mergeCell ref="S4:T4"/>
    <mergeCell ref="U4:V4"/>
    <mergeCell ref="S3:T3"/>
    <mergeCell ref="A7:S7"/>
    <mergeCell ref="A11:A65"/>
    <mergeCell ref="Q63:T63"/>
    <mergeCell ref="Q65:T65"/>
    <mergeCell ref="F58:F65"/>
    <mergeCell ref="Q61:T61"/>
    <mergeCell ref="R45:U45"/>
    <mergeCell ref="W1:X1"/>
    <mergeCell ref="O1:P1"/>
    <mergeCell ref="Q1:R1"/>
    <mergeCell ref="S1:T1"/>
    <mergeCell ref="U1:V1"/>
    <mergeCell ref="G1:H1"/>
    <mergeCell ref="I1:J1"/>
    <mergeCell ref="K1:L1"/>
    <mergeCell ref="M1:N1"/>
    <mergeCell ref="U3:V3"/>
    <mergeCell ref="G2:H2"/>
    <mergeCell ref="I2:J2"/>
    <mergeCell ref="K2:L2"/>
    <mergeCell ref="M2:N2"/>
    <mergeCell ref="O2:P2"/>
    <mergeCell ref="I3:J3"/>
    <mergeCell ref="K3:L3"/>
    <mergeCell ref="M3:N3"/>
    <mergeCell ref="O3:P3"/>
    <mergeCell ref="G3:H3"/>
    <mergeCell ref="W3:X3"/>
    <mergeCell ref="Q3:R3"/>
    <mergeCell ref="I4:J4"/>
    <mergeCell ref="K4:L4"/>
    <mergeCell ref="M4:N4"/>
    <mergeCell ref="O4:P4"/>
    <mergeCell ref="W4:X4"/>
    <mergeCell ref="G5:H5"/>
    <mergeCell ref="Q4:R4"/>
    <mergeCell ref="D9:D10"/>
    <mergeCell ref="E9:E10"/>
    <mergeCell ref="F9:Z9"/>
    <mergeCell ref="Y10:Z10"/>
    <mergeCell ref="W5:X5"/>
    <mergeCell ref="O5:P5"/>
    <mergeCell ref="Q5:R5"/>
    <mergeCell ref="S5:T5"/>
    <mergeCell ref="U5:V5"/>
    <mergeCell ref="G4:H4"/>
    <mergeCell ref="I5:J5"/>
    <mergeCell ref="K5:L5"/>
    <mergeCell ref="M5:N5"/>
    <mergeCell ref="B19:C19"/>
    <mergeCell ref="B20:C20"/>
    <mergeCell ref="B46:C46"/>
    <mergeCell ref="B47:C47"/>
    <mergeCell ref="B9:C9"/>
    <mergeCell ref="B10:C10"/>
    <mergeCell ref="B12:C12"/>
    <mergeCell ref="B13:C13"/>
    <mergeCell ref="B14:C14"/>
    <mergeCell ref="B15:C15"/>
  </mergeCells>
  <phoneticPr fontId="3"/>
  <dataValidations count="6">
    <dataValidation type="list" allowBlank="1" showInputMessage="1" showErrorMessage="1" sqref="H12:H13 H37:H40 H16:H17 H27:H30 E13 H42:H44 H32:H34 Y11:Y75" xr:uid="{00000000-0002-0000-1900-000000000000}">
      <formula1>"■,□"</formula1>
    </dataValidation>
    <dataValidation type="list" allowBlank="1" showInputMessage="1" sqref="D12 D15" xr:uid="{00000000-0002-0000-1900-000001000000}">
      <formula1>"５,４,３,２,１,なし"</formula1>
    </dataValidation>
    <dataValidation type="list" allowBlank="1" showInputMessage="1" sqref="M42:V42" xr:uid="{00000000-0002-0000-1900-000002000000}">
      <formula1>$AD$37:$AK$37</formula1>
    </dataValidation>
    <dataValidation type="list" allowBlank="1" showInputMessage="1" sqref="M32:V32" xr:uid="{00000000-0002-0000-1900-000003000000}">
      <formula1>$AD$27:$AK$27</formula1>
    </dataValidation>
    <dataValidation type="list" allowBlank="1" showInputMessage="1" sqref="D23 D19" xr:uid="{00000000-0002-0000-1900-000004000000}">
      <formula1>"27,20,15,11,他,なし"</formula1>
    </dataValidation>
    <dataValidation type="list" allowBlank="1" showInputMessage="1" showErrorMessage="1" sqref="B16:B17 B49:B50" xr:uid="{00000000-0002-0000-1900-000005000000}">
      <formula1>"□,■"</formula1>
    </dataValidation>
  </dataValidations>
  <pageMargins left="0.78740157480314965" right="0.19685039370078741" top="0.59055118110236227" bottom="0.43307086614173229" header="0.31496062992125984" footer="1.04"/>
  <pageSetup paperSize="9" scale="84" orientation="portrait" verticalDpi="96"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BC80"/>
  <sheetViews>
    <sheetView view="pageBreakPreview" zoomScaleNormal="100" workbookViewId="0">
      <selection activeCell="A11" sqref="A11:A65"/>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8.875" style="54" customWidth="1"/>
    <col min="30" max="42" width="9.125" style="55" hidden="1" customWidth="1"/>
    <col min="43" max="53" width="8.875" style="54" hidden="1" customWidth="1"/>
    <col min="54" max="16384" width="8.875" style="54"/>
  </cols>
  <sheetData>
    <row r="1" spans="1:55">
      <c r="F1" s="242" t="s">
        <v>318</v>
      </c>
      <c r="G1" s="1654"/>
      <c r="H1" s="1655"/>
      <c r="I1" s="1655"/>
      <c r="J1" s="1655"/>
      <c r="K1" s="1655"/>
      <c r="L1" s="1655"/>
      <c r="M1" s="1655"/>
      <c r="N1" s="1655"/>
      <c r="O1" s="1655"/>
      <c r="P1" s="1655"/>
      <c r="Q1" s="1655"/>
      <c r="R1" s="1655"/>
      <c r="S1" s="1655"/>
      <c r="T1" s="1655"/>
      <c r="U1" s="1655"/>
      <c r="V1" s="1655"/>
      <c r="W1" s="1655"/>
      <c r="X1" s="1656"/>
      <c r="Y1" s="252"/>
      <c r="Z1" s="252"/>
      <c r="AA1" s="266" t="s">
        <v>1292</v>
      </c>
      <c r="AB1" s="503" t="s">
        <v>1179</v>
      </c>
      <c r="AM1" s="55" t="s">
        <v>1634</v>
      </c>
      <c r="AN1" s="55" t="s">
        <v>47</v>
      </c>
      <c r="AO1" s="55" t="s">
        <v>48</v>
      </c>
      <c r="AP1" s="55" t="s">
        <v>1321</v>
      </c>
      <c r="AQ1" s="55" t="s">
        <v>1462</v>
      </c>
      <c r="AR1" s="54" t="s">
        <v>49</v>
      </c>
      <c r="AS1" s="55" t="s">
        <v>48</v>
      </c>
      <c r="AT1" s="55" t="s">
        <v>1321</v>
      </c>
      <c r="AU1" s="55" t="s">
        <v>1462</v>
      </c>
    </row>
    <row r="2" spans="1:55">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c r="AM2" s="55">
        <f>G1</f>
        <v>0</v>
      </c>
      <c r="AN2" s="55">
        <f>$C$11</f>
        <v>0</v>
      </c>
      <c r="AO2" s="55" t="str">
        <f>$E$13</f>
        <v>□</v>
      </c>
      <c r="AP2" s="55">
        <f>IF(AN2="【選択　無】","－",$D$12)</f>
        <v>0</v>
      </c>
      <c r="AQ2" s="55">
        <f>IF(AN2="【選択　無】","－",$D$15)</f>
        <v>0</v>
      </c>
      <c r="AR2" s="54">
        <f>$C$18</f>
        <v>0</v>
      </c>
      <c r="AS2" s="54" t="str">
        <f>$E$13</f>
        <v>□</v>
      </c>
      <c r="AT2" s="55">
        <f>IF(AR2="【選択　無】","－",$D$19)</f>
        <v>0</v>
      </c>
      <c r="AU2" s="55">
        <f>IF(AR2="【選択　無】","－",$D$23)</f>
        <v>0</v>
      </c>
    </row>
    <row r="3" spans="1:55">
      <c r="F3" s="96"/>
      <c r="G3" s="1647"/>
      <c r="H3" s="1643"/>
      <c r="I3" s="1643"/>
      <c r="J3" s="1643"/>
      <c r="K3" s="1643"/>
      <c r="L3" s="1643"/>
      <c r="M3" s="1643"/>
      <c r="N3" s="1643"/>
      <c r="O3" s="1643"/>
      <c r="P3" s="1643"/>
      <c r="Q3" s="1643"/>
      <c r="R3" s="1643"/>
      <c r="S3" s="1643"/>
      <c r="T3" s="1643"/>
      <c r="U3" s="1643"/>
      <c r="V3" s="1643"/>
      <c r="W3" s="1643"/>
      <c r="X3" s="1652"/>
      <c r="Y3" s="252"/>
      <c r="Z3" s="252"/>
      <c r="AA3" s="253"/>
      <c r="AB3" s="251"/>
      <c r="AM3" s="55">
        <f>G2</f>
        <v>0</v>
      </c>
      <c r="AN3" s="55">
        <f t="shared" ref="AN3:AN46" si="0">$C$11</f>
        <v>0</v>
      </c>
      <c r="AO3" s="55" t="str">
        <f t="shared" ref="AO3:AO46" si="1">$E$13</f>
        <v>□</v>
      </c>
      <c r="AP3" s="55">
        <f t="shared" ref="AP3:AP46" si="2">IF(AN3="【選択　無】","－",$D$12)</f>
        <v>0</v>
      </c>
      <c r="AQ3" s="55">
        <f t="shared" ref="AQ3:AQ46" si="3">IF(AN3="【選択　無】","－",$D$15)</f>
        <v>0</v>
      </c>
      <c r="AR3" s="54">
        <f t="shared" ref="AR3:AR46" si="4">$C$18</f>
        <v>0</v>
      </c>
      <c r="AS3" s="54" t="str">
        <f t="shared" ref="AS3:AS46" si="5">$E$13</f>
        <v>□</v>
      </c>
      <c r="AT3" s="55">
        <f t="shared" ref="AT3:AT46" si="6">IF(AR3="【選択　無】","－",$D$19)</f>
        <v>0</v>
      </c>
      <c r="AU3" s="55">
        <f t="shared" ref="AU3:AU46" si="7">IF(AR3="【選択　無】","－",$D$23)</f>
        <v>0</v>
      </c>
    </row>
    <row r="4" spans="1:55">
      <c r="F4" s="96"/>
      <c r="G4" s="1647"/>
      <c r="H4" s="1643"/>
      <c r="I4" s="1643"/>
      <c r="J4" s="1643"/>
      <c r="K4" s="1643"/>
      <c r="L4" s="1643"/>
      <c r="M4" s="1643"/>
      <c r="N4" s="1643"/>
      <c r="O4" s="1643"/>
      <c r="P4" s="1643"/>
      <c r="Q4" s="1643"/>
      <c r="R4" s="1643"/>
      <c r="S4" s="1643"/>
      <c r="T4" s="1643"/>
      <c r="U4" s="1643"/>
      <c r="V4" s="1643"/>
      <c r="W4" s="1643"/>
      <c r="X4" s="1652"/>
      <c r="Y4" s="252"/>
      <c r="Z4" s="252"/>
      <c r="AA4" s="253"/>
      <c r="AB4" s="251"/>
      <c r="AM4" s="55">
        <f>G3</f>
        <v>0</v>
      </c>
      <c r="AN4" s="55">
        <f t="shared" si="0"/>
        <v>0</v>
      </c>
      <c r="AO4" s="55" t="str">
        <f t="shared" si="1"/>
        <v>□</v>
      </c>
      <c r="AP4" s="55">
        <f t="shared" si="2"/>
        <v>0</v>
      </c>
      <c r="AQ4" s="55">
        <f t="shared" si="3"/>
        <v>0</v>
      </c>
      <c r="AR4" s="54">
        <f t="shared" si="4"/>
        <v>0</v>
      </c>
      <c r="AS4" s="54" t="str">
        <f t="shared" si="5"/>
        <v>□</v>
      </c>
      <c r="AT4" s="55">
        <f t="shared" si="6"/>
        <v>0</v>
      </c>
      <c r="AU4" s="55">
        <f t="shared" si="7"/>
        <v>0</v>
      </c>
    </row>
    <row r="5" spans="1:55">
      <c r="F5" s="702"/>
      <c r="G5" s="1648"/>
      <c r="H5" s="1644"/>
      <c r="I5" s="1644"/>
      <c r="J5" s="1644"/>
      <c r="K5" s="1644"/>
      <c r="L5" s="1644"/>
      <c r="M5" s="1644"/>
      <c r="N5" s="1644"/>
      <c r="O5" s="1644"/>
      <c r="P5" s="1644"/>
      <c r="Q5" s="1644"/>
      <c r="R5" s="1644"/>
      <c r="S5" s="1644"/>
      <c r="T5" s="1644"/>
      <c r="U5" s="1644"/>
      <c r="V5" s="1644"/>
      <c r="W5" s="1644"/>
      <c r="X5" s="1653"/>
      <c r="Y5" s="251"/>
      <c r="Z5" s="251"/>
      <c r="AA5" s="251"/>
      <c r="AB5" s="251"/>
      <c r="AM5" s="55">
        <f>G4</f>
        <v>0</v>
      </c>
      <c r="AN5" s="55">
        <f t="shared" si="0"/>
        <v>0</v>
      </c>
      <c r="AO5" s="55" t="str">
        <f t="shared" si="1"/>
        <v>□</v>
      </c>
      <c r="AP5" s="55">
        <f t="shared" si="2"/>
        <v>0</v>
      </c>
      <c r="AQ5" s="55">
        <f t="shared" si="3"/>
        <v>0</v>
      </c>
      <c r="AR5" s="54">
        <f t="shared" si="4"/>
        <v>0</v>
      </c>
      <c r="AS5" s="54" t="str">
        <f t="shared" si="5"/>
        <v>□</v>
      </c>
      <c r="AT5" s="55">
        <f t="shared" si="6"/>
        <v>0</v>
      </c>
      <c r="AU5" s="55">
        <f t="shared" si="7"/>
        <v>0</v>
      </c>
    </row>
    <row r="6" spans="1:55">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c r="AM6" s="55">
        <f>G5</f>
        <v>0</v>
      </c>
      <c r="AN6" s="55">
        <f t="shared" si="0"/>
        <v>0</v>
      </c>
      <c r="AO6" s="55" t="str">
        <f t="shared" si="1"/>
        <v>□</v>
      </c>
      <c r="AP6" s="55">
        <f t="shared" si="2"/>
        <v>0</v>
      </c>
      <c r="AQ6" s="55">
        <f t="shared" si="3"/>
        <v>0</v>
      </c>
      <c r="AR6" s="54">
        <f t="shared" si="4"/>
        <v>0</v>
      </c>
      <c r="AS6" s="54" t="str">
        <f t="shared" si="5"/>
        <v>□</v>
      </c>
      <c r="AT6" s="55">
        <f t="shared" si="6"/>
        <v>0</v>
      </c>
      <c r="AU6" s="55">
        <f t="shared" si="7"/>
        <v>0</v>
      </c>
    </row>
    <row r="7" spans="1:55"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74"/>
      <c r="AA7" s="52"/>
      <c r="AB7" s="53" t="s">
        <v>1330</v>
      </c>
      <c r="AM7" s="55">
        <f>I1</f>
        <v>0</v>
      </c>
      <c r="AN7" s="55">
        <f t="shared" si="0"/>
        <v>0</v>
      </c>
      <c r="AO7" s="55" t="str">
        <f t="shared" si="1"/>
        <v>□</v>
      </c>
      <c r="AP7" s="55">
        <f t="shared" si="2"/>
        <v>0</v>
      </c>
      <c r="AQ7" s="55">
        <f t="shared" si="3"/>
        <v>0</v>
      </c>
      <c r="AR7" s="54">
        <f t="shared" si="4"/>
        <v>0</v>
      </c>
      <c r="AS7" s="54" t="str">
        <f t="shared" si="5"/>
        <v>□</v>
      </c>
      <c r="AT7" s="55">
        <f t="shared" si="6"/>
        <v>0</v>
      </c>
      <c r="AU7" s="55">
        <f t="shared" si="7"/>
        <v>0</v>
      </c>
    </row>
    <row r="8" spans="1:55"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c r="AM8" s="55">
        <f>I2</f>
        <v>0</v>
      </c>
      <c r="AN8" s="55">
        <f t="shared" si="0"/>
        <v>0</v>
      </c>
      <c r="AO8" s="55" t="str">
        <f t="shared" si="1"/>
        <v>□</v>
      </c>
      <c r="AP8" s="55">
        <f t="shared" si="2"/>
        <v>0</v>
      </c>
      <c r="AQ8" s="55">
        <f t="shared" si="3"/>
        <v>0</v>
      </c>
      <c r="AR8" s="54">
        <f t="shared" si="4"/>
        <v>0</v>
      </c>
      <c r="AS8" s="54" t="str">
        <f t="shared" si="5"/>
        <v>□</v>
      </c>
      <c r="AT8" s="55">
        <f t="shared" si="6"/>
        <v>0</v>
      </c>
      <c r="AU8" s="55">
        <f t="shared" si="7"/>
        <v>0</v>
      </c>
    </row>
    <row r="9" spans="1:55" ht="15" customHeight="1">
      <c r="A9" s="138"/>
      <c r="B9" s="1601" t="s">
        <v>617</v>
      </c>
      <c r="C9" s="1519"/>
      <c r="D9" s="1548" t="s">
        <v>618</v>
      </c>
      <c r="E9" s="1591" t="s">
        <v>619</v>
      </c>
      <c r="F9" s="1592" t="s">
        <v>620</v>
      </c>
      <c r="G9" s="1593"/>
      <c r="H9" s="1593"/>
      <c r="I9" s="1593"/>
      <c r="J9" s="1593"/>
      <c r="K9" s="1593"/>
      <c r="L9" s="1593"/>
      <c r="M9" s="1593"/>
      <c r="N9" s="1593"/>
      <c r="O9" s="1593"/>
      <c r="P9" s="1593"/>
      <c r="Q9" s="1593"/>
      <c r="R9" s="1593"/>
      <c r="S9" s="1593"/>
      <c r="T9" s="1593"/>
      <c r="U9" s="1593"/>
      <c r="V9" s="1593"/>
      <c r="W9" s="1593"/>
      <c r="X9" s="1593"/>
      <c r="Y9" s="1593"/>
      <c r="Z9" s="1593"/>
      <c r="AA9" s="59" t="s">
        <v>465</v>
      </c>
      <c r="AB9" s="60" t="s">
        <v>622</v>
      </c>
      <c r="AM9" s="55">
        <f>I3</f>
        <v>0</v>
      </c>
      <c r="AN9" s="55">
        <f t="shared" si="0"/>
        <v>0</v>
      </c>
      <c r="AO9" s="55" t="str">
        <f t="shared" si="1"/>
        <v>□</v>
      </c>
      <c r="AP9" s="55">
        <f t="shared" si="2"/>
        <v>0</v>
      </c>
      <c r="AQ9" s="55">
        <f t="shared" si="3"/>
        <v>0</v>
      </c>
      <c r="AR9" s="54">
        <f t="shared" si="4"/>
        <v>0</v>
      </c>
      <c r="AS9" s="54" t="str">
        <f t="shared" si="5"/>
        <v>□</v>
      </c>
      <c r="AT9" s="55">
        <f t="shared" si="6"/>
        <v>0</v>
      </c>
      <c r="AU9" s="55">
        <f t="shared" si="7"/>
        <v>0</v>
      </c>
    </row>
    <row r="10" spans="1:55" ht="15" customHeight="1" thickBot="1">
      <c r="A10" s="140"/>
      <c r="B10" s="1602" t="s">
        <v>623</v>
      </c>
      <c r="C10" s="1603"/>
      <c r="D10" s="1590"/>
      <c r="E10" s="1590"/>
      <c r="F10" s="207" t="s">
        <v>624</v>
      </c>
      <c r="G10" s="64"/>
      <c r="H10" s="64"/>
      <c r="I10" s="64"/>
      <c r="J10" s="64"/>
      <c r="K10" s="64"/>
      <c r="L10" s="64"/>
      <c r="M10" s="64"/>
      <c r="N10" s="64" t="s">
        <v>625</v>
      </c>
      <c r="O10" s="64"/>
      <c r="P10" s="64"/>
      <c r="Q10" s="64"/>
      <c r="R10" s="64"/>
      <c r="S10" s="64"/>
      <c r="T10" s="64"/>
      <c r="U10" s="64"/>
      <c r="V10" s="64"/>
      <c r="W10" s="64"/>
      <c r="X10" s="64"/>
      <c r="Y10" s="2098" t="s">
        <v>1451</v>
      </c>
      <c r="Z10" s="2099"/>
      <c r="AA10" s="207" t="s">
        <v>626</v>
      </c>
      <c r="AB10" s="65" t="s">
        <v>627</v>
      </c>
      <c r="AM10" s="55">
        <f>I4</f>
        <v>0</v>
      </c>
      <c r="AN10" s="55">
        <f t="shared" si="0"/>
        <v>0</v>
      </c>
      <c r="AO10" s="55" t="str">
        <f t="shared" si="1"/>
        <v>□</v>
      </c>
      <c r="AP10" s="55">
        <f t="shared" si="2"/>
        <v>0</v>
      </c>
      <c r="AQ10" s="55">
        <f t="shared" si="3"/>
        <v>0</v>
      </c>
      <c r="AR10" s="54">
        <f t="shared" si="4"/>
        <v>0</v>
      </c>
      <c r="AS10" s="54" t="str">
        <f t="shared" si="5"/>
        <v>□</v>
      </c>
      <c r="AT10" s="55">
        <f t="shared" si="6"/>
        <v>0</v>
      </c>
      <c r="AU10" s="55">
        <f t="shared" si="7"/>
        <v>0</v>
      </c>
    </row>
    <row r="11" spans="1:55" ht="12" customHeight="1">
      <c r="A11" s="1500" t="s">
        <v>1320</v>
      </c>
      <c r="B11" s="344"/>
      <c r="C11" s="97"/>
      <c r="D11" s="58" t="s">
        <v>1321</v>
      </c>
      <c r="E11" s="177" t="s">
        <v>1394</v>
      </c>
      <c r="F11" s="58" t="s">
        <v>1323</v>
      </c>
      <c r="G11" s="144" t="s">
        <v>832</v>
      </c>
      <c r="H11" s="144" t="s">
        <v>1324</v>
      </c>
      <c r="I11" s="144"/>
      <c r="J11" s="144"/>
      <c r="K11" s="144"/>
      <c r="L11" s="144"/>
      <c r="M11" s="144"/>
      <c r="N11" s="144" t="s">
        <v>1325</v>
      </c>
      <c r="O11" s="144"/>
      <c r="P11" s="144"/>
      <c r="Q11" s="144"/>
      <c r="R11" s="144"/>
      <c r="S11" s="144"/>
      <c r="T11" s="144"/>
      <c r="U11" s="144"/>
      <c r="V11" s="144"/>
      <c r="W11" s="144"/>
      <c r="X11" s="144"/>
      <c r="Y11" s="226" t="s">
        <v>303</v>
      </c>
      <c r="Z11" s="231" t="s">
        <v>1140</v>
      </c>
      <c r="AA11" s="227"/>
      <c r="AB11" s="60"/>
      <c r="AM11" s="55">
        <f>I5</f>
        <v>0</v>
      </c>
      <c r="AN11" s="55">
        <f t="shared" si="0"/>
        <v>0</v>
      </c>
      <c r="AO11" s="55" t="str">
        <f t="shared" si="1"/>
        <v>□</v>
      </c>
      <c r="AP11" s="55">
        <f t="shared" si="2"/>
        <v>0</v>
      </c>
      <c r="AQ11" s="55">
        <f t="shared" si="3"/>
        <v>0</v>
      </c>
      <c r="AR11" s="54">
        <f t="shared" si="4"/>
        <v>0</v>
      </c>
      <c r="AS11" s="54" t="str">
        <f t="shared" si="5"/>
        <v>□</v>
      </c>
      <c r="AT11" s="55">
        <f t="shared" si="6"/>
        <v>0</v>
      </c>
      <c r="AU11" s="55">
        <f t="shared" si="7"/>
        <v>0</v>
      </c>
    </row>
    <row r="12" spans="1:55" ht="13.5" customHeight="1">
      <c r="A12" s="1501"/>
      <c r="B12" s="2095" t="s">
        <v>1326</v>
      </c>
      <c r="C12" s="2096"/>
      <c r="D12" s="72"/>
      <c r="E12" s="52"/>
      <c r="F12" s="66"/>
      <c r="G12" s="52"/>
      <c r="H12" s="80" t="s">
        <v>303</v>
      </c>
      <c r="I12" s="52" t="s">
        <v>1745</v>
      </c>
      <c r="J12" s="52"/>
      <c r="K12" s="52"/>
      <c r="L12" s="52"/>
      <c r="M12" s="52"/>
      <c r="N12" s="52"/>
      <c r="O12" s="52"/>
      <c r="P12" s="52"/>
      <c r="Q12" s="52" t="s">
        <v>1746</v>
      </c>
      <c r="R12" s="1949"/>
      <c r="S12" s="1949"/>
      <c r="T12" s="1949"/>
      <c r="U12" s="1949"/>
      <c r="V12" s="52" t="s">
        <v>1747</v>
      </c>
      <c r="W12" s="52"/>
      <c r="X12" s="52"/>
      <c r="Y12" s="216" t="s">
        <v>303</v>
      </c>
      <c r="Z12" s="232" t="s">
        <v>979</v>
      </c>
      <c r="AA12" s="213"/>
      <c r="AB12" s="68"/>
      <c r="AM12" s="55">
        <f>K1</f>
        <v>0</v>
      </c>
      <c r="AN12" s="55">
        <f t="shared" si="0"/>
        <v>0</v>
      </c>
      <c r="AO12" s="55" t="str">
        <f t="shared" si="1"/>
        <v>□</v>
      </c>
      <c r="AP12" s="55">
        <f t="shared" si="2"/>
        <v>0</v>
      </c>
      <c r="AQ12" s="55">
        <f t="shared" si="3"/>
        <v>0</v>
      </c>
      <c r="AR12" s="54">
        <f t="shared" si="4"/>
        <v>0</v>
      </c>
      <c r="AS12" s="54" t="str">
        <f t="shared" si="5"/>
        <v>□</v>
      </c>
      <c r="AT12" s="55">
        <f t="shared" si="6"/>
        <v>0</v>
      </c>
      <c r="AU12" s="55">
        <f t="shared" si="7"/>
        <v>0</v>
      </c>
    </row>
    <row r="13" spans="1:55" ht="13.5" customHeight="1">
      <c r="A13" s="1501"/>
      <c r="B13" s="1964" t="s">
        <v>1801</v>
      </c>
      <c r="C13" s="1946"/>
      <c r="D13" s="66"/>
      <c r="E13" s="80" t="s">
        <v>303</v>
      </c>
      <c r="F13" s="66"/>
      <c r="G13" s="52"/>
      <c r="H13" s="80" t="s">
        <v>1748</v>
      </c>
      <c r="I13" s="52" t="s">
        <v>984</v>
      </c>
      <c r="J13" s="52"/>
      <c r="K13" s="52"/>
      <c r="L13" s="52"/>
      <c r="M13" s="52"/>
      <c r="N13" s="52"/>
      <c r="O13" s="52"/>
      <c r="P13" s="52"/>
      <c r="Q13" s="52" t="s">
        <v>1460</v>
      </c>
      <c r="R13" s="1949"/>
      <c r="S13" s="1949"/>
      <c r="T13" s="1949"/>
      <c r="U13" s="1949"/>
      <c r="V13" s="52" t="s">
        <v>1461</v>
      </c>
      <c r="W13" s="52"/>
      <c r="X13" s="52"/>
      <c r="Y13" s="216" t="s">
        <v>303</v>
      </c>
      <c r="Z13" s="232" t="s">
        <v>697</v>
      </c>
      <c r="AA13" s="213"/>
      <c r="AB13" s="68"/>
      <c r="AM13" s="55">
        <f>K2</f>
        <v>0</v>
      </c>
      <c r="AN13" s="55">
        <f t="shared" si="0"/>
        <v>0</v>
      </c>
      <c r="AO13" s="55" t="str">
        <f t="shared" si="1"/>
        <v>□</v>
      </c>
      <c r="AP13" s="55">
        <f t="shared" si="2"/>
        <v>0</v>
      </c>
      <c r="AQ13" s="55">
        <f t="shared" si="3"/>
        <v>0</v>
      </c>
      <c r="AR13" s="54">
        <f t="shared" si="4"/>
        <v>0</v>
      </c>
      <c r="AS13" s="54" t="str">
        <f t="shared" si="5"/>
        <v>□</v>
      </c>
      <c r="AT13" s="55">
        <f t="shared" si="6"/>
        <v>0</v>
      </c>
      <c r="AU13" s="55">
        <f t="shared" si="7"/>
        <v>0</v>
      </c>
      <c r="AV13" s="55"/>
      <c r="AW13" s="55"/>
      <c r="AX13" s="55"/>
      <c r="AY13" s="55"/>
      <c r="AZ13" s="55"/>
      <c r="BA13" s="55"/>
      <c r="BB13" s="55"/>
      <c r="BC13" s="55"/>
    </row>
    <row r="14" spans="1:55" ht="13.5" customHeight="1">
      <c r="A14" s="1501"/>
      <c r="B14" s="1964" t="s">
        <v>1802</v>
      </c>
      <c r="C14" s="1946"/>
      <c r="D14" s="66" t="s">
        <v>1462</v>
      </c>
      <c r="E14" s="52" t="s">
        <v>675</v>
      </c>
      <c r="F14" s="66"/>
      <c r="G14" s="78"/>
      <c r="H14" s="52"/>
      <c r="I14" s="52"/>
      <c r="J14" s="52"/>
      <c r="K14" s="52"/>
      <c r="L14" s="52"/>
      <c r="M14" s="52"/>
      <c r="N14" s="52" t="s">
        <v>1463</v>
      </c>
      <c r="O14" s="52"/>
      <c r="P14" s="52"/>
      <c r="Q14" s="52" t="s">
        <v>1639</v>
      </c>
      <c r="R14" s="1949"/>
      <c r="S14" s="1949"/>
      <c r="T14" s="1949"/>
      <c r="U14" s="1949"/>
      <c r="V14" s="52" t="s">
        <v>572</v>
      </c>
      <c r="W14" s="52"/>
      <c r="X14" s="52"/>
      <c r="Y14" s="216" t="s">
        <v>303</v>
      </c>
      <c r="Z14" s="232" t="s">
        <v>1204</v>
      </c>
      <c r="AA14" s="213"/>
      <c r="AB14" s="68"/>
      <c r="AM14" s="55">
        <f>K3</f>
        <v>0</v>
      </c>
      <c r="AN14" s="55">
        <f t="shared" si="0"/>
        <v>0</v>
      </c>
      <c r="AO14" s="55" t="str">
        <f t="shared" si="1"/>
        <v>□</v>
      </c>
      <c r="AP14" s="55">
        <f t="shared" si="2"/>
        <v>0</v>
      </c>
      <c r="AQ14" s="55">
        <f t="shared" si="3"/>
        <v>0</v>
      </c>
      <c r="AR14" s="54">
        <f t="shared" si="4"/>
        <v>0</v>
      </c>
      <c r="AS14" s="54" t="str">
        <f t="shared" si="5"/>
        <v>□</v>
      </c>
      <c r="AT14" s="55">
        <f t="shared" si="6"/>
        <v>0</v>
      </c>
      <c r="AU14" s="55">
        <f t="shared" si="7"/>
        <v>0</v>
      </c>
      <c r="AV14" s="55"/>
      <c r="AW14" s="55"/>
      <c r="AX14" s="55"/>
      <c r="AY14" s="55"/>
      <c r="AZ14" s="55"/>
      <c r="BA14" s="55"/>
      <c r="BB14" s="55"/>
      <c r="BC14" s="55"/>
    </row>
    <row r="15" spans="1:55" ht="13.5" customHeight="1">
      <c r="A15" s="1501"/>
      <c r="B15" s="1964"/>
      <c r="C15" s="1946"/>
      <c r="D15" s="72"/>
      <c r="E15" s="52"/>
      <c r="F15" s="66"/>
      <c r="G15" s="52" t="s">
        <v>1395</v>
      </c>
      <c r="H15" s="52" t="s">
        <v>1324</v>
      </c>
      <c r="I15" s="52"/>
      <c r="J15" s="52"/>
      <c r="K15" s="52"/>
      <c r="L15" s="52"/>
      <c r="M15" s="52"/>
      <c r="N15" s="52" t="s">
        <v>1325</v>
      </c>
      <c r="O15" s="52"/>
      <c r="P15" s="52"/>
      <c r="Q15" s="52"/>
      <c r="R15" s="52"/>
      <c r="S15" s="52"/>
      <c r="T15" s="52"/>
      <c r="U15" s="52"/>
      <c r="V15" s="52"/>
      <c r="W15" s="52"/>
      <c r="X15" s="52"/>
      <c r="Y15" s="216" t="s">
        <v>303</v>
      </c>
      <c r="Z15" s="232" t="s">
        <v>1675</v>
      </c>
      <c r="AA15" s="213"/>
      <c r="AB15" s="68"/>
      <c r="AM15" s="55">
        <f>K4</f>
        <v>0</v>
      </c>
      <c r="AN15" s="55">
        <f t="shared" si="0"/>
        <v>0</v>
      </c>
      <c r="AO15" s="55" t="str">
        <f t="shared" si="1"/>
        <v>□</v>
      </c>
      <c r="AP15" s="55">
        <f t="shared" si="2"/>
        <v>0</v>
      </c>
      <c r="AQ15" s="55">
        <f t="shared" si="3"/>
        <v>0</v>
      </c>
      <c r="AR15" s="54">
        <f t="shared" si="4"/>
        <v>0</v>
      </c>
      <c r="AS15" s="54" t="str">
        <f t="shared" si="5"/>
        <v>□</v>
      </c>
      <c r="AT15" s="55">
        <f t="shared" si="6"/>
        <v>0</v>
      </c>
      <c r="AU15" s="55">
        <f t="shared" si="7"/>
        <v>0</v>
      </c>
      <c r="AV15" s="55"/>
      <c r="AW15" s="55"/>
      <c r="AX15" s="55"/>
      <c r="AY15" s="55"/>
      <c r="AZ15" s="55"/>
      <c r="BA15" s="55"/>
      <c r="BB15" s="55"/>
      <c r="BC15" s="55"/>
    </row>
    <row r="16" spans="1:55" ht="13.5" customHeight="1">
      <c r="A16" s="1501"/>
      <c r="B16" s="752" t="s">
        <v>303</v>
      </c>
      <c r="C16" s="97" t="s">
        <v>1790</v>
      </c>
      <c r="D16" s="66"/>
      <c r="E16" s="52"/>
      <c r="F16" s="66"/>
      <c r="G16" s="52"/>
      <c r="H16" s="80" t="s">
        <v>303</v>
      </c>
      <c r="I16" s="52" t="s">
        <v>1745</v>
      </c>
      <c r="J16" s="52"/>
      <c r="K16" s="52"/>
      <c r="L16" s="52"/>
      <c r="M16" s="52"/>
      <c r="N16" s="52"/>
      <c r="O16" s="52"/>
      <c r="P16" s="52"/>
      <c r="Q16" s="52" t="s">
        <v>1746</v>
      </c>
      <c r="R16" s="1949"/>
      <c r="S16" s="1949"/>
      <c r="T16" s="1949"/>
      <c r="U16" s="1949"/>
      <c r="V16" s="52" t="s">
        <v>1747</v>
      </c>
      <c r="W16" s="52"/>
      <c r="X16" s="52"/>
      <c r="Y16" s="216" t="s">
        <v>303</v>
      </c>
      <c r="Z16" s="232"/>
      <c r="AA16" s="213"/>
      <c r="AB16" s="68"/>
      <c r="AM16" s="55">
        <f>K5</f>
        <v>0</v>
      </c>
      <c r="AN16" s="55">
        <f t="shared" si="0"/>
        <v>0</v>
      </c>
      <c r="AO16" s="55" t="str">
        <f t="shared" si="1"/>
        <v>□</v>
      </c>
      <c r="AP16" s="55">
        <f t="shared" si="2"/>
        <v>0</v>
      </c>
      <c r="AQ16" s="55">
        <f t="shared" si="3"/>
        <v>0</v>
      </c>
      <c r="AR16" s="54">
        <f t="shared" si="4"/>
        <v>0</v>
      </c>
      <c r="AS16" s="54" t="str">
        <f t="shared" si="5"/>
        <v>□</v>
      </c>
      <c r="AT16" s="55">
        <f t="shared" si="6"/>
        <v>0</v>
      </c>
      <c r="AU16" s="55">
        <f t="shared" si="7"/>
        <v>0</v>
      </c>
      <c r="AV16" s="55"/>
      <c r="AW16" s="55"/>
      <c r="AX16" s="55"/>
      <c r="AY16" s="55"/>
      <c r="AZ16" s="55"/>
      <c r="BA16" s="55"/>
      <c r="BB16" s="55"/>
      <c r="BC16" s="55"/>
    </row>
    <row r="17" spans="1:55" ht="13.5" customHeight="1">
      <c r="A17" s="1501"/>
      <c r="B17" s="752" t="s">
        <v>303</v>
      </c>
      <c r="C17" s="97" t="s">
        <v>1940</v>
      </c>
      <c r="D17" s="66"/>
      <c r="E17" s="52"/>
      <c r="F17" s="66"/>
      <c r="G17" s="52"/>
      <c r="H17" s="80" t="s">
        <v>1465</v>
      </c>
      <c r="I17" s="52" t="s">
        <v>1466</v>
      </c>
      <c r="J17" s="52"/>
      <c r="K17" s="52"/>
      <c r="L17" s="52"/>
      <c r="M17" s="52"/>
      <c r="N17" s="52"/>
      <c r="O17" s="52"/>
      <c r="P17" s="52"/>
      <c r="Q17" s="52" t="s">
        <v>1746</v>
      </c>
      <c r="R17" s="1949"/>
      <c r="S17" s="1949"/>
      <c r="T17" s="1949"/>
      <c r="U17" s="1949"/>
      <c r="V17" s="52" t="s">
        <v>1747</v>
      </c>
      <c r="W17" s="52"/>
      <c r="X17" s="52"/>
      <c r="Y17" s="216" t="s">
        <v>303</v>
      </c>
      <c r="Z17" s="232"/>
      <c r="AA17" s="213"/>
      <c r="AB17" s="68"/>
      <c r="AM17" s="55">
        <f>M1</f>
        <v>0</v>
      </c>
      <c r="AN17" s="55">
        <f t="shared" si="0"/>
        <v>0</v>
      </c>
      <c r="AO17" s="55" t="str">
        <f t="shared" si="1"/>
        <v>□</v>
      </c>
      <c r="AP17" s="55">
        <f t="shared" si="2"/>
        <v>0</v>
      </c>
      <c r="AQ17" s="55">
        <f t="shared" si="3"/>
        <v>0</v>
      </c>
      <c r="AR17" s="54">
        <f t="shared" si="4"/>
        <v>0</v>
      </c>
      <c r="AS17" s="54" t="str">
        <f t="shared" si="5"/>
        <v>□</v>
      </c>
      <c r="AT17" s="55">
        <f t="shared" si="6"/>
        <v>0</v>
      </c>
      <c r="AU17" s="55">
        <f t="shared" si="7"/>
        <v>0</v>
      </c>
      <c r="AV17" s="55"/>
      <c r="AW17" s="55"/>
      <c r="AX17" s="55"/>
      <c r="AY17" s="55"/>
      <c r="AZ17" s="55"/>
      <c r="BA17" s="55"/>
      <c r="BB17" s="55"/>
      <c r="BC17" s="55"/>
    </row>
    <row r="18" spans="1:55" ht="13.5" customHeight="1">
      <c r="A18" s="1501"/>
      <c r="B18" s="344"/>
      <c r="C18" s="97"/>
      <c r="D18" s="72" t="s">
        <v>1321</v>
      </c>
      <c r="E18" s="66"/>
      <c r="F18" s="66"/>
      <c r="G18" s="52"/>
      <c r="H18" s="52"/>
      <c r="I18" s="52"/>
      <c r="J18" s="52"/>
      <c r="K18" s="52"/>
      <c r="L18" s="52"/>
      <c r="M18" s="52"/>
      <c r="N18" s="52" t="s">
        <v>1463</v>
      </c>
      <c r="O18" s="52"/>
      <c r="P18" s="52"/>
      <c r="Q18" s="52" t="s">
        <v>1639</v>
      </c>
      <c r="R18" s="2105"/>
      <c r="S18" s="2105"/>
      <c r="T18" s="2105"/>
      <c r="U18" s="2105"/>
      <c r="V18" s="52" t="s">
        <v>572</v>
      </c>
      <c r="W18" s="52"/>
      <c r="X18" s="52"/>
      <c r="Y18" s="216" t="s">
        <v>303</v>
      </c>
      <c r="Z18" s="232"/>
      <c r="AA18" s="213"/>
      <c r="AB18" s="68"/>
      <c r="AM18" s="55">
        <f>M2</f>
        <v>0</v>
      </c>
      <c r="AN18" s="55">
        <f t="shared" si="0"/>
        <v>0</v>
      </c>
      <c r="AO18" s="55" t="str">
        <f t="shared" si="1"/>
        <v>□</v>
      </c>
      <c r="AP18" s="55">
        <f t="shared" si="2"/>
        <v>0</v>
      </c>
      <c r="AQ18" s="55">
        <f t="shared" si="3"/>
        <v>0</v>
      </c>
      <c r="AR18" s="54">
        <f t="shared" si="4"/>
        <v>0</v>
      </c>
      <c r="AS18" s="54" t="str">
        <f t="shared" si="5"/>
        <v>□</v>
      </c>
      <c r="AT18" s="55">
        <f t="shared" si="6"/>
        <v>0</v>
      </c>
      <c r="AU18" s="55">
        <f t="shared" si="7"/>
        <v>0</v>
      </c>
      <c r="AV18" s="55"/>
      <c r="AW18" s="55"/>
      <c r="AX18" s="55"/>
      <c r="AY18" s="55"/>
      <c r="AZ18" s="55"/>
      <c r="BA18" s="55"/>
      <c r="BB18" s="55"/>
      <c r="BC18" s="55"/>
    </row>
    <row r="19" spans="1:55" ht="13.5" customHeight="1">
      <c r="A19" s="1501"/>
      <c r="B19" s="344"/>
      <c r="C19" s="57"/>
      <c r="D19" s="72"/>
      <c r="E19" s="52"/>
      <c r="F19" s="66"/>
      <c r="G19" s="171" t="s">
        <v>1495</v>
      </c>
      <c r="H19" s="172" t="s">
        <v>1468</v>
      </c>
      <c r="I19" s="172"/>
      <c r="J19" s="172"/>
      <c r="K19" s="172"/>
      <c r="L19" s="172"/>
      <c r="M19" s="172"/>
      <c r="N19" s="172"/>
      <c r="O19" s="172"/>
      <c r="P19" s="172"/>
      <c r="Q19" s="172" t="s">
        <v>1208</v>
      </c>
      <c r="R19" s="2104"/>
      <c r="S19" s="2104"/>
      <c r="T19" s="2104"/>
      <c r="U19" s="2104"/>
      <c r="V19" s="172" t="s">
        <v>1469</v>
      </c>
      <c r="W19" s="172"/>
      <c r="X19" s="173"/>
      <c r="Y19" s="216" t="s">
        <v>303</v>
      </c>
      <c r="Z19" s="232"/>
      <c r="AA19" s="213"/>
      <c r="AB19" s="68"/>
      <c r="AM19" s="55">
        <f>M3</f>
        <v>0</v>
      </c>
      <c r="AN19" s="55">
        <f t="shared" si="0"/>
        <v>0</v>
      </c>
      <c r="AO19" s="55" t="str">
        <f t="shared" si="1"/>
        <v>□</v>
      </c>
      <c r="AP19" s="55">
        <f t="shared" si="2"/>
        <v>0</v>
      </c>
      <c r="AQ19" s="55">
        <f t="shared" si="3"/>
        <v>0</v>
      </c>
      <c r="AR19" s="54">
        <f t="shared" si="4"/>
        <v>0</v>
      </c>
      <c r="AS19" s="54" t="str">
        <f t="shared" si="5"/>
        <v>□</v>
      </c>
      <c r="AT19" s="55">
        <f t="shared" si="6"/>
        <v>0</v>
      </c>
      <c r="AU19" s="55">
        <f t="shared" si="7"/>
        <v>0</v>
      </c>
      <c r="AV19" s="55"/>
      <c r="AW19" s="55"/>
      <c r="AX19" s="55"/>
      <c r="AY19" s="55"/>
      <c r="AZ19" s="55"/>
      <c r="BA19" s="55"/>
      <c r="BB19" s="55"/>
      <c r="BC19" s="55"/>
    </row>
    <row r="20" spans="1:55" ht="13.5" customHeight="1">
      <c r="A20" s="1501"/>
      <c r="B20" s="344"/>
      <c r="C20" s="52"/>
      <c r="D20" s="66" t="s">
        <v>1048</v>
      </c>
      <c r="E20" s="80"/>
      <c r="F20" s="66"/>
      <c r="G20" s="78" t="s">
        <v>24</v>
      </c>
      <c r="H20" s="52" t="s">
        <v>1049</v>
      </c>
      <c r="I20" s="52"/>
      <c r="J20" s="52"/>
      <c r="K20" s="52"/>
      <c r="L20" s="52"/>
      <c r="M20" s="52"/>
      <c r="N20" s="52"/>
      <c r="O20" s="52"/>
      <c r="P20" s="52"/>
      <c r="Q20" s="52" t="s">
        <v>1208</v>
      </c>
      <c r="R20" s="1949"/>
      <c r="S20" s="1949"/>
      <c r="T20" s="1949"/>
      <c r="U20" s="1949"/>
      <c r="V20" s="52" t="s">
        <v>1469</v>
      </c>
      <c r="W20" s="52"/>
      <c r="X20" s="67"/>
      <c r="Y20" s="216" t="s">
        <v>303</v>
      </c>
      <c r="Z20" s="232"/>
      <c r="AA20" s="213"/>
      <c r="AB20" s="68"/>
      <c r="AM20" s="55">
        <f>M4</f>
        <v>0</v>
      </c>
      <c r="AN20" s="55">
        <f t="shared" si="0"/>
        <v>0</v>
      </c>
      <c r="AO20" s="55" t="str">
        <f t="shared" si="1"/>
        <v>□</v>
      </c>
      <c r="AP20" s="55">
        <f t="shared" si="2"/>
        <v>0</v>
      </c>
      <c r="AQ20" s="55">
        <f t="shared" si="3"/>
        <v>0</v>
      </c>
      <c r="AR20" s="54">
        <f t="shared" si="4"/>
        <v>0</v>
      </c>
      <c r="AS20" s="54" t="str">
        <f t="shared" si="5"/>
        <v>□</v>
      </c>
      <c r="AT20" s="55">
        <f t="shared" si="6"/>
        <v>0</v>
      </c>
      <c r="AU20" s="55">
        <f t="shared" si="7"/>
        <v>0</v>
      </c>
      <c r="AV20" s="55"/>
      <c r="AW20" s="55"/>
      <c r="AX20" s="55"/>
      <c r="AY20" s="55"/>
      <c r="AZ20" s="55"/>
      <c r="BA20" s="55"/>
      <c r="BB20" s="55"/>
      <c r="BC20" s="55"/>
    </row>
    <row r="21" spans="1:55" ht="13.5" customHeight="1">
      <c r="A21" s="1501"/>
      <c r="B21" s="344"/>
      <c r="C21" s="52"/>
      <c r="D21" s="66"/>
      <c r="E21" s="52"/>
      <c r="F21" s="66"/>
      <c r="G21" s="349"/>
      <c r="H21" s="179"/>
      <c r="I21" s="179"/>
      <c r="J21" s="188" t="s">
        <v>1755</v>
      </c>
      <c r="K21" s="179" t="s">
        <v>1756</v>
      </c>
      <c r="L21" s="179"/>
      <c r="M21" s="179"/>
      <c r="N21" s="179"/>
      <c r="O21" s="179"/>
      <c r="P21" s="179"/>
      <c r="Q21" s="179"/>
      <c r="R21" s="180"/>
      <c r="S21" s="180"/>
      <c r="T21" s="180"/>
      <c r="U21" s="180"/>
      <c r="V21" s="179"/>
      <c r="W21" s="179"/>
      <c r="X21" s="350"/>
      <c r="Y21" s="216" t="s">
        <v>303</v>
      </c>
      <c r="Z21" s="232"/>
      <c r="AA21" s="213"/>
      <c r="AB21" s="68"/>
      <c r="AM21" s="55">
        <f>M5</f>
        <v>0</v>
      </c>
      <c r="AN21" s="55">
        <f t="shared" si="0"/>
        <v>0</v>
      </c>
      <c r="AO21" s="55" t="str">
        <f t="shared" si="1"/>
        <v>□</v>
      </c>
      <c r="AP21" s="55">
        <f t="shared" si="2"/>
        <v>0</v>
      </c>
      <c r="AQ21" s="55">
        <f t="shared" si="3"/>
        <v>0</v>
      </c>
      <c r="AR21" s="54">
        <f t="shared" si="4"/>
        <v>0</v>
      </c>
      <c r="AS21" s="54" t="str">
        <f t="shared" si="5"/>
        <v>□</v>
      </c>
      <c r="AT21" s="55">
        <f t="shared" si="6"/>
        <v>0</v>
      </c>
      <c r="AU21" s="55">
        <f t="shared" si="7"/>
        <v>0</v>
      </c>
      <c r="AV21" s="55"/>
      <c r="AW21" s="55"/>
      <c r="AX21" s="55"/>
      <c r="AY21" s="55"/>
      <c r="AZ21" s="55"/>
      <c r="BA21" s="55"/>
      <c r="BB21" s="55"/>
      <c r="BC21" s="55"/>
    </row>
    <row r="22" spans="1:55" ht="13.5" customHeight="1">
      <c r="A22" s="1501"/>
      <c r="B22" s="344"/>
      <c r="C22" s="52"/>
      <c r="D22" s="66" t="s">
        <v>1462</v>
      </c>
      <c r="E22" s="66"/>
      <c r="F22" s="66"/>
      <c r="G22" s="78" t="s">
        <v>1395</v>
      </c>
      <c r="H22" s="67" t="s">
        <v>44</v>
      </c>
      <c r="I22" s="52"/>
      <c r="J22" s="52"/>
      <c r="K22" s="52"/>
      <c r="L22" s="52"/>
      <c r="M22" s="52"/>
      <c r="N22" s="52"/>
      <c r="O22" s="52"/>
      <c r="P22" s="52"/>
      <c r="Q22" s="52"/>
      <c r="R22" s="52"/>
      <c r="S22" s="52"/>
      <c r="T22" s="52"/>
      <c r="U22" s="52"/>
      <c r="V22" s="52"/>
      <c r="W22" s="52"/>
      <c r="X22" s="52"/>
      <c r="Y22" s="216" t="s">
        <v>303</v>
      </c>
      <c r="Z22" s="232"/>
      <c r="AA22" s="213"/>
      <c r="AB22" s="68"/>
      <c r="AM22" s="55">
        <f>O1</f>
        <v>0</v>
      </c>
      <c r="AN22" s="55">
        <f t="shared" si="0"/>
        <v>0</v>
      </c>
      <c r="AO22" s="55" t="str">
        <f t="shared" si="1"/>
        <v>□</v>
      </c>
      <c r="AP22" s="55">
        <f t="shared" si="2"/>
        <v>0</v>
      </c>
      <c r="AQ22" s="55">
        <f t="shared" si="3"/>
        <v>0</v>
      </c>
      <c r="AR22" s="54">
        <f t="shared" si="4"/>
        <v>0</v>
      </c>
      <c r="AS22" s="54" t="str">
        <f t="shared" si="5"/>
        <v>□</v>
      </c>
      <c r="AT22" s="55">
        <f t="shared" si="6"/>
        <v>0</v>
      </c>
      <c r="AU22" s="55">
        <f t="shared" si="7"/>
        <v>0</v>
      </c>
      <c r="AV22" s="55"/>
      <c r="AW22" s="55"/>
      <c r="AX22" s="55"/>
      <c r="AY22" s="55"/>
      <c r="AZ22" s="55"/>
      <c r="BA22" s="55"/>
      <c r="BB22" s="55"/>
      <c r="BC22" s="55"/>
    </row>
    <row r="23" spans="1:55" ht="13.5" customHeight="1">
      <c r="A23" s="1501"/>
      <c r="B23" s="344"/>
      <c r="C23" s="52"/>
      <c r="D23" s="72"/>
      <c r="E23" s="52"/>
      <c r="F23" s="66"/>
      <c r="G23" s="52"/>
      <c r="H23" s="95" t="s">
        <v>45</v>
      </c>
      <c r="I23" s="52"/>
      <c r="J23" s="1949"/>
      <c r="K23" s="1949"/>
      <c r="L23" s="1949"/>
      <c r="M23" s="1949"/>
      <c r="N23" s="52" t="s">
        <v>628</v>
      </c>
      <c r="O23" s="52" t="s">
        <v>369</v>
      </c>
      <c r="P23" s="52"/>
      <c r="Q23" s="52" t="s">
        <v>1438</v>
      </c>
      <c r="R23" s="1949"/>
      <c r="S23" s="1949"/>
      <c r="T23" s="1949"/>
      <c r="U23" s="1949"/>
      <c r="V23" s="52" t="s">
        <v>1439</v>
      </c>
      <c r="W23" s="52"/>
      <c r="X23" s="67"/>
      <c r="Y23" s="216" t="s">
        <v>303</v>
      </c>
      <c r="Z23" s="232"/>
      <c r="AA23" s="213"/>
      <c r="AB23" s="68"/>
      <c r="AM23" s="55">
        <f>O2</f>
        <v>0</v>
      </c>
      <c r="AN23" s="55">
        <f t="shared" si="0"/>
        <v>0</v>
      </c>
      <c r="AO23" s="55" t="str">
        <f t="shared" si="1"/>
        <v>□</v>
      </c>
      <c r="AP23" s="55">
        <f t="shared" si="2"/>
        <v>0</v>
      </c>
      <c r="AQ23" s="55">
        <f t="shared" si="3"/>
        <v>0</v>
      </c>
      <c r="AR23" s="54">
        <f t="shared" si="4"/>
        <v>0</v>
      </c>
      <c r="AS23" s="54" t="str">
        <f t="shared" si="5"/>
        <v>□</v>
      </c>
      <c r="AT23" s="55">
        <f t="shared" si="6"/>
        <v>0</v>
      </c>
      <c r="AU23" s="55">
        <f t="shared" si="7"/>
        <v>0</v>
      </c>
    </row>
    <row r="24" spans="1:55" ht="13.5" customHeight="1">
      <c r="A24" s="1501"/>
      <c r="B24" s="344"/>
      <c r="C24" s="52"/>
      <c r="D24" s="66" t="s">
        <v>1440</v>
      </c>
      <c r="E24" s="80"/>
      <c r="F24" s="66"/>
      <c r="G24" s="78" t="s">
        <v>1395</v>
      </c>
      <c r="H24" s="67" t="s">
        <v>324</v>
      </c>
      <c r="I24" s="52"/>
      <c r="J24" s="52"/>
      <c r="K24" s="52"/>
      <c r="L24" s="52"/>
      <c r="M24" s="52"/>
      <c r="N24" s="52"/>
      <c r="O24" s="52"/>
      <c r="P24" s="52"/>
      <c r="Q24" s="52"/>
      <c r="R24" s="52"/>
      <c r="S24" s="52"/>
      <c r="T24" s="52"/>
      <c r="U24" s="52"/>
      <c r="V24" s="52"/>
      <c r="W24" s="52"/>
      <c r="X24" s="67"/>
      <c r="Y24" s="216" t="s">
        <v>303</v>
      </c>
      <c r="Z24" s="232"/>
      <c r="AA24" s="213"/>
      <c r="AB24" s="68"/>
      <c r="AM24" s="55">
        <f>O3</f>
        <v>0</v>
      </c>
      <c r="AN24" s="55">
        <f t="shared" si="0"/>
        <v>0</v>
      </c>
      <c r="AO24" s="55" t="str">
        <f t="shared" si="1"/>
        <v>□</v>
      </c>
      <c r="AP24" s="55">
        <f t="shared" si="2"/>
        <v>0</v>
      </c>
      <c r="AQ24" s="55">
        <f t="shared" si="3"/>
        <v>0</v>
      </c>
      <c r="AR24" s="54">
        <f t="shared" si="4"/>
        <v>0</v>
      </c>
      <c r="AS24" s="54" t="str">
        <f t="shared" si="5"/>
        <v>□</v>
      </c>
      <c r="AT24" s="55">
        <f t="shared" si="6"/>
        <v>0</v>
      </c>
      <c r="AU24" s="55">
        <f t="shared" si="7"/>
        <v>0</v>
      </c>
    </row>
    <row r="25" spans="1:55" ht="13.5" customHeight="1">
      <c r="A25" s="1501"/>
      <c r="B25" s="344"/>
      <c r="C25" s="52"/>
      <c r="D25" s="66"/>
      <c r="E25" s="66"/>
      <c r="F25" s="66"/>
      <c r="G25" s="89"/>
      <c r="H25" s="112" t="s">
        <v>45</v>
      </c>
      <c r="I25" s="79"/>
      <c r="J25" s="1959"/>
      <c r="K25" s="1959"/>
      <c r="L25" s="1959"/>
      <c r="M25" s="1959"/>
      <c r="N25" s="79" t="s">
        <v>628</v>
      </c>
      <c r="O25" s="79" t="s">
        <v>369</v>
      </c>
      <c r="P25" s="79"/>
      <c r="Q25" s="79" t="s">
        <v>1438</v>
      </c>
      <c r="R25" s="1959"/>
      <c r="S25" s="1959"/>
      <c r="T25" s="1959"/>
      <c r="U25" s="1959"/>
      <c r="V25" s="79" t="s">
        <v>1439</v>
      </c>
      <c r="W25" s="79"/>
      <c r="X25" s="306"/>
      <c r="Y25" s="216" t="s">
        <v>303</v>
      </c>
      <c r="Z25" s="232"/>
      <c r="AA25" s="213"/>
      <c r="AB25" s="68"/>
      <c r="AM25" s="55">
        <f>O4</f>
        <v>0</v>
      </c>
      <c r="AN25" s="55">
        <f t="shared" si="0"/>
        <v>0</v>
      </c>
      <c r="AO25" s="55" t="str">
        <f t="shared" si="1"/>
        <v>□</v>
      </c>
      <c r="AP25" s="55">
        <f t="shared" si="2"/>
        <v>0</v>
      </c>
      <c r="AQ25" s="55">
        <f t="shared" si="3"/>
        <v>0</v>
      </c>
      <c r="AR25" s="54">
        <f t="shared" si="4"/>
        <v>0</v>
      </c>
      <c r="AS25" s="54" t="str">
        <f t="shared" si="5"/>
        <v>□</v>
      </c>
      <c r="AT25" s="55">
        <f t="shared" si="6"/>
        <v>0</v>
      </c>
      <c r="AU25" s="55">
        <f t="shared" si="7"/>
        <v>0</v>
      </c>
    </row>
    <row r="26" spans="1:55" ht="14.25" customHeight="1" thickBot="1">
      <c r="A26" s="1501"/>
      <c r="B26" s="344"/>
      <c r="C26" s="52"/>
      <c r="D26" s="66"/>
      <c r="E26" s="66"/>
      <c r="F26" s="75" t="s">
        <v>325</v>
      </c>
      <c r="G26" s="78" t="s">
        <v>427</v>
      </c>
      <c r="H26" s="52" t="s">
        <v>326</v>
      </c>
      <c r="I26" s="52"/>
      <c r="J26" s="52"/>
      <c r="K26" s="52"/>
      <c r="L26" s="52"/>
      <c r="M26" s="52"/>
      <c r="N26" s="52"/>
      <c r="O26" s="52"/>
      <c r="P26" s="52"/>
      <c r="Q26" s="52"/>
      <c r="R26" s="52"/>
      <c r="S26" s="52"/>
      <c r="T26" s="52"/>
      <c r="U26" s="52"/>
      <c r="V26" s="52"/>
      <c r="W26" s="52"/>
      <c r="X26" s="67"/>
      <c r="Y26" s="218" t="s">
        <v>303</v>
      </c>
      <c r="Z26" s="233" t="s">
        <v>1364</v>
      </c>
      <c r="AA26" s="212"/>
      <c r="AB26" s="90"/>
      <c r="AM26" s="55">
        <f>O5</f>
        <v>0</v>
      </c>
      <c r="AN26" s="55">
        <f t="shared" si="0"/>
        <v>0</v>
      </c>
      <c r="AO26" s="55" t="str">
        <f t="shared" si="1"/>
        <v>□</v>
      </c>
      <c r="AP26" s="55">
        <f t="shared" si="2"/>
        <v>0</v>
      </c>
      <c r="AQ26" s="55">
        <f t="shared" si="3"/>
        <v>0</v>
      </c>
      <c r="AR26" s="54">
        <f t="shared" si="4"/>
        <v>0</v>
      </c>
      <c r="AS26" s="54" t="str">
        <f t="shared" si="5"/>
        <v>□</v>
      </c>
      <c r="AT26" s="55">
        <f t="shared" si="6"/>
        <v>0</v>
      </c>
      <c r="AU26" s="55">
        <f t="shared" si="7"/>
        <v>0</v>
      </c>
    </row>
    <row r="27" spans="1:55" ht="15" customHeight="1" thickTop="1" thickBot="1">
      <c r="A27" s="1501"/>
      <c r="B27" s="344"/>
      <c r="C27" s="52"/>
      <c r="D27" s="66"/>
      <c r="E27" s="52"/>
      <c r="F27" s="66" t="s">
        <v>1138</v>
      </c>
      <c r="G27" s="78"/>
      <c r="H27" s="80" t="s">
        <v>836</v>
      </c>
      <c r="I27" s="52" t="s">
        <v>76</v>
      </c>
      <c r="J27" s="52"/>
      <c r="K27" s="52"/>
      <c r="L27" s="52"/>
      <c r="M27" s="52"/>
      <c r="N27" s="52"/>
      <c r="O27" s="52"/>
      <c r="P27" s="52"/>
      <c r="Q27" s="52"/>
      <c r="R27" s="52"/>
      <c r="S27" s="52"/>
      <c r="T27" s="52"/>
      <c r="U27" s="52"/>
      <c r="V27" s="52"/>
      <c r="W27" s="52"/>
      <c r="X27" s="67"/>
      <c r="Y27" s="216" t="s">
        <v>303</v>
      </c>
      <c r="Z27" s="232" t="s">
        <v>1481</v>
      </c>
      <c r="AA27" s="213"/>
      <c r="AB27" s="68"/>
      <c r="AD27" s="84"/>
      <c r="AE27" s="85" t="s">
        <v>77</v>
      </c>
      <c r="AF27" s="86" t="s">
        <v>1302</v>
      </c>
      <c r="AG27" s="86" t="s">
        <v>1444</v>
      </c>
      <c r="AH27" s="86" t="s">
        <v>1445</v>
      </c>
      <c r="AI27" s="86" t="s">
        <v>1446</v>
      </c>
      <c r="AJ27" s="86" t="s">
        <v>1447</v>
      </c>
      <c r="AK27" s="87" t="s">
        <v>1012</v>
      </c>
      <c r="AM27" s="55">
        <f>Q1</f>
        <v>0</v>
      </c>
      <c r="AN27" s="55">
        <f t="shared" si="0"/>
        <v>0</v>
      </c>
      <c r="AO27" s="55" t="str">
        <f t="shared" si="1"/>
        <v>□</v>
      </c>
      <c r="AP27" s="55">
        <f t="shared" si="2"/>
        <v>0</v>
      </c>
      <c r="AQ27" s="55">
        <f t="shared" si="3"/>
        <v>0</v>
      </c>
      <c r="AR27" s="54">
        <f t="shared" si="4"/>
        <v>0</v>
      </c>
      <c r="AS27" s="54" t="str">
        <f t="shared" si="5"/>
        <v>□</v>
      </c>
      <c r="AT27" s="55">
        <f t="shared" si="6"/>
        <v>0</v>
      </c>
      <c r="AU27" s="55">
        <f t="shared" si="7"/>
        <v>0</v>
      </c>
    </row>
    <row r="28" spans="1:55" ht="14.25" customHeight="1" thickTop="1">
      <c r="A28" s="1501"/>
      <c r="B28" s="344"/>
      <c r="C28" s="52"/>
      <c r="D28" s="66"/>
      <c r="E28" s="80"/>
      <c r="F28" s="66"/>
      <c r="G28" s="78"/>
      <c r="H28" s="80" t="s">
        <v>904</v>
      </c>
      <c r="I28" s="52" t="s">
        <v>374</v>
      </c>
      <c r="J28" s="52"/>
      <c r="K28" s="52"/>
      <c r="L28" s="52"/>
      <c r="M28" s="52"/>
      <c r="N28" s="52"/>
      <c r="O28" s="52"/>
      <c r="P28" s="52"/>
      <c r="Q28" s="52"/>
      <c r="R28" s="52"/>
      <c r="S28" s="52"/>
      <c r="T28" s="52"/>
      <c r="U28" s="52"/>
      <c r="V28" s="52"/>
      <c r="W28" s="52"/>
      <c r="X28" s="67"/>
      <c r="Y28" s="216" t="s">
        <v>303</v>
      </c>
      <c r="Z28" s="232" t="s">
        <v>903</v>
      </c>
      <c r="AA28" s="213"/>
      <c r="AB28" s="68"/>
      <c r="AM28" s="55">
        <f>Q2</f>
        <v>0</v>
      </c>
      <c r="AN28" s="55">
        <f t="shared" si="0"/>
        <v>0</v>
      </c>
      <c r="AO28" s="55" t="str">
        <f t="shared" si="1"/>
        <v>□</v>
      </c>
      <c r="AP28" s="55">
        <f t="shared" si="2"/>
        <v>0</v>
      </c>
      <c r="AQ28" s="55">
        <f t="shared" si="3"/>
        <v>0</v>
      </c>
      <c r="AR28" s="54">
        <f t="shared" si="4"/>
        <v>0</v>
      </c>
      <c r="AS28" s="54" t="str">
        <f t="shared" si="5"/>
        <v>□</v>
      </c>
      <c r="AT28" s="55">
        <f t="shared" si="6"/>
        <v>0</v>
      </c>
      <c r="AU28" s="55">
        <f t="shared" si="7"/>
        <v>0</v>
      </c>
    </row>
    <row r="29" spans="1:55" ht="13.5" customHeight="1">
      <c r="A29" s="1501"/>
      <c r="B29" s="344"/>
      <c r="C29" s="52"/>
      <c r="D29" s="66"/>
      <c r="E29" s="80"/>
      <c r="F29" s="66"/>
      <c r="G29" s="78"/>
      <c r="H29" s="80" t="s">
        <v>904</v>
      </c>
      <c r="I29" s="52" t="s">
        <v>1014</v>
      </c>
      <c r="J29" s="52"/>
      <c r="K29" s="52"/>
      <c r="L29" s="52"/>
      <c r="M29" s="52"/>
      <c r="N29" s="52"/>
      <c r="O29" s="52"/>
      <c r="P29" s="52"/>
      <c r="Q29" s="52"/>
      <c r="R29" s="52"/>
      <c r="S29" s="52"/>
      <c r="T29" s="52"/>
      <c r="U29" s="52"/>
      <c r="V29" s="52"/>
      <c r="W29" s="52"/>
      <c r="X29" s="67"/>
      <c r="Y29" s="216" t="s">
        <v>303</v>
      </c>
      <c r="Z29" s="232"/>
      <c r="AA29" s="213"/>
      <c r="AB29" s="68"/>
      <c r="AM29" s="55">
        <f>Q3</f>
        <v>0</v>
      </c>
      <c r="AN29" s="55">
        <f t="shared" si="0"/>
        <v>0</v>
      </c>
      <c r="AO29" s="55" t="str">
        <f t="shared" si="1"/>
        <v>□</v>
      </c>
      <c r="AP29" s="55">
        <f t="shared" si="2"/>
        <v>0</v>
      </c>
      <c r="AQ29" s="55">
        <f t="shared" si="3"/>
        <v>0</v>
      </c>
      <c r="AR29" s="54">
        <f t="shared" si="4"/>
        <v>0</v>
      </c>
      <c r="AS29" s="54" t="str">
        <f t="shared" si="5"/>
        <v>□</v>
      </c>
      <c r="AT29" s="55">
        <f t="shared" si="6"/>
        <v>0</v>
      </c>
      <c r="AU29" s="55">
        <f t="shared" si="7"/>
        <v>0</v>
      </c>
    </row>
    <row r="30" spans="1:55" ht="13.5" customHeight="1">
      <c r="A30" s="1501"/>
      <c r="B30" s="344"/>
      <c r="C30" s="52"/>
      <c r="D30" s="66"/>
      <c r="E30" s="66"/>
      <c r="F30" s="66"/>
      <c r="G30" s="181"/>
      <c r="H30" s="351" t="s">
        <v>303</v>
      </c>
      <c r="I30" s="183" t="s">
        <v>1450</v>
      </c>
      <c r="J30" s="183"/>
      <c r="K30" s="183"/>
      <c r="L30" s="183"/>
      <c r="M30" s="183"/>
      <c r="N30" s="183"/>
      <c r="O30" s="183"/>
      <c r="P30" s="183"/>
      <c r="Q30" s="183"/>
      <c r="R30" s="183"/>
      <c r="S30" s="183"/>
      <c r="T30" s="183"/>
      <c r="U30" s="183"/>
      <c r="V30" s="183"/>
      <c r="W30" s="183"/>
      <c r="X30" s="184"/>
      <c r="Y30" s="216" t="s">
        <v>303</v>
      </c>
      <c r="Z30" s="232"/>
      <c r="AA30" s="213"/>
      <c r="AB30" s="68"/>
      <c r="AM30" s="55">
        <f>Q4</f>
        <v>0</v>
      </c>
      <c r="AN30" s="55">
        <f t="shared" si="0"/>
        <v>0</v>
      </c>
      <c r="AO30" s="55" t="str">
        <f t="shared" si="1"/>
        <v>□</v>
      </c>
      <c r="AP30" s="55">
        <f t="shared" si="2"/>
        <v>0</v>
      </c>
      <c r="AQ30" s="55">
        <f t="shared" si="3"/>
        <v>0</v>
      </c>
      <c r="AR30" s="54">
        <f t="shared" si="4"/>
        <v>0</v>
      </c>
      <c r="AS30" s="54" t="str">
        <f t="shared" si="5"/>
        <v>□</v>
      </c>
      <c r="AT30" s="55">
        <f t="shared" si="6"/>
        <v>0</v>
      </c>
      <c r="AU30" s="55">
        <f t="shared" si="7"/>
        <v>0</v>
      </c>
    </row>
    <row r="31" spans="1:55" ht="13.5" customHeight="1">
      <c r="A31" s="1501"/>
      <c r="B31" s="344"/>
      <c r="C31" s="52"/>
      <c r="D31" s="66"/>
      <c r="E31" s="66"/>
      <c r="F31" s="66"/>
      <c r="G31" s="52" t="s">
        <v>1395</v>
      </c>
      <c r="H31" s="52" t="s">
        <v>1015</v>
      </c>
      <c r="I31" s="52"/>
      <c r="J31" s="52"/>
      <c r="K31" s="52"/>
      <c r="L31" s="52"/>
      <c r="M31" s="52"/>
      <c r="N31" s="52"/>
      <c r="O31" s="52"/>
      <c r="P31" s="52"/>
      <c r="Q31" s="52"/>
      <c r="R31" s="52"/>
      <c r="S31" s="52"/>
      <c r="T31" s="52"/>
      <c r="U31" s="52"/>
      <c r="V31" s="52"/>
      <c r="W31" s="52"/>
      <c r="X31" s="67"/>
      <c r="Y31" s="216" t="s">
        <v>303</v>
      </c>
      <c r="Z31" s="232"/>
      <c r="AA31" s="213"/>
      <c r="AB31" s="68"/>
      <c r="AM31" s="55">
        <f>Q5</f>
        <v>0</v>
      </c>
      <c r="AN31" s="55">
        <f t="shared" si="0"/>
        <v>0</v>
      </c>
      <c r="AO31" s="55" t="str">
        <f t="shared" si="1"/>
        <v>□</v>
      </c>
      <c r="AP31" s="55">
        <f t="shared" si="2"/>
        <v>0</v>
      </c>
      <c r="AQ31" s="55">
        <f t="shared" si="3"/>
        <v>0</v>
      </c>
      <c r="AR31" s="54">
        <f t="shared" si="4"/>
        <v>0</v>
      </c>
      <c r="AS31" s="54" t="str">
        <f t="shared" si="5"/>
        <v>□</v>
      </c>
      <c r="AT31" s="55">
        <f t="shared" si="6"/>
        <v>0</v>
      </c>
      <c r="AU31" s="55">
        <f t="shared" si="7"/>
        <v>0</v>
      </c>
    </row>
    <row r="32" spans="1:55" ht="13.5" customHeight="1">
      <c r="A32" s="1501"/>
      <c r="B32" s="344"/>
      <c r="C32" s="52"/>
      <c r="D32" s="66"/>
      <c r="E32" s="66"/>
      <c r="F32" s="66"/>
      <c r="G32" s="52"/>
      <c r="H32" s="80" t="s">
        <v>1724</v>
      </c>
      <c r="I32" s="95" t="s">
        <v>1016</v>
      </c>
      <c r="J32" s="52"/>
      <c r="K32" s="52"/>
      <c r="L32" s="53" t="s">
        <v>1639</v>
      </c>
      <c r="M32" s="1949"/>
      <c r="N32" s="1949"/>
      <c r="O32" s="1949"/>
      <c r="P32" s="1949"/>
      <c r="Q32" s="1949"/>
      <c r="R32" s="1949"/>
      <c r="S32" s="1949"/>
      <c r="T32" s="1949"/>
      <c r="U32" s="1949"/>
      <c r="V32" s="1949"/>
      <c r="W32" s="52" t="s">
        <v>1640</v>
      </c>
      <c r="X32" s="52"/>
      <c r="Y32" s="216" t="s">
        <v>303</v>
      </c>
      <c r="Z32" s="232"/>
      <c r="AA32" s="213"/>
      <c r="AB32" s="68"/>
      <c r="AM32" s="55">
        <f>S1</f>
        <v>0</v>
      </c>
      <c r="AN32" s="55">
        <f t="shared" si="0"/>
        <v>0</v>
      </c>
      <c r="AO32" s="55" t="str">
        <f t="shared" si="1"/>
        <v>□</v>
      </c>
      <c r="AP32" s="55">
        <f t="shared" si="2"/>
        <v>0</v>
      </c>
      <c r="AQ32" s="55">
        <f t="shared" si="3"/>
        <v>0</v>
      </c>
      <c r="AR32" s="54">
        <f t="shared" si="4"/>
        <v>0</v>
      </c>
      <c r="AS32" s="54" t="str">
        <f t="shared" si="5"/>
        <v>□</v>
      </c>
      <c r="AT32" s="55">
        <f t="shared" si="6"/>
        <v>0</v>
      </c>
      <c r="AU32" s="55">
        <f t="shared" si="7"/>
        <v>0</v>
      </c>
    </row>
    <row r="33" spans="1:47" ht="13.5" customHeight="1">
      <c r="A33" s="1501"/>
      <c r="B33" s="344"/>
      <c r="C33" s="52"/>
      <c r="D33" s="66"/>
      <c r="E33" s="80"/>
      <c r="F33" s="66"/>
      <c r="G33" s="52"/>
      <c r="H33" s="80" t="s">
        <v>904</v>
      </c>
      <c r="I33" s="95" t="s">
        <v>1017</v>
      </c>
      <c r="J33" s="52"/>
      <c r="K33" s="52"/>
      <c r="L33" s="53" t="s">
        <v>685</v>
      </c>
      <c r="M33" s="1949"/>
      <c r="N33" s="1949"/>
      <c r="O33" s="1949"/>
      <c r="P33" s="1949"/>
      <c r="Q33" s="1949"/>
      <c r="R33" s="1949"/>
      <c r="S33" s="1949"/>
      <c r="T33" s="1949"/>
      <c r="U33" s="1949"/>
      <c r="V33" s="1949"/>
      <c r="W33" s="52" t="s">
        <v>1528</v>
      </c>
      <c r="X33" s="52"/>
      <c r="Y33" s="216" t="s">
        <v>303</v>
      </c>
      <c r="Z33" s="232"/>
      <c r="AA33" s="213"/>
      <c r="AB33" s="68"/>
      <c r="AM33" s="55">
        <f>S2</f>
        <v>0</v>
      </c>
      <c r="AN33" s="55">
        <f t="shared" si="0"/>
        <v>0</v>
      </c>
      <c r="AO33" s="55" t="str">
        <f t="shared" si="1"/>
        <v>□</v>
      </c>
      <c r="AP33" s="55">
        <f t="shared" si="2"/>
        <v>0</v>
      </c>
      <c r="AQ33" s="55">
        <f t="shared" si="3"/>
        <v>0</v>
      </c>
      <c r="AR33" s="54">
        <f t="shared" si="4"/>
        <v>0</v>
      </c>
      <c r="AS33" s="54" t="str">
        <f t="shared" si="5"/>
        <v>□</v>
      </c>
      <c r="AT33" s="55">
        <f t="shared" si="6"/>
        <v>0</v>
      </c>
      <c r="AU33" s="55">
        <f t="shared" si="7"/>
        <v>0</v>
      </c>
    </row>
    <row r="34" spans="1:47" ht="13.5" customHeight="1">
      <c r="A34" s="1501"/>
      <c r="B34" s="344"/>
      <c r="C34" s="52"/>
      <c r="D34" s="66"/>
      <c r="E34" s="66"/>
      <c r="F34" s="66"/>
      <c r="G34" s="52"/>
      <c r="H34" s="80" t="s">
        <v>303</v>
      </c>
      <c r="I34" s="52" t="s">
        <v>20</v>
      </c>
      <c r="J34" s="52"/>
      <c r="K34" s="52"/>
      <c r="L34" s="53" t="s">
        <v>1438</v>
      </c>
      <c r="M34" s="1949"/>
      <c r="N34" s="1949"/>
      <c r="O34" s="1949"/>
      <c r="P34" s="1949"/>
      <c r="Q34" s="1949"/>
      <c r="R34" s="1949"/>
      <c r="S34" s="1949"/>
      <c r="T34" s="1949"/>
      <c r="U34" s="1949"/>
      <c r="V34" s="1949"/>
      <c r="W34" s="52" t="s">
        <v>375</v>
      </c>
      <c r="X34" s="52"/>
      <c r="Y34" s="216" t="s">
        <v>303</v>
      </c>
      <c r="Z34" s="232"/>
      <c r="AA34" s="213"/>
      <c r="AB34" s="68"/>
      <c r="AM34" s="55">
        <f>S3</f>
        <v>0</v>
      </c>
      <c r="AN34" s="55">
        <f t="shared" si="0"/>
        <v>0</v>
      </c>
      <c r="AO34" s="55" t="str">
        <f t="shared" si="1"/>
        <v>□</v>
      </c>
      <c r="AP34" s="55">
        <f t="shared" si="2"/>
        <v>0</v>
      </c>
      <c r="AQ34" s="55">
        <f t="shared" si="3"/>
        <v>0</v>
      </c>
      <c r="AR34" s="54">
        <f t="shared" si="4"/>
        <v>0</v>
      </c>
      <c r="AS34" s="54" t="str">
        <f t="shared" si="5"/>
        <v>□</v>
      </c>
      <c r="AT34" s="55">
        <f t="shared" si="6"/>
        <v>0</v>
      </c>
      <c r="AU34" s="55">
        <f t="shared" si="7"/>
        <v>0</v>
      </c>
    </row>
    <row r="35" spans="1:47" ht="13.5" customHeight="1">
      <c r="A35" s="1501"/>
      <c r="B35" s="344"/>
      <c r="C35" s="52"/>
      <c r="D35" s="66"/>
      <c r="E35" s="66"/>
      <c r="F35" s="66"/>
      <c r="G35" s="89"/>
      <c r="H35" s="79"/>
      <c r="I35" s="79" t="s">
        <v>1019</v>
      </c>
      <c r="J35" s="79"/>
      <c r="K35" s="79"/>
      <c r="L35" s="187"/>
      <c r="M35" s="79"/>
      <c r="N35" s="79"/>
      <c r="O35" s="79"/>
      <c r="P35" s="79"/>
      <c r="Q35" s="79" t="s">
        <v>1639</v>
      </c>
      <c r="R35" s="1959"/>
      <c r="S35" s="1959"/>
      <c r="T35" s="1959"/>
      <c r="U35" s="1959"/>
      <c r="V35" s="79" t="s">
        <v>572</v>
      </c>
      <c r="W35" s="79"/>
      <c r="X35" s="306"/>
      <c r="Y35" s="216" t="s">
        <v>303</v>
      </c>
      <c r="Z35" s="232"/>
      <c r="AA35" s="213"/>
      <c r="AB35" s="68"/>
      <c r="AM35" s="55">
        <f>S4</f>
        <v>0</v>
      </c>
      <c r="AN35" s="55">
        <f t="shared" si="0"/>
        <v>0</v>
      </c>
      <c r="AO35" s="55" t="str">
        <f t="shared" si="1"/>
        <v>□</v>
      </c>
      <c r="AP35" s="55">
        <f t="shared" si="2"/>
        <v>0</v>
      </c>
      <c r="AQ35" s="55">
        <f t="shared" si="3"/>
        <v>0</v>
      </c>
      <c r="AR35" s="54">
        <f t="shared" si="4"/>
        <v>0</v>
      </c>
      <c r="AS35" s="54" t="str">
        <f t="shared" si="5"/>
        <v>□</v>
      </c>
      <c r="AT35" s="55">
        <f t="shared" si="6"/>
        <v>0</v>
      </c>
      <c r="AU35" s="55">
        <f t="shared" si="7"/>
        <v>0</v>
      </c>
    </row>
    <row r="36" spans="1:47" ht="14.25" customHeight="1" thickBot="1">
      <c r="A36" s="1501"/>
      <c r="B36" s="344"/>
      <c r="C36" s="52"/>
      <c r="D36" s="66"/>
      <c r="E36" s="66"/>
      <c r="F36" s="66"/>
      <c r="G36" s="78" t="s">
        <v>1495</v>
      </c>
      <c r="H36" s="52" t="s">
        <v>1020</v>
      </c>
      <c r="I36" s="52"/>
      <c r="J36" s="52"/>
      <c r="K36" s="52"/>
      <c r="L36" s="53"/>
      <c r="M36" s="52"/>
      <c r="N36" s="52"/>
      <c r="O36" s="52"/>
      <c r="P36" s="52"/>
      <c r="Q36" s="52"/>
      <c r="R36" s="52"/>
      <c r="S36" s="52"/>
      <c r="T36" s="52"/>
      <c r="U36" s="52"/>
      <c r="V36" s="52"/>
      <c r="W36" s="52"/>
      <c r="X36" s="67"/>
      <c r="Y36" s="216" t="s">
        <v>303</v>
      </c>
      <c r="Z36" s="232"/>
      <c r="AA36" s="213"/>
      <c r="AB36" s="68"/>
      <c r="AM36" s="55">
        <f>S5</f>
        <v>0</v>
      </c>
      <c r="AN36" s="55">
        <f t="shared" si="0"/>
        <v>0</v>
      </c>
      <c r="AO36" s="55" t="str">
        <f t="shared" si="1"/>
        <v>□</v>
      </c>
      <c r="AP36" s="55">
        <f t="shared" si="2"/>
        <v>0</v>
      </c>
      <c r="AQ36" s="55">
        <f t="shared" si="3"/>
        <v>0</v>
      </c>
      <c r="AR36" s="54">
        <f t="shared" si="4"/>
        <v>0</v>
      </c>
      <c r="AS36" s="54" t="str">
        <f t="shared" si="5"/>
        <v>□</v>
      </c>
      <c r="AT36" s="55">
        <f t="shared" si="6"/>
        <v>0</v>
      </c>
      <c r="AU36" s="55">
        <f t="shared" si="7"/>
        <v>0</v>
      </c>
    </row>
    <row r="37" spans="1:47" ht="15" customHeight="1" thickTop="1" thickBot="1">
      <c r="A37" s="1501"/>
      <c r="B37" s="344"/>
      <c r="C37" s="52"/>
      <c r="D37" s="66"/>
      <c r="E37" s="66"/>
      <c r="F37" s="66"/>
      <c r="G37" s="78"/>
      <c r="H37" s="80" t="s">
        <v>1678</v>
      </c>
      <c r="I37" s="52" t="s">
        <v>76</v>
      </c>
      <c r="J37" s="52"/>
      <c r="K37" s="52"/>
      <c r="L37" s="53"/>
      <c r="M37" s="52"/>
      <c r="N37" s="52"/>
      <c r="O37" s="52"/>
      <c r="P37" s="52"/>
      <c r="Q37" s="52"/>
      <c r="R37" s="52"/>
      <c r="S37" s="52"/>
      <c r="T37" s="52"/>
      <c r="U37" s="52"/>
      <c r="V37" s="52"/>
      <c r="W37" s="52"/>
      <c r="X37" s="67"/>
      <c r="Y37" s="216" t="s">
        <v>303</v>
      </c>
      <c r="Z37" s="232"/>
      <c r="AA37" s="213"/>
      <c r="AB37" s="68"/>
      <c r="AD37" s="84"/>
      <c r="AE37" s="85" t="s">
        <v>77</v>
      </c>
      <c r="AF37" s="86" t="s">
        <v>1302</v>
      </c>
      <c r="AG37" s="86" t="s">
        <v>1444</v>
      </c>
      <c r="AH37" s="86" t="s">
        <v>1445</v>
      </c>
      <c r="AI37" s="86" t="s">
        <v>1446</v>
      </c>
      <c r="AJ37" s="86" t="s">
        <v>1447</v>
      </c>
      <c r="AK37" s="87" t="s">
        <v>1012</v>
      </c>
      <c r="AM37" s="55">
        <f>U1</f>
        <v>0</v>
      </c>
      <c r="AN37" s="55">
        <f t="shared" si="0"/>
        <v>0</v>
      </c>
      <c r="AO37" s="55" t="str">
        <f t="shared" si="1"/>
        <v>□</v>
      </c>
      <c r="AP37" s="55">
        <f t="shared" si="2"/>
        <v>0</v>
      </c>
      <c r="AQ37" s="55">
        <f t="shared" si="3"/>
        <v>0</v>
      </c>
      <c r="AR37" s="54">
        <f t="shared" si="4"/>
        <v>0</v>
      </c>
      <c r="AS37" s="54" t="str">
        <f t="shared" si="5"/>
        <v>□</v>
      </c>
      <c r="AT37" s="55">
        <f t="shared" si="6"/>
        <v>0</v>
      </c>
      <c r="AU37" s="55">
        <f t="shared" si="7"/>
        <v>0</v>
      </c>
    </row>
    <row r="38" spans="1:47" ht="14.25" customHeight="1" thickTop="1">
      <c r="A38" s="1501"/>
      <c r="B38" s="344"/>
      <c r="C38" s="52"/>
      <c r="D38" s="66"/>
      <c r="E38" s="80"/>
      <c r="F38" s="66"/>
      <c r="G38" s="78"/>
      <c r="H38" s="80" t="s">
        <v>904</v>
      </c>
      <c r="I38" s="52" t="s">
        <v>1013</v>
      </c>
      <c r="J38" s="52"/>
      <c r="K38" s="52"/>
      <c r="L38" s="53"/>
      <c r="M38" s="52"/>
      <c r="N38" s="52"/>
      <c r="O38" s="52"/>
      <c r="P38" s="52"/>
      <c r="Q38" s="52"/>
      <c r="R38" s="52"/>
      <c r="S38" s="52"/>
      <c r="T38" s="52"/>
      <c r="U38" s="52"/>
      <c r="V38" s="52"/>
      <c r="W38" s="52"/>
      <c r="X38" s="67"/>
      <c r="Y38" s="216" t="s">
        <v>303</v>
      </c>
      <c r="Z38" s="232"/>
      <c r="AA38" s="213"/>
      <c r="AB38" s="68"/>
      <c r="AM38" s="55">
        <f>U2</f>
        <v>0</v>
      </c>
      <c r="AN38" s="55">
        <f t="shared" si="0"/>
        <v>0</v>
      </c>
      <c r="AO38" s="55" t="str">
        <f t="shared" si="1"/>
        <v>□</v>
      </c>
      <c r="AP38" s="55">
        <f t="shared" si="2"/>
        <v>0</v>
      </c>
      <c r="AQ38" s="55">
        <f t="shared" si="3"/>
        <v>0</v>
      </c>
      <c r="AR38" s="54">
        <f t="shared" si="4"/>
        <v>0</v>
      </c>
      <c r="AS38" s="54" t="str">
        <f t="shared" si="5"/>
        <v>□</v>
      </c>
      <c r="AT38" s="55">
        <f t="shared" si="6"/>
        <v>0</v>
      </c>
      <c r="AU38" s="55">
        <f t="shared" si="7"/>
        <v>0</v>
      </c>
    </row>
    <row r="39" spans="1:47" ht="13.5" customHeight="1">
      <c r="A39" s="1501"/>
      <c r="B39" s="344"/>
      <c r="C39" s="52"/>
      <c r="D39" s="66"/>
      <c r="E39" s="80"/>
      <c r="F39" s="66"/>
      <c r="G39" s="78"/>
      <c r="H39" s="80" t="s">
        <v>961</v>
      </c>
      <c r="I39" s="52" t="s">
        <v>1014</v>
      </c>
      <c r="J39" s="52"/>
      <c r="K39" s="52"/>
      <c r="L39" s="53"/>
      <c r="M39" s="52"/>
      <c r="N39" s="52"/>
      <c r="O39" s="52"/>
      <c r="P39" s="52"/>
      <c r="Q39" s="52"/>
      <c r="R39" s="52"/>
      <c r="S39" s="52"/>
      <c r="T39" s="52"/>
      <c r="U39" s="52"/>
      <c r="V39" s="52"/>
      <c r="W39" s="52"/>
      <c r="X39" s="67"/>
      <c r="Y39" s="216" t="s">
        <v>303</v>
      </c>
      <c r="Z39" s="232"/>
      <c r="AA39" s="213"/>
      <c r="AB39" s="68"/>
      <c r="AM39" s="55">
        <f>U3</f>
        <v>0</v>
      </c>
      <c r="AN39" s="55">
        <f t="shared" si="0"/>
        <v>0</v>
      </c>
      <c r="AO39" s="55" t="str">
        <f t="shared" si="1"/>
        <v>□</v>
      </c>
      <c r="AP39" s="55">
        <f t="shared" si="2"/>
        <v>0</v>
      </c>
      <c r="AQ39" s="55">
        <f t="shared" si="3"/>
        <v>0</v>
      </c>
      <c r="AR39" s="54">
        <f t="shared" si="4"/>
        <v>0</v>
      </c>
      <c r="AS39" s="54" t="str">
        <f t="shared" si="5"/>
        <v>□</v>
      </c>
      <c r="AT39" s="55">
        <f t="shared" si="6"/>
        <v>0</v>
      </c>
      <c r="AU39" s="55">
        <f t="shared" si="7"/>
        <v>0</v>
      </c>
    </row>
    <row r="40" spans="1:47" ht="13.5" customHeight="1">
      <c r="A40" s="1501"/>
      <c r="B40" s="344"/>
      <c r="C40" s="52"/>
      <c r="D40" s="66"/>
      <c r="E40" s="66"/>
      <c r="F40" s="66"/>
      <c r="G40" s="181"/>
      <c r="H40" s="351" t="s">
        <v>303</v>
      </c>
      <c r="I40" s="183" t="s">
        <v>1450</v>
      </c>
      <c r="J40" s="183"/>
      <c r="K40" s="183"/>
      <c r="L40" s="352"/>
      <c r="M40" s="183"/>
      <c r="N40" s="183"/>
      <c r="O40" s="183"/>
      <c r="P40" s="183"/>
      <c r="Q40" s="183"/>
      <c r="R40" s="183"/>
      <c r="S40" s="183"/>
      <c r="T40" s="183"/>
      <c r="U40" s="183"/>
      <c r="V40" s="183"/>
      <c r="W40" s="183"/>
      <c r="X40" s="184"/>
      <c r="Y40" s="216" t="s">
        <v>303</v>
      </c>
      <c r="Z40" s="232"/>
      <c r="AA40" s="213"/>
      <c r="AB40" s="68"/>
      <c r="AM40" s="55">
        <f>U4</f>
        <v>0</v>
      </c>
      <c r="AN40" s="55">
        <f t="shared" si="0"/>
        <v>0</v>
      </c>
      <c r="AO40" s="55" t="str">
        <f t="shared" si="1"/>
        <v>□</v>
      </c>
      <c r="AP40" s="55">
        <f t="shared" si="2"/>
        <v>0</v>
      </c>
      <c r="AQ40" s="55">
        <f t="shared" si="3"/>
        <v>0</v>
      </c>
      <c r="AR40" s="54">
        <f t="shared" si="4"/>
        <v>0</v>
      </c>
      <c r="AS40" s="54" t="str">
        <f t="shared" si="5"/>
        <v>□</v>
      </c>
      <c r="AT40" s="55">
        <f t="shared" si="6"/>
        <v>0</v>
      </c>
      <c r="AU40" s="55">
        <f t="shared" si="7"/>
        <v>0</v>
      </c>
    </row>
    <row r="41" spans="1:47" ht="13.5" customHeight="1">
      <c r="A41" s="1501"/>
      <c r="B41" s="344"/>
      <c r="C41" s="52"/>
      <c r="D41" s="66"/>
      <c r="E41" s="66"/>
      <c r="F41" s="66"/>
      <c r="G41" s="52" t="s">
        <v>1395</v>
      </c>
      <c r="H41" s="52" t="s">
        <v>93</v>
      </c>
      <c r="I41" s="52"/>
      <c r="J41" s="52"/>
      <c r="K41" s="52"/>
      <c r="L41" s="53"/>
      <c r="M41" s="52"/>
      <c r="N41" s="52"/>
      <c r="O41" s="52"/>
      <c r="P41" s="52"/>
      <c r="Q41" s="52"/>
      <c r="R41" s="52"/>
      <c r="S41" s="52"/>
      <c r="T41" s="52"/>
      <c r="U41" s="52"/>
      <c r="V41" s="52"/>
      <c r="W41" s="52"/>
      <c r="X41" s="67"/>
      <c r="Y41" s="216" t="s">
        <v>303</v>
      </c>
      <c r="Z41" s="232"/>
      <c r="AA41" s="213"/>
      <c r="AB41" s="68"/>
      <c r="AM41" s="55">
        <f>U5</f>
        <v>0</v>
      </c>
      <c r="AN41" s="55">
        <f t="shared" si="0"/>
        <v>0</v>
      </c>
      <c r="AO41" s="55" t="str">
        <f t="shared" si="1"/>
        <v>□</v>
      </c>
      <c r="AP41" s="55">
        <f t="shared" si="2"/>
        <v>0</v>
      </c>
      <c r="AQ41" s="55">
        <f t="shared" si="3"/>
        <v>0</v>
      </c>
      <c r="AR41" s="54">
        <f t="shared" si="4"/>
        <v>0</v>
      </c>
      <c r="AS41" s="54" t="str">
        <f t="shared" si="5"/>
        <v>□</v>
      </c>
      <c r="AT41" s="55">
        <f t="shared" si="6"/>
        <v>0</v>
      </c>
      <c r="AU41" s="55">
        <f t="shared" si="7"/>
        <v>0</v>
      </c>
    </row>
    <row r="42" spans="1:47" ht="13.5" customHeight="1">
      <c r="A42" s="1501"/>
      <c r="B42" s="344"/>
      <c r="C42" s="52"/>
      <c r="D42" s="66"/>
      <c r="E42" s="66"/>
      <c r="F42" s="66"/>
      <c r="G42" s="52"/>
      <c r="H42" s="80" t="s">
        <v>1724</v>
      </c>
      <c r="I42" s="95" t="s">
        <v>1016</v>
      </c>
      <c r="J42" s="52"/>
      <c r="K42" s="52"/>
      <c r="L42" s="53" t="s">
        <v>1639</v>
      </c>
      <c r="M42" s="1949"/>
      <c r="N42" s="1949"/>
      <c r="O42" s="1949"/>
      <c r="P42" s="1949"/>
      <c r="Q42" s="1949"/>
      <c r="R42" s="1949"/>
      <c r="S42" s="1949"/>
      <c r="T42" s="1949"/>
      <c r="U42" s="1949"/>
      <c r="V42" s="1949"/>
      <c r="W42" s="52" t="s">
        <v>1640</v>
      </c>
      <c r="X42" s="52"/>
      <c r="Y42" s="216" t="s">
        <v>303</v>
      </c>
      <c r="Z42" s="232"/>
      <c r="AA42" s="213"/>
      <c r="AB42" s="68"/>
      <c r="AM42" s="55">
        <f>W1</f>
        <v>0</v>
      </c>
      <c r="AN42" s="55">
        <f t="shared" si="0"/>
        <v>0</v>
      </c>
      <c r="AO42" s="55" t="str">
        <f t="shared" si="1"/>
        <v>□</v>
      </c>
      <c r="AP42" s="55">
        <f t="shared" si="2"/>
        <v>0</v>
      </c>
      <c r="AQ42" s="55">
        <f t="shared" si="3"/>
        <v>0</v>
      </c>
      <c r="AR42" s="54">
        <f t="shared" si="4"/>
        <v>0</v>
      </c>
      <c r="AS42" s="54" t="str">
        <f t="shared" si="5"/>
        <v>□</v>
      </c>
      <c r="AT42" s="55">
        <f t="shared" si="6"/>
        <v>0</v>
      </c>
      <c r="AU42" s="55">
        <f t="shared" si="7"/>
        <v>0</v>
      </c>
    </row>
    <row r="43" spans="1:47" ht="13.5" customHeight="1">
      <c r="A43" s="1501"/>
      <c r="B43" s="344"/>
      <c r="C43" s="52"/>
      <c r="D43" s="66"/>
      <c r="E43" s="66"/>
      <c r="F43" s="66"/>
      <c r="G43" s="52"/>
      <c r="H43" s="80" t="s">
        <v>904</v>
      </c>
      <c r="I43" s="95" t="s">
        <v>1017</v>
      </c>
      <c r="J43" s="52"/>
      <c r="K43" s="52"/>
      <c r="L43" s="53" t="s">
        <v>685</v>
      </c>
      <c r="M43" s="1949"/>
      <c r="N43" s="1949"/>
      <c r="O43" s="1949"/>
      <c r="P43" s="1949"/>
      <c r="Q43" s="1949"/>
      <c r="R43" s="1949"/>
      <c r="S43" s="1949"/>
      <c r="T43" s="1949"/>
      <c r="U43" s="1949"/>
      <c r="V43" s="1949"/>
      <c r="W43" s="52" t="s">
        <v>1528</v>
      </c>
      <c r="X43" s="52"/>
      <c r="Y43" s="216" t="s">
        <v>303</v>
      </c>
      <c r="Z43" s="232"/>
      <c r="AA43" s="213"/>
      <c r="AB43" s="68"/>
      <c r="AM43" s="55">
        <f>W2</f>
        <v>0</v>
      </c>
      <c r="AN43" s="55">
        <f t="shared" si="0"/>
        <v>0</v>
      </c>
      <c r="AO43" s="55" t="str">
        <f t="shared" si="1"/>
        <v>□</v>
      </c>
      <c r="AP43" s="55">
        <f t="shared" si="2"/>
        <v>0</v>
      </c>
      <c r="AQ43" s="55">
        <f t="shared" si="3"/>
        <v>0</v>
      </c>
      <c r="AR43" s="54">
        <f t="shared" si="4"/>
        <v>0</v>
      </c>
      <c r="AS43" s="54" t="str">
        <f t="shared" si="5"/>
        <v>□</v>
      </c>
      <c r="AT43" s="55">
        <f t="shared" si="6"/>
        <v>0</v>
      </c>
      <c r="AU43" s="55">
        <f t="shared" si="7"/>
        <v>0</v>
      </c>
    </row>
    <row r="44" spans="1:47" ht="13.5" customHeight="1">
      <c r="A44" s="1501"/>
      <c r="B44" s="344"/>
      <c r="C44" s="52"/>
      <c r="D44" s="66"/>
      <c r="E44" s="66"/>
      <c r="F44" s="66"/>
      <c r="G44" s="78"/>
      <c r="H44" s="80" t="s">
        <v>303</v>
      </c>
      <c r="I44" s="52" t="s">
        <v>20</v>
      </c>
      <c r="J44" s="52"/>
      <c r="K44" s="52"/>
      <c r="L44" s="53" t="s">
        <v>1438</v>
      </c>
      <c r="M44" s="1949"/>
      <c r="N44" s="1949"/>
      <c r="O44" s="1949"/>
      <c r="P44" s="1949"/>
      <c r="Q44" s="1949"/>
      <c r="R44" s="1949"/>
      <c r="S44" s="1949"/>
      <c r="T44" s="1949"/>
      <c r="U44" s="1949"/>
      <c r="V44" s="1949"/>
      <c r="W44" s="52" t="s">
        <v>375</v>
      </c>
      <c r="X44" s="67"/>
      <c r="Y44" s="216" t="s">
        <v>303</v>
      </c>
      <c r="Z44" s="232"/>
      <c r="AA44" s="213"/>
      <c r="AB44" s="68"/>
      <c r="AM44" s="55">
        <f>W3</f>
        <v>0</v>
      </c>
      <c r="AN44" s="55">
        <f t="shared" si="0"/>
        <v>0</v>
      </c>
      <c r="AO44" s="55" t="str">
        <f t="shared" si="1"/>
        <v>□</v>
      </c>
      <c r="AP44" s="55">
        <f t="shared" si="2"/>
        <v>0</v>
      </c>
      <c r="AQ44" s="55">
        <f t="shared" si="3"/>
        <v>0</v>
      </c>
      <c r="AR44" s="54">
        <f t="shared" si="4"/>
        <v>0</v>
      </c>
      <c r="AS44" s="54" t="str">
        <f t="shared" si="5"/>
        <v>□</v>
      </c>
      <c r="AT44" s="55">
        <f t="shared" si="6"/>
        <v>0</v>
      </c>
      <c r="AU44" s="55">
        <f t="shared" si="7"/>
        <v>0</v>
      </c>
    </row>
    <row r="45" spans="1:47" ht="13.5" customHeight="1">
      <c r="A45" s="1501"/>
      <c r="B45" s="344"/>
      <c r="C45" s="52"/>
      <c r="D45" s="66"/>
      <c r="E45" s="66"/>
      <c r="F45" s="225"/>
      <c r="G45" s="89"/>
      <c r="H45" s="79"/>
      <c r="I45" s="79" t="s">
        <v>1019</v>
      </c>
      <c r="J45" s="79"/>
      <c r="K45" s="79"/>
      <c r="L45" s="79"/>
      <c r="M45" s="79"/>
      <c r="N45" s="79"/>
      <c r="O45" s="79"/>
      <c r="P45" s="79"/>
      <c r="Q45" s="79" t="s">
        <v>1639</v>
      </c>
      <c r="R45" s="1959"/>
      <c r="S45" s="1959"/>
      <c r="T45" s="1959"/>
      <c r="U45" s="1959"/>
      <c r="V45" s="79" t="s">
        <v>572</v>
      </c>
      <c r="W45" s="79"/>
      <c r="X45" s="306"/>
      <c r="Y45" s="217" t="s">
        <v>303</v>
      </c>
      <c r="Z45" s="236"/>
      <c r="AA45" s="214"/>
      <c r="AB45" s="73"/>
      <c r="AM45" s="55">
        <f>W4</f>
        <v>0</v>
      </c>
      <c r="AN45" s="55">
        <f t="shared" si="0"/>
        <v>0</v>
      </c>
      <c r="AO45" s="55" t="str">
        <f t="shared" si="1"/>
        <v>□</v>
      </c>
      <c r="AP45" s="55">
        <f t="shared" si="2"/>
        <v>0</v>
      </c>
      <c r="AQ45" s="55">
        <f t="shared" si="3"/>
        <v>0</v>
      </c>
      <c r="AR45" s="54">
        <f t="shared" si="4"/>
        <v>0</v>
      </c>
      <c r="AS45" s="54" t="str">
        <f t="shared" si="5"/>
        <v>□</v>
      </c>
      <c r="AT45" s="55">
        <f t="shared" si="6"/>
        <v>0</v>
      </c>
      <c r="AU45" s="55">
        <f t="shared" si="7"/>
        <v>0</v>
      </c>
    </row>
    <row r="46" spans="1:47" ht="13.5" customHeight="1">
      <c r="A46" s="1501"/>
      <c r="B46" s="2097" t="s">
        <v>1467</v>
      </c>
      <c r="C46" s="1948"/>
      <c r="D46" s="75"/>
      <c r="E46" s="305"/>
      <c r="F46" s="135" t="s">
        <v>95</v>
      </c>
      <c r="G46" s="78" t="s">
        <v>1325</v>
      </c>
      <c r="H46" s="52"/>
      <c r="I46" s="52"/>
      <c r="J46" s="52"/>
      <c r="K46" s="52"/>
      <c r="L46" s="52"/>
      <c r="M46" s="52"/>
      <c r="N46" s="52"/>
      <c r="O46" s="52"/>
      <c r="P46" s="52"/>
      <c r="Q46" s="52"/>
      <c r="R46" s="71"/>
      <c r="S46" s="71"/>
      <c r="T46" s="71"/>
      <c r="U46" s="71"/>
      <c r="V46" s="52"/>
      <c r="W46" s="52"/>
      <c r="X46" s="67"/>
      <c r="Y46" s="218" t="s">
        <v>303</v>
      </c>
      <c r="Z46" s="233" t="s">
        <v>1364</v>
      </c>
      <c r="AA46" s="213"/>
      <c r="AB46" s="68"/>
      <c r="AM46" s="55">
        <f>W5</f>
        <v>0</v>
      </c>
      <c r="AN46" s="55">
        <f t="shared" si="0"/>
        <v>0</v>
      </c>
      <c r="AO46" s="55" t="str">
        <f t="shared" si="1"/>
        <v>□</v>
      </c>
      <c r="AP46" s="55">
        <f t="shared" si="2"/>
        <v>0</v>
      </c>
      <c r="AQ46" s="55">
        <f t="shared" si="3"/>
        <v>0</v>
      </c>
      <c r="AR46" s="54">
        <f t="shared" si="4"/>
        <v>0</v>
      </c>
      <c r="AS46" s="54" t="str">
        <f t="shared" si="5"/>
        <v>□</v>
      </c>
      <c r="AT46" s="55">
        <f t="shared" si="6"/>
        <v>0</v>
      </c>
      <c r="AU46" s="55">
        <f t="shared" si="7"/>
        <v>0</v>
      </c>
    </row>
    <row r="47" spans="1:47" ht="13.5" customHeight="1">
      <c r="A47" s="1501"/>
      <c r="B47" s="1964" t="s">
        <v>1800</v>
      </c>
      <c r="C47" s="1946"/>
      <c r="D47" s="66"/>
      <c r="E47" s="66"/>
      <c r="F47" s="52"/>
      <c r="G47" s="78" t="s">
        <v>24</v>
      </c>
      <c r="H47" s="80" t="s">
        <v>96</v>
      </c>
      <c r="I47" s="52"/>
      <c r="J47" s="52"/>
      <c r="K47" s="52"/>
      <c r="L47" s="52"/>
      <c r="M47" s="52"/>
      <c r="N47" s="52"/>
      <c r="O47" s="52"/>
      <c r="P47" s="52"/>
      <c r="Q47" s="52"/>
      <c r="R47" s="52"/>
      <c r="S47" s="52"/>
      <c r="T47" s="52"/>
      <c r="U47" s="52"/>
      <c r="V47" s="52"/>
      <c r="W47" s="53"/>
      <c r="X47" s="67"/>
      <c r="Y47" s="216" t="s">
        <v>303</v>
      </c>
      <c r="Z47" s="232" t="s">
        <v>1481</v>
      </c>
      <c r="AA47" s="213"/>
      <c r="AB47" s="68"/>
    </row>
    <row r="48" spans="1:47" ht="13.5" customHeight="1">
      <c r="A48" s="1501"/>
      <c r="B48" s="344"/>
      <c r="C48" s="52"/>
      <c r="D48" s="66"/>
      <c r="E48" s="52"/>
      <c r="F48" s="66"/>
      <c r="G48" s="52"/>
      <c r="H48" s="52"/>
      <c r="I48" s="52"/>
      <c r="J48" s="52"/>
      <c r="K48" s="52"/>
      <c r="L48" s="52"/>
      <c r="M48" s="52"/>
      <c r="N48" s="52"/>
      <c r="O48" s="52"/>
      <c r="P48" s="53" t="s">
        <v>1460</v>
      </c>
      <c r="Q48" s="1974"/>
      <c r="R48" s="1974"/>
      <c r="S48" s="1974"/>
      <c r="T48" s="1974"/>
      <c r="U48" s="52"/>
      <c r="V48" s="52"/>
      <c r="W48" s="53" t="s">
        <v>97</v>
      </c>
      <c r="X48" s="67"/>
      <c r="Y48" s="216" t="s">
        <v>303</v>
      </c>
      <c r="Z48" s="232" t="s">
        <v>903</v>
      </c>
      <c r="AA48" s="213"/>
      <c r="AB48" s="68"/>
    </row>
    <row r="49" spans="1:28" ht="13.5">
      <c r="A49" s="1501"/>
      <c r="B49" s="752" t="s">
        <v>303</v>
      </c>
      <c r="C49" s="97" t="s">
        <v>1790</v>
      </c>
      <c r="D49" s="66"/>
      <c r="E49" s="52"/>
      <c r="F49" s="78"/>
      <c r="G49" s="78" t="s">
        <v>1495</v>
      </c>
      <c r="H49" s="80" t="s">
        <v>98</v>
      </c>
      <c r="I49" s="52"/>
      <c r="J49" s="52"/>
      <c r="K49" s="52"/>
      <c r="L49" s="52"/>
      <c r="M49" s="52"/>
      <c r="N49" s="52"/>
      <c r="O49" s="52"/>
      <c r="P49" s="53" t="s">
        <v>1357</v>
      </c>
      <c r="Q49" s="1974"/>
      <c r="R49" s="1974"/>
      <c r="S49" s="1974"/>
      <c r="T49" s="1974"/>
      <c r="U49" s="52"/>
      <c r="V49" s="52"/>
      <c r="W49" s="53" t="s">
        <v>1132</v>
      </c>
      <c r="X49" s="67"/>
      <c r="Y49" s="216" t="s">
        <v>303</v>
      </c>
      <c r="Z49" s="232" t="s">
        <v>99</v>
      </c>
      <c r="AA49" s="213"/>
      <c r="AB49" s="68"/>
    </row>
    <row r="50" spans="1:28" ht="14.25">
      <c r="A50" s="1501"/>
      <c r="B50" s="752" t="s">
        <v>303</v>
      </c>
      <c r="C50" s="97" t="s">
        <v>1940</v>
      </c>
      <c r="D50" s="66"/>
      <c r="E50" s="52"/>
      <c r="F50" s="78"/>
      <c r="G50" s="78"/>
      <c r="H50" s="53" t="s">
        <v>100</v>
      </c>
      <c r="I50" s="80" t="s">
        <v>101</v>
      </c>
      <c r="J50" s="52"/>
      <c r="K50" s="52"/>
      <c r="L50" s="52"/>
      <c r="M50" s="52"/>
      <c r="N50" s="52"/>
      <c r="O50" s="52"/>
      <c r="P50" s="53" t="s">
        <v>1555</v>
      </c>
      <c r="Q50" s="1974"/>
      <c r="R50" s="1974"/>
      <c r="S50" s="1974"/>
      <c r="T50" s="1974"/>
      <c r="U50" s="52"/>
      <c r="V50" s="52"/>
      <c r="W50" s="53" t="s">
        <v>102</v>
      </c>
      <c r="X50" s="52"/>
      <c r="Y50" s="216" t="s">
        <v>303</v>
      </c>
      <c r="Z50" s="228"/>
      <c r="AA50" s="213"/>
      <c r="AB50" s="68"/>
    </row>
    <row r="51" spans="1:28" ht="14.25">
      <c r="A51" s="1501"/>
      <c r="B51" s="344"/>
      <c r="C51" s="52"/>
      <c r="D51" s="66"/>
      <c r="E51" s="52"/>
      <c r="F51" s="78"/>
      <c r="G51" s="78"/>
      <c r="H51" s="53" t="s">
        <v>103</v>
      </c>
      <c r="I51" s="80" t="s">
        <v>105</v>
      </c>
      <c r="J51" s="52"/>
      <c r="K51" s="52"/>
      <c r="L51" s="52"/>
      <c r="M51" s="52"/>
      <c r="N51" s="52"/>
      <c r="O51" s="52"/>
      <c r="P51" s="53" t="s">
        <v>688</v>
      </c>
      <c r="Q51" s="1974"/>
      <c r="R51" s="1974"/>
      <c r="S51" s="1974"/>
      <c r="T51" s="1974"/>
      <c r="U51" s="52"/>
      <c r="V51" s="52"/>
      <c r="W51" s="53" t="s">
        <v>106</v>
      </c>
      <c r="X51" s="52"/>
      <c r="Y51" s="216" t="s">
        <v>303</v>
      </c>
      <c r="Z51" s="228"/>
      <c r="AA51" s="213"/>
      <c r="AB51" s="68"/>
    </row>
    <row r="52" spans="1:28" ht="13.5">
      <c r="A52" s="1501"/>
      <c r="B52" s="344"/>
      <c r="C52" s="52"/>
      <c r="D52" s="66"/>
      <c r="E52" s="52"/>
      <c r="F52" s="78"/>
      <c r="G52" s="78"/>
      <c r="H52" s="53" t="s">
        <v>107</v>
      </c>
      <c r="I52" s="80" t="s">
        <v>1532</v>
      </c>
      <c r="J52" s="52"/>
      <c r="K52" s="52"/>
      <c r="L52" s="52"/>
      <c r="M52" s="52"/>
      <c r="N52" s="52"/>
      <c r="O52" s="52"/>
      <c r="P52" s="53"/>
      <c r="Q52" s="52"/>
      <c r="R52" s="52"/>
      <c r="S52" s="52"/>
      <c r="T52" s="52"/>
      <c r="U52" s="52"/>
      <c r="V52" s="52"/>
      <c r="W52" s="53"/>
      <c r="X52" s="52"/>
      <c r="Y52" s="216" t="s">
        <v>303</v>
      </c>
      <c r="Z52" s="228"/>
      <c r="AA52" s="213"/>
      <c r="AB52" s="68"/>
    </row>
    <row r="53" spans="1:28" ht="14.25">
      <c r="A53" s="1501"/>
      <c r="B53" s="344"/>
      <c r="C53" s="52"/>
      <c r="D53" s="66"/>
      <c r="E53" s="52"/>
      <c r="F53" s="78"/>
      <c r="G53" s="78"/>
      <c r="H53" s="52"/>
      <c r="I53" s="52"/>
      <c r="J53" s="52"/>
      <c r="K53" s="52"/>
      <c r="L53" s="52"/>
      <c r="M53" s="52"/>
      <c r="N53" s="52"/>
      <c r="O53" s="52"/>
      <c r="P53" s="53" t="s">
        <v>1047</v>
      </c>
      <c r="Q53" s="1974"/>
      <c r="R53" s="1974"/>
      <c r="S53" s="1974"/>
      <c r="T53" s="1974"/>
      <c r="U53" s="52"/>
      <c r="V53" s="52"/>
      <c r="W53" s="53" t="s">
        <v>1533</v>
      </c>
      <c r="X53" s="52"/>
      <c r="Y53" s="216" t="s">
        <v>303</v>
      </c>
      <c r="Z53" s="228"/>
      <c r="AA53" s="213"/>
      <c r="AB53" s="68"/>
    </row>
    <row r="54" spans="1:28" ht="13.5" customHeight="1">
      <c r="A54" s="1501"/>
      <c r="B54" s="1188"/>
      <c r="C54" s="52"/>
      <c r="D54" s="66"/>
      <c r="E54" s="52"/>
      <c r="F54" s="66"/>
      <c r="G54" s="52"/>
      <c r="H54" s="53" t="s">
        <v>1534</v>
      </c>
      <c r="I54" s="185" t="s">
        <v>1390</v>
      </c>
      <c r="J54" s="52"/>
      <c r="K54" s="52"/>
      <c r="L54" s="52"/>
      <c r="M54" s="52"/>
      <c r="N54" s="52"/>
      <c r="O54" s="52"/>
      <c r="P54" s="53"/>
      <c r="Q54" s="52"/>
      <c r="R54" s="52"/>
      <c r="S54" s="52"/>
      <c r="T54" s="52"/>
      <c r="U54" s="52"/>
      <c r="V54" s="52"/>
      <c r="W54" s="53"/>
      <c r="X54" s="52"/>
      <c r="Y54" s="216" t="s">
        <v>303</v>
      </c>
      <c r="Z54" s="228"/>
      <c r="AA54" s="213"/>
      <c r="AB54" s="68"/>
    </row>
    <row r="55" spans="1:28" ht="13.5" customHeight="1">
      <c r="A55" s="1501"/>
      <c r="B55" s="1188"/>
      <c r="C55" s="52"/>
      <c r="D55" s="66"/>
      <c r="E55" s="52"/>
      <c r="F55" s="66"/>
      <c r="G55" s="89" t="s">
        <v>577</v>
      </c>
      <c r="H55" s="186" t="s">
        <v>95</v>
      </c>
      <c r="I55" s="79"/>
      <c r="J55" s="79"/>
      <c r="K55" s="79"/>
      <c r="L55" s="79"/>
      <c r="M55" s="79"/>
      <c r="N55" s="79"/>
      <c r="O55" s="79"/>
      <c r="P55" s="187" t="s">
        <v>1639</v>
      </c>
      <c r="Q55" s="2103"/>
      <c r="R55" s="2103"/>
      <c r="S55" s="2103"/>
      <c r="T55" s="2103"/>
      <c r="U55" s="79"/>
      <c r="V55" s="79"/>
      <c r="W55" s="187" t="s">
        <v>1132</v>
      </c>
      <c r="X55" s="306"/>
      <c r="Y55" s="216" t="s">
        <v>303</v>
      </c>
      <c r="Z55" s="228"/>
      <c r="AA55" s="213"/>
      <c r="AB55" s="68"/>
    </row>
    <row r="56" spans="1:28" ht="13.5" customHeight="1">
      <c r="A56" s="1501"/>
      <c r="B56" s="344"/>
      <c r="C56" s="52"/>
      <c r="D56" s="66"/>
      <c r="E56" s="52"/>
      <c r="F56" s="66"/>
      <c r="G56" s="78" t="s">
        <v>1391</v>
      </c>
      <c r="H56" s="52"/>
      <c r="I56" s="52"/>
      <c r="J56" s="52"/>
      <c r="K56" s="52"/>
      <c r="L56" s="52"/>
      <c r="M56" s="52"/>
      <c r="N56" s="52"/>
      <c r="O56" s="52"/>
      <c r="P56" s="53"/>
      <c r="Q56" s="52"/>
      <c r="R56" s="71"/>
      <c r="S56" s="71"/>
      <c r="T56" s="71"/>
      <c r="U56" s="71"/>
      <c r="V56" s="52"/>
      <c r="W56" s="52"/>
      <c r="X56" s="67"/>
      <c r="Y56" s="216" t="s">
        <v>303</v>
      </c>
      <c r="Z56" s="232"/>
      <c r="AA56" s="213"/>
      <c r="AB56" s="68"/>
    </row>
    <row r="57" spans="1:28" ht="13.5" customHeight="1">
      <c r="A57" s="1501"/>
      <c r="B57" s="344"/>
      <c r="C57" s="52"/>
      <c r="D57" s="66"/>
      <c r="E57" s="52"/>
      <c r="F57" s="66"/>
      <c r="G57" s="78" t="s">
        <v>24</v>
      </c>
      <c r="H57" s="80" t="s">
        <v>96</v>
      </c>
      <c r="I57" s="52"/>
      <c r="J57" s="52"/>
      <c r="K57" s="52"/>
      <c r="L57" s="52"/>
      <c r="M57" s="52"/>
      <c r="N57" s="52"/>
      <c r="O57" s="52"/>
      <c r="P57" s="53"/>
      <c r="Q57" s="52"/>
      <c r="R57" s="52"/>
      <c r="S57" s="52"/>
      <c r="T57" s="52"/>
      <c r="U57" s="52"/>
      <c r="V57" s="52"/>
      <c r="W57" s="53"/>
      <c r="X57" s="67"/>
      <c r="Y57" s="216" t="s">
        <v>303</v>
      </c>
      <c r="Z57" s="232"/>
      <c r="AA57" s="213"/>
      <c r="AB57" s="68"/>
    </row>
    <row r="58" spans="1:28" ht="12" customHeight="1">
      <c r="A58" s="1501"/>
      <c r="B58" s="344"/>
      <c r="C58" s="52"/>
      <c r="D58" s="66"/>
      <c r="E58" s="52"/>
      <c r="F58" s="2101" t="s">
        <v>1392</v>
      </c>
      <c r="G58" s="52"/>
      <c r="H58" s="52"/>
      <c r="I58" s="52"/>
      <c r="J58" s="52"/>
      <c r="K58" s="52"/>
      <c r="L58" s="52"/>
      <c r="M58" s="52"/>
      <c r="N58" s="52"/>
      <c r="O58" s="52"/>
      <c r="P58" s="53" t="s">
        <v>751</v>
      </c>
      <c r="Q58" s="1974"/>
      <c r="R58" s="1974"/>
      <c r="S58" s="1974"/>
      <c r="T58" s="1974"/>
      <c r="U58" s="52"/>
      <c r="V58" s="52"/>
      <c r="W58" s="53" t="s">
        <v>1393</v>
      </c>
      <c r="X58" s="67"/>
      <c r="Y58" s="216" t="s">
        <v>303</v>
      </c>
      <c r="Z58" s="232"/>
      <c r="AA58" s="213"/>
      <c r="AB58" s="68"/>
    </row>
    <row r="59" spans="1:28" ht="13.5">
      <c r="A59" s="1501"/>
      <c r="B59" s="344"/>
      <c r="C59" s="52"/>
      <c r="D59" s="66"/>
      <c r="E59" s="52"/>
      <c r="F59" s="2101"/>
      <c r="G59" s="78" t="s">
        <v>1205</v>
      </c>
      <c r="H59" s="80" t="s">
        <v>98</v>
      </c>
      <c r="I59" s="52"/>
      <c r="J59" s="52"/>
      <c r="K59" s="52"/>
      <c r="L59" s="52"/>
      <c r="M59" s="52"/>
      <c r="N59" s="52"/>
      <c r="O59" s="52"/>
      <c r="P59" s="53" t="s">
        <v>1357</v>
      </c>
      <c r="Q59" s="1974"/>
      <c r="R59" s="1974"/>
      <c r="S59" s="1974"/>
      <c r="T59" s="1974"/>
      <c r="U59" s="52"/>
      <c r="V59" s="52"/>
      <c r="W59" s="53" t="s">
        <v>1132</v>
      </c>
      <c r="X59" s="67"/>
      <c r="Y59" s="216" t="s">
        <v>303</v>
      </c>
      <c r="Z59" s="232"/>
      <c r="AA59" s="213"/>
      <c r="AB59" s="68"/>
    </row>
    <row r="60" spans="1:28" ht="14.25">
      <c r="A60" s="1501"/>
      <c r="B60" s="344"/>
      <c r="C60" s="52"/>
      <c r="D60" s="66"/>
      <c r="E60" s="52"/>
      <c r="F60" s="2101"/>
      <c r="G60" s="78"/>
      <c r="H60" s="53" t="s">
        <v>100</v>
      </c>
      <c r="I60" s="80" t="s">
        <v>101</v>
      </c>
      <c r="J60" s="52"/>
      <c r="K60" s="52"/>
      <c r="L60" s="52"/>
      <c r="M60" s="52"/>
      <c r="N60" s="52"/>
      <c r="O60" s="52"/>
      <c r="P60" s="53" t="s">
        <v>1555</v>
      </c>
      <c r="Q60" s="1974"/>
      <c r="R60" s="1974"/>
      <c r="S60" s="1974"/>
      <c r="T60" s="1974"/>
      <c r="U60" s="52"/>
      <c r="V60" s="52"/>
      <c r="W60" s="53" t="s">
        <v>102</v>
      </c>
      <c r="X60" s="52"/>
      <c r="Y60" s="216" t="s">
        <v>303</v>
      </c>
      <c r="Z60" s="232"/>
      <c r="AA60" s="213"/>
      <c r="AB60" s="68"/>
    </row>
    <row r="61" spans="1:28" ht="14.25">
      <c r="A61" s="1501"/>
      <c r="B61" s="344"/>
      <c r="C61" s="52"/>
      <c r="D61" s="66"/>
      <c r="E61" s="52"/>
      <c r="F61" s="2101"/>
      <c r="G61" s="78"/>
      <c r="H61" s="53" t="s">
        <v>103</v>
      </c>
      <c r="I61" s="80" t="s">
        <v>105</v>
      </c>
      <c r="J61" s="52"/>
      <c r="K61" s="52"/>
      <c r="L61" s="52"/>
      <c r="M61" s="52"/>
      <c r="N61" s="52"/>
      <c r="O61" s="52"/>
      <c r="P61" s="53" t="s">
        <v>688</v>
      </c>
      <c r="Q61" s="1974"/>
      <c r="R61" s="1974"/>
      <c r="S61" s="1974"/>
      <c r="T61" s="1974"/>
      <c r="U61" s="52"/>
      <c r="V61" s="52"/>
      <c r="W61" s="53" t="s">
        <v>106</v>
      </c>
      <c r="X61" s="52"/>
      <c r="Y61" s="216" t="s">
        <v>303</v>
      </c>
      <c r="Z61" s="232"/>
      <c r="AA61" s="213"/>
      <c r="AB61" s="68"/>
    </row>
    <row r="62" spans="1:28" ht="13.5">
      <c r="A62" s="1501"/>
      <c r="B62" s="344"/>
      <c r="C62" s="52"/>
      <c r="D62" s="66"/>
      <c r="E62" s="52"/>
      <c r="F62" s="2101"/>
      <c r="G62" s="78"/>
      <c r="H62" s="53" t="s">
        <v>107</v>
      </c>
      <c r="I62" s="80" t="s">
        <v>1532</v>
      </c>
      <c r="J62" s="52"/>
      <c r="K62" s="52"/>
      <c r="L62" s="52"/>
      <c r="M62" s="52"/>
      <c r="N62" s="52"/>
      <c r="O62" s="52"/>
      <c r="P62" s="53"/>
      <c r="Q62" s="52"/>
      <c r="R62" s="52"/>
      <c r="S62" s="52"/>
      <c r="T62" s="52"/>
      <c r="U62" s="52"/>
      <c r="V62" s="52"/>
      <c r="W62" s="53"/>
      <c r="X62" s="52"/>
      <c r="Y62" s="216" t="s">
        <v>303</v>
      </c>
      <c r="Z62" s="232"/>
      <c r="AA62" s="213"/>
      <c r="AB62" s="68"/>
    </row>
    <row r="63" spans="1:28" ht="14.25">
      <c r="A63" s="1501"/>
      <c r="B63" s="344"/>
      <c r="C63" s="52"/>
      <c r="D63" s="66"/>
      <c r="E63" s="52"/>
      <c r="F63" s="2101"/>
      <c r="G63" s="78"/>
      <c r="H63" s="52"/>
      <c r="I63" s="52"/>
      <c r="J63" s="52"/>
      <c r="K63" s="52"/>
      <c r="L63" s="52"/>
      <c r="M63" s="52"/>
      <c r="N63" s="52"/>
      <c r="O63" s="52"/>
      <c r="P63" s="53" t="s">
        <v>1047</v>
      </c>
      <c r="Q63" s="1974"/>
      <c r="R63" s="1974"/>
      <c r="S63" s="1974"/>
      <c r="T63" s="1974"/>
      <c r="U63" s="52"/>
      <c r="V63" s="52"/>
      <c r="W63" s="53" t="s">
        <v>1533</v>
      </c>
      <c r="X63" s="52"/>
      <c r="Y63" s="216" t="s">
        <v>303</v>
      </c>
      <c r="Z63" s="232"/>
      <c r="AA63" s="213"/>
      <c r="AB63" s="68"/>
    </row>
    <row r="64" spans="1:28" ht="13.5" customHeight="1">
      <c r="A64" s="1501"/>
      <c r="B64" s="344"/>
      <c r="C64" s="52"/>
      <c r="D64" s="66"/>
      <c r="E64" s="52"/>
      <c r="F64" s="2101"/>
      <c r="G64" s="52"/>
      <c r="H64" s="53" t="s">
        <v>1534</v>
      </c>
      <c r="I64" s="185" t="s">
        <v>1390</v>
      </c>
      <c r="J64" s="52"/>
      <c r="K64" s="52"/>
      <c r="L64" s="52"/>
      <c r="M64" s="52"/>
      <c r="N64" s="52"/>
      <c r="O64" s="52"/>
      <c r="P64" s="53"/>
      <c r="Q64" s="52"/>
      <c r="R64" s="52"/>
      <c r="S64" s="52"/>
      <c r="T64" s="52"/>
      <c r="U64" s="52"/>
      <c r="V64" s="52"/>
      <c r="W64" s="53"/>
      <c r="X64" s="52"/>
      <c r="Y64" s="216" t="s">
        <v>303</v>
      </c>
      <c r="Z64" s="232"/>
      <c r="AA64" s="213"/>
      <c r="AB64" s="68"/>
    </row>
    <row r="65" spans="1:28" ht="14.25" customHeight="1" thickBot="1">
      <c r="A65" s="1502"/>
      <c r="B65" s="749"/>
      <c r="C65" s="64"/>
      <c r="D65" s="62"/>
      <c r="E65" s="64"/>
      <c r="F65" s="2102"/>
      <c r="G65" s="127" t="s">
        <v>577</v>
      </c>
      <c r="H65" s="169" t="s">
        <v>95</v>
      </c>
      <c r="I65" s="64"/>
      <c r="J65" s="64"/>
      <c r="K65" s="64"/>
      <c r="L65" s="64"/>
      <c r="M65" s="64"/>
      <c r="N65" s="64"/>
      <c r="O65" s="64"/>
      <c r="P65" s="170" t="s">
        <v>1639</v>
      </c>
      <c r="Q65" s="2100"/>
      <c r="R65" s="2100"/>
      <c r="S65" s="2100"/>
      <c r="T65" s="2100"/>
      <c r="U65" s="64"/>
      <c r="V65" s="64"/>
      <c r="W65" s="170" t="s">
        <v>1132</v>
      </c>
      <c r="X65" s="61"/>
      <c r="Y65" s="219" t="s">
        <v>303</v>
      </c>
      <c r="Z65" s="238"/>
      <c r="AA65" s="215"/>
      <c r="AB65" s="65"/>
    </row>
    <row r="66" spans="1:28">
      <c r="Z66" s="124"/>
    </row>
    <row r="67" spans="1:28">
      <c r="Z67" s="124"/>
    </row>
    <row r="68" spans="1:28">
      <c r="Z68" s="124"/>
    </row>
    <row r="69" spans="1:28">
      <c r="Z69" s="124"/>
    </row>
    <row r="70" spans="1:28">
      <c r="Z70" s="124"/>
    </row>
    <row r="71" spans="1:28">
      <c r="Z71" s="124"/>
    </row>
    <row r="72" spans="1:28">
      <c r="Z72" s="124"/>
    </row>
    <row r="73" spans="1:28">
      <c r="Z73" s="124"/>
    </row>
    <row r="74" spans="1:28">
      <c r="Z74" s="124"/>
    </row>
    <row r="75" spans="1:28">
      <c r="Z75" s="124"/>
    </row>
    <row r="76" spans="1:28">
      <c r="Z76" s="124"/>
    </row>
    <row r="77" spans="1:28">
      <c r="Z77" s="124"/>
    </row>
    <row r="78" spans="1:28">
      <c r="Z78" s="124"/>
    </row>
    <row r="79" spans="1:28">
      <c r="Z79" s="124"/>
    </row>
    <row r="80" spans="1:28">
      <c r="Z80" s="124"/>
    </row>
  </sheetData>
  <mergeCells count="92">
    <mergeCell ref="Q63:T63"/>
    <mergeCell ref="R20:U20"/>
    <mergeCell ref="R23:U23"/>
    <mergeCell ref="R18:U18"/>
    <mergeCell ref="Q48:T48"/>
    <mergeCell ref="Q49:T49"/>
    <mergeCell ref="Q50:T50"/>
    <mergeCell ref="Q51:T51"/>
    <mergeCell ref="M32:V32"/>
    <mergeCell ref="M33:V33"/>
    <mergeCell ref="M34:V34"/>
    <mergeCell ref="R35:U35"/>
    <mergeCell ref="M43:V43"/>
    <mergeCell ref="Q53:T53"/>
    <mergeCell ref="R16:U16"/>
    <mergeCell ref="R17:U17"/>
    <mergeCell ref="M44:V44"/>
    <mergeCell ref="R45:U45"/>
    <mergeCell ref="M42:V42"/>
    <mergeCell ref="R19:U19"/>
    <mergeCell ref="R14:U14"/>
    <mergeCell ref="R13:U13"/>
    <mergeCell ref="R12:U12"/>
    <mergeCell ref="U5:V5"/>
    <mergeCell ref="A7:S7"/>
    <mergeCell ref="A11:A65"/>
    <mergeCell ref="J23:M23"/>
    <mergeCell ref="R25:U25"/>
    <mergeCell ref="Q65:T65"/>
    <mergeCell ref="F58:F65"/>
    <mergeCell ref="Q55:T55"/>
    <mergeCell ref="Q58:T58"/>
    <mergeCell ref="Q59:T59"/>
    <mergeCell ref="Q60:T60"/>
    <mergeCell ref="Q61:T61"/>
    <mergeCell ref="J25:M25"/>
    <mergeCell ref="U2:V2"/>
    <mergeCell ref="W3:X3"/>
    <mergeCell ref="W2:X2"/>
    <mergeCell ref="O1:P1"/>
    <mergeCell ref="Q1:R1"/>
    <mergeCell ref="S1:T1"/>
    <mergeCell ref="U1:V1"/>
    <mergeCell ref="U3:V3"/>
    <mergeCell ref="W1:X1"/>
    <mergeCell ref="O2:P2"/>
    <mergeCell ref="Q2:R2"/>
    <mergeCell ref="S2:T2"/>
    <mergeCell ref="G2:H2"/>
    <mergeCell ref="I2:J2"/>
    <mergeCell ref="K2:L2"/>
    <mergeCell ref="M2:N2"/>
    <mergeCell ref="G1:H1"/>
    <mergeCell ref="I1:J1"/>
    <mergeCell ref="K1:L1"/>
    <mergeCell ref="M1:N1"/>
    <mergeCell ref="G3:H3"/>
    <mergeCell ref="I3:J3"/>
    <mergeCell ref="K3:L3"/>
    <mergeCell ref="M3:N3"/>
    <mergeCell ref="W4:X4"/>
    <mergeCell ref="O3:P3"/>
    <mergeCell ref="G4:H4"/>
    <mergeCell ref="I4:J4"/>
    <mergeCell ref="K4:L4"/>
    <mergeCell ref="M4:N4"/>
    <mergeCell ref="Q3:R3"/>
    <mergeCell ref="S3:T3"/>
    <mergeCell ref="U4:V4"/>
    <mergeCell ref="O4:P4"/>
    <mergeCell ref="Q4:R4"/>
    <mergeCell ref="S4:T4"/>
    <mergeCell ref="W5:X5"/>
    <mergeCell ref="D9:D10"/>
    <mergeCell ref="E9:E10"/>
    <mergeCell ref="F9:Z9"/>
    <mergeCell ref="Y10:Z10"/>
    <mergeCell ref="O5:P5"/>
    <mergeCell ref="Q5:R5"/>
    <mergeCell ref="S5:T5"/>
    <mergeCell ref="G5:H5"/>
    <mergeCell ref="I5:J5"/>
    <mergeCell ref="K5:L5"/>
    <mergeCell ref="M5:N5"/>
    <mergeCell ref="B46:C46"/>
    <mergeCell ref="B47:C47"/>
    <mergeCell ref="B9:C9"/>
    <mergeCell ref="B10:C10"/>
    <mergeCell ref="B12:C12"/>
    <mergeCell ref="B13:C13"/>
    <mergeCell ref="B14:C14"/>
    <mergeCell ref="B15:C15"/>
  </mergeCells>
  <phoneticPr fontId="3"/>
  <dataValidations count="7">
    <dataValidation type="list" allowBlank="1" showInputMessage="1" showErrorMessage="1" sqref="H12:H13 H37:H40 H16:H17 H27:H30 E13 H42:H44 H32:H34 Y11:Y65" xr:uid="{00000000-0002-0000-1A00-000000000000}">
      <formula1>"■,□"</formula1>
    </dataValidation>
    <dataValidation type="list" allowBlank="1" showInputMessage="1" sqref="D12 D15" xr:uid="{00000000-0002-0000-1A00-000001000000}">
      <formula1>"５,４,３,２,１,なし"</formula1>
    </dataValidation>
    <dataValidation type="list" allowBlank="1" showInputMessage="1" sqref="M42:V42" xr:uid="{00000000-0002-0000-1A00-000002000000}">
      <formula1>$AD$37:$AK$37</formula1>
    </dataValidation>
    <dataValidation type="list" allowBlank="1" showInputMessage="1" sqref="M32:V32" xr:uid="{00000000-0002-0000-1A00-000003000000}">
      <formula1>$AD$27:$AK$27</formula1>
    </dataValidation>
    <dataValidation type="list" allowBlank="1" showInputMessage="1" sqref="D23 D19" xr:uid="{00000000-0002-0000-1A00-000004000000}">
      <formula1>"27,20,15,11,他,なし"</formula1>
    </dataValidation>
    <dataValidation type="list" allowBlank="1" showInputMessage="1" showErrorMessage="1" sqref="C11" xr:uid="{00000000-0002-0000-1A00-000005000000}">
      <formula1>"【選択　有】,【選択　無】"</formula1>
    </dataValidation>
    <dataValidation type="list" allowBlank="1" showInputMessage="1" showErrorMessage="1" sqref="B16:B17 B49:B50" xr:uid="{00000000-0002-0000-1A00-000006000000}">
      <formula1>"□,■"</formula1>
    </dataValidation>
  </dataValidations>
  <pageMargins left="0.78740157480314965" right="0.19685039370078741" top="0.59055118110236227" bottom="0.43307086614173229" header="0.31496062992125984" footer="0.51181102362204722"/>
  <pageSetup paperSize="9" scale="84" orientation="portrait" verticalDpi="96"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8"/>
  <dimension ref="A1:BC80"/>
  <sheetViews>
    <sheetView view="pageBreakPreview" zoomScaleNormal="100" workbookViewId="0">
      <selection activeCell="A7" sqref="A7:S7"/>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7" width="8.625" style="54" customWidth="1"/>
    <col min="28" max="28" width="4.625" style="54" customWidth="1"/>
    <col min="29" max="29" width="8.875" style="54" customWidth="1"/>
    <col min="30" max="42" width="9.125" style="55" hidden="1" customWidth="1"/>
    <col min="43" max="50" width="8.875" style="54" hidden="1" customWidth="1"/>
    <col min="51" max="16384" width="8.875" style="54"/>
  </cols>
  <sheetData>
    <row r="1" spans="1:55">
      <c r="F1" s="242" t="s">
        <v>318</v>
      </c>
      <c r="G1" s="1654"/>
      <c r="H1" s="1655"/>
      <c r="I1" s="1655"/>
      <c r="J1" s="1655"/>
      <c r="K1" s="1655"/>
      <c r="L1" s="1655"/>
      <c r="M1" s="1655"/>
      <c r="N1" s="1655"/>
      <c r="O1" s="1655"/>
      <c r="P1" s="1655"/>
      <c r="Q1" s="1655"/>
      <c r="R1" s="1655"/>
      <c r="S1" s="1655"/>
      <c r="T1" s="1655"/>
      <c r="U1" s="1655"/>
      <c r="V1" s="1655"/>
      <c r="W1" s="1655"/>
      <c r="X1" s="1656"/>
      <c r="Y1" s="252"/>
      <c r="Z1" s="252"/>
      <c r="AA1" s="266" t="s">
        <v>871</v>
      </c>
      <c r="AB1" s="503" t="s">
        <v>1180</v>
      </c>
      <c r="AM1" s="55" t="s">
        <v>1634</v>
      </c>
      <c r="AN1" s="55" t="s">
        <v>47</v>
      </c>
      <c r="AO1" s="55" t="s">
        <v>48</v>
      </c>
      <c r="AP1" s="55" t="s">
        <v>1321</v>
      </c>
      <c r="AQ1" s="55" t="s">
        <v>1462</v>
      </c>
      <c r="AR1" s="54" t="s">
        <v>49</v>
      </c>
      <c r="AS1" s="55" t="s">
        <v>48</v>
      </c>
      <c r="AT1" s="55" t="s">
        <v>1321</v>
      </c>
      <c r="AU1" s="55" t="s">
        <v>1462</v>
      </c>
    </row>
    <row r="2" spans="1:55">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c r="AM2" s="55">
        <f>G1</f>
        <v>0</v>
      </c>
      <c r="AN2" s="55">
        <f>$C$11</f>
        <v>0</v>
      </c>
      <c r="AO2" s="55" t="str">
        <f>$E$13</f>
        <v>□</v>
      </c>
      <c r="AP2" s="55">
        <f>IF(AN2="【選択　無】","－",$D$12)</f>
        <v>0</v>
      </c>
      <c r="AQ2" s="55">
        <f>IF(AN2="【選択　無】","－",$D$15)</f>
        <v>0</v>
      </c>
      <c r="AR2" s="54">
        <f>$C$18</f>
        <v>0</v>
      </c>
      <c r="AS2" s="54" t="str">
        <f>$E$13</f>
        <v>□</v>
      </c>
      <c r="AT2" s="55">
        <f>IF(AR2="【選択　無】","－",$D$19)</f>
        <v>0</v>
      </c>
      <c r="AU2" s="55">
        <f>IF(AR2="【選択　無】","－",$D$23)</f>
        <v>0</v>
      </c>
    </row>
    <row r="3" spans="1:55">
      <c r="F3" s="96"/>
      <c r="G3" s="1647"/>
      <c r="H3" s="1643"/>
      <c r="I3" s="1643"/>
      <c r="J3" s="1643"/>
      <c r="K3" s="1643"/>
      <c r="L3" s="1643"/>
      <c r="M3" s="1643"/>
      <c r="N3" s="1643"/>
      <c r="O3" s="1643"/>
      <c r="P3" s="1643"/>
      <c r="Q3" s="1643"/>
      <c r="R3" s="1643"/>
      <c r="S3" s="1643"/>
      <c r="T3" s="1643"/>
      <c r="U3" s="1643"/>
      <c r="V3" s="1643"/>
      <c r="W3" s="1643"/>
      <c r="X3" s="1652"/>
      <c r="Y3" s="252"/>
      <c r="Z3" s="252"/>
      <c r="AA3" s="253"/>
      <c r="AB3" s="251"/>
      <c r="AM3" s="55">
        <f>G2</f>
        <v>0</v>
      </c>
      <c r="AN3" s="55">
        <f t="shared" ref="AN3:AN46" si="0">$C$11</f>
        <v>0</v>
      </c>
      <c r="AO3" s="55" t="str">
        <f t="shared" ref="AO3:AO46" si="1">$E$13</f>
        <v>□</v>
      </c>
      <c r="AP3" s="55">
        <f t="shared" ref="AP3:AP46" si="2">IF(AN3="【選択　無】","－",$D$12)</f>
        <v>0</v>
      </c>
      <c r="AQ3" s="55">
        <f t="shared" ref="AQ3:AQ46" si="3">IF(AN3="【選択　無】","－",$D$15)</f>
        <v>0</v>
      </c>
      <c r="AR3" s="54">
        <f t="shared" ref="AR3:AR46" si="4">$C$18</f>
        <v>0</v>
      </c>
      <c r="AS3" s="54" t="str">
        <f t="shared" ref="AS3:AS46" si="5">$E$13</f>
        <v>□</v>
      </c>
      <c r="AT3" s="55">
        <f t="shared" ref="AT3:AT46" si="6">IF(AR3="【選択　無】","－",$D$19)</f>
        <v>0</v>
      </c>
      <c r="AU3" s="55">
        <f t="shared" ref="AU3:AU46" si="7">IF(AR3="【選択　無】","－",$D$23)</f>
        <v>0</v>
      </c>
    </row>
    <row r="4" spans="1:55">
      <c r="F4" s="96"/>
      <c r="G4" s="1647"/>
      <c r="H4" s="1643"/>
      <c r="I4" s="1643"/>
      <c r="J4" s="1643"/>
      <c r="K4" s="1643"/>
      <c r="L4" s="1643"/>
      <c r="M4" s="1643"/>
      <c r="N4" s="1643"/>
      <c r="O4" s="1643"/>
      <c r="P4" s="1643"/>
      <c r="Q4" s="1643"/>
      <c r="R4" s="1643"/>
      <c r="S4" s="1643"/>
      <c r="T4" s="1643"/>
      <c r="U4" s="1643"/>
      <c r="V4" s="1643"/>
      <c r="W4" s="1643"/>
      <c r="X4" s="1652"/>
      <c r="Y4" s="252"/>
      <c r="Z4" s="252"/>
      <c r="AA4" s="253"/>
      <c r="AB4" s="251"/>
      <c r="AM4" s="55">
        <f>G3</f>
        <v>0</v>
      </c>
      <c r="AN4" s="55">
        <f t="shared" si="0"/>
        <v>0</v>
      </c>
      <c r="AO4" s="55" t="str">
        <f t="shared" si="1"/>
        <v>□</v>
      </c>
      <c r="AP4" s="55">
        <f t="shared" si="2"/>
        <v>0</v>
      </c>
      <c r="AQ4" s="55">
        <f t="shared" si="3"/>
        <v>0</v>
      </c>
      <c r="AR4" s="54">
        <f t="shared" si="4"/>
        <v>0</v>
      </c>
      <c r="AS4" s="54" t="str">
        <f t="shared" si="5"/>
        <v>□</v>
      </c>
      <c r="AT4" s="55">
        <f t="shared" si="6"/>
        <v>0</v>
      </c>
      <c r="AU4" s="55">
        <f t="shared" si="7"/>
        <v>0</v>
      </c>
    </row>
    <row r="5" spans="1:55">
      <c r="F5" s="702"/>
      <c r="G5" s="1648"/>
      <c r="H5" s="1644"/>
      <c r="I5" s="1644"/>
      <c r="J5" s="1644"/>
      <c r="K5" s="1644"/>
      <c r="L5" s="1644"/>
      <c r="M5" s="1644"/>
      <c r="N5" s="1644"/>
      <c r="O5" s="1644"/>
      <c r="P5" s="1644"/>
      <c r="Q5" s="1644"/>
      <c r="R5" s="1644"/>
      <c r="S5" s="1644"/>
      <c r="T5" s="1644"/>
      <c r="U5" s="1644"/>
      <c r="V5" s="1644"/>
      <c r="W5" s="1644"/>
      <c r="X5" s="1653"/>
      <c r="Y5" s="251"/>
      <c r="Z5" s="251"/>
      <c r="AA5" s="251"/>
      <c r="AB5" s="251"/>
      <c r="AM5" s="55">
        <f>G4</f>
        <v>0</v>
      </c>
      <c r="AN5" s="55">
        <f t="shared" si="0"/>
        <v>0</v>
      </c>
      <c r="AO5" s="55" t="str">
        <f t="shared" si="1"/>
        <v>□</v>
      </c>
      <c r="AP5" s="55">
        <f t="shared" si="2"/>
        <v>0</v>
      </c>
      <c r="AQ5" s="55">
        <f t="shared" si="3"/>
        <v>0</v>
      </c>
      <c r="AR5" s="54">
        <f t="shared" si="4"/>
        <v>0</v>
      </c>
      <c r="AS5" s="54" t="str">
        <f t="shared" si="5"/>
        <v>□</v>
      </c>
      <c r="AT5" s="55">
        <f t="shared" si="6"/>
        <v>0</v>
      </c>
      <c r="AU5" s="55">
        <f t="shared" si="7"/>
        <v>0</v>
      </c>
    </row>
    <row r="6" spans="1:5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M6" s="55">
        <f>G5</f>
        <v>0</v>
      </c>
      <c r="AN6" s="55">
        <f t="shared" si="0"/>
        <v>0</v>
      </c>
      <c r="AO6" s="55" t="str">
        <f t="shared" si="1"/>
        <v>□</v>
      </c>
      <c r="AP6" s="55">
        <f t="shared" si="2"/>
        <v>0</v>
      </c>
      <c r="AQ6" s="55">
        <f t="shared" si="3"/>
        <v>0</v>
      </c>
      <c r="AR6" s="54">
        <f t="shared" si="4"/>
        <v>0</v>
      </c>
      <c r="AS6" s="54" t="str">
        <f t="shared" si="5"/>
        <v>□</v>
      </c>
      <c r="AT6" s="55">
        <f t="shared" si="6"/>
        <v>0</v>
      </c>
      <c r="AU6" s="55">
        <f t="shared" si="7"/>
        <v>0</v>
      </c>
    </row>
    <row r="7" spans="1:55"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52"/>
      <c r="AA7" s="52"/>
      <c r="AB7" s="53" t="s">
        <v>1331</v>
      </c>
      <c r="AM7" s="55">
        <f>I1</f>
        <v>0</v>
      </c>
      <c r="AN7" s="55">
        <f t="shared" si="0"/>
        <v>0</v>
      </c>
      <c r="AO7" s="55" t="str">
        <f t="shared" si="1"/>
        <v>□</v>
      </c>
      <c r="AP7" s="55">
        <f t="shared" si="2"/>
        <v>0</v>
      </c>
      <c r="AQ7" s="55">
        <f t="shared" si="3"/>
        <v>0</v>
      </c>
      <c r="AR7" s="54">
        <f t="shared" si="4"/>
        <v>0</v>
      </c>
      <c r="AS7" s="54" t="str">
        <f t="shared" si="5"/>
        <v>□</v>
      </c>
      <c r="AT7" s="55">
        <f t="shared" si="6"/>
        <v>0</v>
      </c>
      <c r="AU7" s="55">
        <f t="shared" si="7"/>
        <v>0</v>
      </c>
    </row>
    <row r="8" spans="1:55"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52"/>
      <c r="AA8" s="52"/>
      <c r="AB8" s="52"/>
      <c r="AM8" s="55">
        <f>I2</f>
        <v>0</v>
      </c>
      <c r="AN8" s="55">
        <f t="shared" si="0"/>
        <v>0</v>
      </c>
      <c r="AO8" s="55" t="str">
        <f t="shared" si="1"/>
        <v>□</v>
      </c>
      <c r="AP8" s="55">
        <f t="shared" si="2"/>
        <v>0</v>
      </c>
      <c r="AQ8" s="55">
        <f t="shared" si="3"/>
        <v>0</v>
      </c>
      <c r="AR8" s="54">
        <f t="shared" si="4"/>
        <v>0</v>
      </c>
      <c r="AS8" s="54" t="str">
        <f t="shared" si="5"/>
        <v>□</v>
      </c>
      <c r="AT8" s="55">
        <f t="shared" si="6"/>
        <v>0</v>
      </c>
      <c r="AU8" s="55">
        <f t="shared" si="7"/>
        <v>0</v>
      </c>
    </row>
    <row r="9" spans="1:55" ht="13.5">
      <c r="A9" s="138"/>
      <c r="B9" s="1601" t="s">
        <v>617</v>
      </c>
      <c r="C9" s="1519"/>
      <c r="D9" s="1548" t="s">
        <v>618</v>
      </c>
      <c r="E9" s="1591" t="s">
        <v>619</v>
      </c>
      <c r="F9" s="1592" t="s">
        <v>620</v>
      </c>
      <c r="G9" s="1593"/>
      <c r="H9" s="1593"/>
      <c r="I9" s="1593"/>
      <c r="J9" s="1593"/>
      <c r="K9" s="1593"/>
      <c r="L9" s="1593"/>
      <c r="M9" s="1593"/>
      <c r="N9" s="1593"/>
      <c r="O9" s="1593"/>
      <c r="P9" s="1593"/>
      <c r="Q9" s="1593"/>
      <c r="R9" s="1593"/>
      <c r="S9" s="1593"/>
      <c r="T9" s="1593"/>
      <c r="U9" s="1593"/>
      <c r="V9" s="1593"/>
      <c r="W9" s="1593"/>
      <c r="X9" s="1593"/>
      <c r="Y9" s="1593"/>
      <c r="Z9" s="1593"/>
      <c r="AA9" s="59" t="s">
        <v>465</v>
      </c>
      <c r="AB9" s="60" t="s">
        <v>622</v>
      </c>
      <c r="AM9" s="55">
        <f>I3</f>
        <v>0</v>
      </c>
      <c r="AN9" s="55">
        <f t="shared" si="0"/>
        <v>0</v>
      </c>
      <c r="AO9" s="55" t="str">
        <f t="shared" si="1"/>
        <v>□</v>
      </c>
      <c r="AP9" s="55">
        <f t="shared" si="2"/>
        <v>0</v>
      </c>
      <c r="AQ9" s="55">
        <f t="shared" si="3"/>
        <v>0</v>
      </c>
      <c r="AR9" s="54">
        <f t="shared" si="4"/>
        <v>0</v>
      </c>
      <c r="AS9" s="54" t="str">
        <f t="shared" si="5"/>
        <v>□</v>
      </c>
      <c r="AT9" s="55">
        <f t="shared" si="6"/>
        <v>0</v>
      </c>
      <c r="AU9" s="55">
        <f t="shared" si="7"/>
        <v>0</v>
      </c>
    </row>
    <row r="10" spans="1:55" ht="14.25" thickBot="1">
      <c r="A10" s="140"/>
      <c r="B10" s="1602" t="s">
        <v>623</v>
      </c>
      <c r="C10" s="1603"/>
      <c r="D10" s="1590"/>
      <c r="E10" s="1590"/>
      <c r="F10" s="207" t="s">
        <v>624</v>
      </c>
      <c r="G10" s="64"/>
      <c r="H10" s="64"/>
      <c r="I10" s="64"/>
      <c r="J10" s="64"/>
      <c r="K10" s="64"/>
      <c r="L10" s="64"/>
      <c r="M10" s="64"/>
      <c r="N10" s="64" t="s">
        <v>625</v>
      </c>
      <c r="O10" s="64"/>
      <c r="P10" s="64"/>
      <c r="Q10" s="64"/>
      <c r="R10" s="64"/>
      <c r="S10" s="64"/>
      <c r="T10" s="64"/>
      <c r="U10" s="64"/>
      <c r="V10" s="64"/>
      <c r="W10" s="64"/>
      <c r="X10" s="64"/>
      <c r="Y10" s="2098" t="s">
        <v>1451</v>
      </c>
      <c r="Z10" s="2099"/>
      <c r="AA10" s="207" t="s">
        <v>626</v>
      </c>
      <c r="AB10" s="65" t="s">
        <v>627</v>
      </c>
      <c r="AM10" s="55">
        <f>I4</f>
        <v>0</v>
      </c>
      <c r="AN10" s="55">
        <f t="shared" si="0"/>
        <v>0</v>
      </c>
      <c r="AO10" s="55" t="str">
        <f t="shared" si="1"/>
        <v>□</v>
      </c>
      <c r="AP10" s="55">
        <f t="shared" si="2"/>
        <v>0</v>
      </c>
      <c r="AQ10" s="55">
        <f t="shared" si="3"/>
        <v>0</v>
      </c>
      <c r="AR10" s="54">
        <f t="shared" si="4"/>
        <v>0</v>
      </c>
      <c r="AS10" s="54" t="str">
        <f t="shared" si="5"/>
        <v>□</v>
      </c>
      <c r="AT10" s="55">
        <f t="shared" si="6"/>
        <v>0</v>
      </c>
      <c r="AU10" s="55">
        <f t="shared" si="7"/>
        <v>0</v>
      </c>
    </row>
    <row r="11" spans="1:55">
      <c r="A11" s="1597" t="s">
        <v>1320</v>
      </c>
      <c r="B11" s="344"/>
      <c r="C11" s="97"/>
      <c r="D11" s="58" t="s">
        <v>1321</v>
      </c>
      <c r="E11" s="177" t="s">
        <v>1322</v>
      </c>
      <c r="F11" s="58" t="s">
        <v>376</v>
      </c>
      <c r="G11" s="144" t="s">
        <v>1283</v>
      </c>
      <c r="H11" s="144" t="s">
        <v>377</v>
      </c>
      <c r="I11" s="144"/>
      <c r="J11" s="144"/>
      <c r="K11" s="144"/>
      <c r="L11" s="144"/>
      <c r="M11" s="144"/>
      <c r="N11" s="144"/>
      <c r="O11" s="144"/>
      <c r="P11" s="144"/>
      <c r="Q11" s="144"/>
      <c r="R11" s="144"/>
      <c r="S11" s="144"/>
      <c r="T11" s="144"/>
      <c r="U11" s="144"/>
      <c r="V11" s="144"/>
      <c r="W11" s="144"/>
      <c r="X11" s="144"/>
      <c r="Y11" s="226" t="s">
        <v>303</v>
      </c>
      <c r="Z11" s="247" t="s">
        <v>1140</v>
      </c>
      <c r="AA11" s="227"/>
      <c r="AB11" s="60"/>
      <c r="AM11" s="55">
        <f>I5</f>
        <v>0</v>
      </c>
      <c r="AN11" s="55">
        <f t="shared" si="0"/>
        <v>0</v>
      </c>
      <c r="AO11" s="55" t="str">
        <f t="shared" si="1"/>
        <v>□</v>
      </c>
      <c r="AP11" s="55">
        <f t="shared" si="2"/>
        <v>0</v>
      </c>
      <c r="AQ11" s="55">
        <f t="shared" si="3"/>
        <v>0</v>
      </c>
      <c r="AR11" s="54">
        <f t="shared" si="4"/>
        <v>0</v>
      </c>
      <c r="AS11" s="54" t="str">
        <f t="shared" si="5"/>
        <v>□</v>
      </c>
      <c r="AT11" s="55">
        <f t="shared" si="6"/>
        <v>0</v>
      </c>
      <c r="AU11" s="55">
        <f t="shared" si="7"/>
        <v>0</v>
      </c>
    </row>
    <row r="12" spans="1:55" ht="13.5" customHeight="1">
      <c r="A12" s="1598"/>
      <c r="B12" s="2106" t="s">
        <v>378</v>
      </c>
      <c r="C12" s="2096"/>
      <c r="D12" s="210"/>
      <c r="E12" s="52"/>
      <c r="F12" s="66" t="s">
        <v>1138</v>
      </c>
      <c r="G12" s="52"/>
      <c r="H12" s="220" t="s">
        <v>836</v>
      </c>
      <c r="I12" s="52" t="s">
        <v>1745</v>
      </c>
      <c r="J12" s="52"/>
      <c r="K12" s="52"/>
      <c r="L12" s="52"/>
      <c r="M12" s="52"/>
      <c r="N12" s="52"/>
      <c r="O12" s="52" t="s">
        <v>1463</v>
      </c>
      <c r="P12" s="52"/>
      <c r="Q12" s="52"/>
      <c r="R12" s="52" t="s">
        <v>1639</v>
      </c>
      <c r="S12" s="2107"/>
      <c r="T12" s="2107"/>
      <c r="U12" s="2107"/>
      <c r="V12" s="2107"/>
      <c r="W12" s="52" t="s">
        <v>572</v>
      </c>
      <c r="X12" s="52"/>
      <c r="Y12" s="216" t="s">
        <v>303</v>
      </c>
      <c r="Z12" s="114" t="s">
        <v>979</v>
      </c>
      <c r="AA12" s="213"/>
      <c r="AB12" s="68"/>
      <c r="AM12" s="55">
        <f>K1</f>
        <v>0</v>
      </c>
      <c r="AN12" s="55">
        <f t="shared" si="0"/>
        <v>0</v>
      </c>
      <c r="AO12" s="55" t="str">
        <f t="shared" si="1"/>
        <v>□</v>
      </c>
      <c r="AP12" s="55">
        <f t="shared" si="2"/>
        <v>0</v>
      </c>
      <c r="AQ12" s="55">
        <f t="shared" si="3"/>
        <v>0</v>
      </c>
      <c r="AR12" s="54">
        <f t="shared" si="4"/>
        <v>0</v>
      </c>
      <c r="AS12" s="54" t="str">
        <f t="shared" si="5"/>
        <v>□</v>
      </c>
      <c r="AT12" s="55">
        <f t="shared" si="6"/>
        <v>0</v>
      </c>
      <c r="AU12" s="55">
        <f t="shared" si="7"/>
        <v>0</v>
      </c>
    </row>
    <row r="13" spans="1:55" ht="14.25" customHeight="1" thickBot="1">
      <c r="A13" s="1598"/>
      <c r="B13" s="1945" t="s">
        <v>1803</v>
      </c>
      <c r="C13" s="1946"/>
      <c r="D13" s="66"/>
      <c r="E13" s="220" t="s">
        <v>303</v>
      </c>
      <c r="F13" s="2101" t="s">
        <v>379</v>
      </c>
      <c r="G13" s="52"/>
      <c r="H13" s="220" t="s">
        <v>380</v>
      </c>
      <c r="I13" s="52" t="s">
        <v>381</v>
      </c>
      <c r="J13" s="52"/>
      <c r="K13" s="52"/>
      <c r="L13" s="52"/>
      <c r="M13" s="52"/>
      <c r="N13" s="52"/>
      <c r="O13" s="52" t="s">
        <v>1463</v>
      </c>
      <c r="P13" s="52"/>
      <c r="Q13" s="52"/>
      <c r="R13" s="52" t="s">
        <v>1639</v>
      </c>
      <c r="S13" s="2107"/>
      <c r="T13" s="2107"/>
      <c r="U13" s="2107"/>
      <c r="V13" s="2107"/>
      <c r="W13" s="52" t="s">
        <v>572</v>
      </c>
      <c r="X13" s="52"/>
      <c r="Y13" s="216" t="s">
        <v>303</v>
      </c>
      <c r="Z13" s="114" t="s">
        <v>697</v>
      </c>
      <c r="AA13" s="213"/>
      <c r="AB13" s="68"/>
      <c r="AM13" s="55">
        <f>K2</f>
        <v>0</v>
      </c>
      <c r="AN13" s="55">
        <f t="shared" si="0"/>
        <v>0</v>
      </c>
      <c r="AO13" s="55" t="str">
        <f t="shared" si="1"/>
        <v>□</v>
      </c>
      <c r="AP13" s="55">
        <f t="shared" si="2"/>
        <v>0</v>
      </c>
      <c r="AQ13" s="55">
        <f t="shared" si="3"/>
        <v>0</v>
      </c>
      <c r="AR13" s="54">
        <f t="shared" si="4"/>
        <v>0</v>
      </c>
      <c r="AS13" s="54" t="str">
        <f t="shared" si="5"/>
        <v>□</v>
      </c>
      <c r="AT13" s="55">
        <f t="shared" si="6"/>
        <v>0</v>
      </c>
      <c r="AU13" s="55">
        <f t="shared" si="7"/>
        <v>0</v>
      </c>
      <c r="AV13" s="55"/>
      <c r="AW13" s="55"/>
      <c r="AX13" s="55"/>
      <c r="AY13" s="55"/>
      <c r="AZ13" s="55"/>
      <c r="BA13" s="55"/>
      <c r="BB13" s="55"/>
      <c r="BC13" s="55"/>
    </row>
    <row r="14" spans="1:55" ht="13.5" customHeight="1" thickTop="1" thickBot="1">
      <c r="A14" s="1598"/>
      <c r="B14" s="1945" t="s">
        <v>1802</v>
      </c>
      <c r="C14" s="1946"/>
      <c r="D14" s="66" t="s">
        <v>1462</v>
      </c>
      <c r="E14" s="52" t="s">
        <v>675</v>
      </c>
      <c r="F14" s="2101"/>
      <c r="G14" s="52"/>
      <c r="H14" s="52" t="s">
        <v>382</v>
      </c>
      <c r="I14" s="52"/>
      <c r="J14" s="52" t="s">
        <v>1357</v>
      </c>
      <c r="K14" s="2107"/>
      <c r="L14" s="2107"/>
      <c r="M14" s="2107"/>
      <c r="N14" s="2107"/>
      <c r="O14" s="2107"/>
      <c r="P14" s="2107"/>
      <c r="Q14" s="2107"/>
      <c r="R14" s="2107"/>
      <c r="S14" s="2107"/>
      <c r="T14" s="2107"/>
      <c r="U14" s="2107"/>
      <c r="V14" s="2107"/>
      <c r="W14" s="52" t="s">
        <v>1358</v>
      </c>
      <c r="X14" s="52"/>
      <c r="Y14" s="216" t="s">
        <v>303</v>
      </c>
      <c r="Z14" s="114"/>
      <c r="AA14" s="213"/>
      <c r="AB14" s="68"/>
      <c r="AD14" s="84"/>
      <c r="AE14" s="85" t="s">
        <v>383</v>
      </c>
      <c r="AF14" s="86" t="s">
        <v>384</v>
      </c>
      <c r="AG14" s="86" t="s">
        <v>385</v>
      </c>
      <c r="AH14" s="87" t="s">
        <v>20</v>
      </c>
      <c r="AM14" s="55">
        <f>K3</f>
        <v>0</v>
      </c>
      <c r="AN14" s="55">
        <f t="shared" si="0"/>
        <v>0</v>
      </c>
      <c r="AO14" s="55" t="str">
        <f t="shared" si="1"/>
        <v>□</v>
      </c>
      <c r="AP14" s="55">
        <f t="shared" si="2"/>
        <v>0</v>
      </c>
      <c r="AQ14" s="55">
        <f t="shared" si="3"/>
        <v>0</v>
      </c>
      <c r="AR14" s="54">
        <f t="shared" si="4"/>
        <v>0</v>
      </c>
      <c r="AS14" s="54" t="str">
        <f t="shared" si="5"/>
        <v>□</v>
      </c>
      <c r="AT14" s="55">
        <f t="shared" si="6"/>
        <v>0</v>
      </c>
      <c r="AU14" s="55">
        <f t="shared" si="7"/>
        <v>0</v>
      </c>
      <c r="AV14" s="55"/>
      <c r="AW14" s="55"/>
      <c r="AX14" s="55"/>
      <c r="AY14" s="55"/>
      <c r="AZ14" s="55"/>
      <c r="BA14" s="55"/>
      <c r="BB14" s="55"/>
      <c r="BC14" s="55"/>
    </row>
    <row r="15" spans="1:55" ht="12.75" customHeight="1" thickTop="1">
      <c r="A15" s="1598"/>
      <c r="B15" s="1945"/>
      <c r="C15" s="1946"/>
      <c r="D15" s="210"/>
      <c r="E15" s="52"/>
      <c r="F15" s="2101"/>
      <c r="G15" s="52" t="s">
        <v>386</v>
      </c>
      <c r="H15" s="52" t="s">
        <v>387</v>
      </c>
      <c r="I15" s="52"/>
      <c r="J15" s="52"/>
      <c r="K15" s="52"/>
      <c r="L15" s="52"/>
      <c r="M15" s="52"/>
      <c r="N15" s="52"/>
      <c r="O15" s="52"/>
      <c r="P15" s="52"/>
      <c r="Q15" s="52"/>
      <c r="R15" s="52"/>
      <c r="S15" s="52"/>
      <c r="T15" s="52"/>
      <c r="U15" s="52"/>
      <c r="V15" s="52"/>
      <c r="W15" s="52"/>
      <c r="X15" s="52"/>
      <c r="Y15" s="216" t="s">
        <v>303</v>
      </c>
      <c r="Z15" s="114"/>
      <c r="AA15" s="213"/>
      <c r="AB15" s="68"/>
      <c r="AM15" s="55">
        <f>K4</f>
        <v>0</v>
      </c>
      <c r="AN15" s="55">
        <f t="shared" si="0"/>
        <v>0</v>
      </c>
      <c r="AO15" s="55" t="str">
        <f t="shared" si="1"/>
        <v>□</v>
      </c>
      <c r="AP15" s="55">
        <f t="shared" si="2"/>
        <v>0</v>
      </c>
      <c r="AQ15" s="55">
        <f t="shared" si="3"/>
        <v>0</v>
      </c>
      <c r="AR15" s="54">
        <f t="shared" si="4"/>
        <v>0</v>
      </c>
      <c r="AS15" s="54" t="str">
        <f t="shared" si="5"/>
        <v>□</v>
      </c>
      <c r="AT15" s="55">
        <f t="shared" si="6"/>
        <v>0</v>
      </c>
      <c r="AU15" s="55">
        <f t="shared" si="7"/>
        <v>0</v>
      </c>
      <c r="AV15" s="55"/>
      <c r="AW15" s="55"/>
      <c r="AX15" s="55"/>
      <c r="AY15" s="55"/>
      <c r="AZ15" s="55"/>
      <c r="BA15" s="55"/>
      <c r="BB15" s="55"/>
      <c r="BC15" s="55"/>
    </row>
    <row r="16" spans="1:55">
      <c r="A16" s="1598"/>
      <c r="B16" s="752" t="s">
        <v>303</v>
      </c>
      <c r="C16" s="97" t="s">
        <v>1790</v>
      </c>
      <c r="D16" s="66"/>
      <c r="E16" s="66"/>
      <c r="F16" s="2101"/>
      <c r="G16" s="52"/>
      <c r="H16" s="220" t="s">
        <v>988</v>
      </c>
      <c r="I16" s="52" t="s">
        <v>1745</v>
      </c>
      <c r="J16" s="52"/>
      <c r="K16" s="52"/>
      <c r="L16" s="52"/>
      <c r="M16" s="52"/>
      <c r="N16" s="52"/>
      <c r="O16" s="52" t="s">
        <v>1463</v>
      </c>
      <c r="P16" s="52"/>
      <c r="Q16" s="52"/>
      <c r="R16" s="52" t="s">
        <v>1639</v>
      </c>
      <c r="S16" s="2107"/>
      <c r="T16" s="2107"/>
      <c r="U16" s="2107"/>
      <c r="V16" s="2107"/>
      <c r="W16" s="52" t="s">
        <v>572</v>
      </c>
      <c r="X16" s="52"/>
      <c r="Y16" s="216" t="s">
        <v>303</v>
      </c>
      <c r="Z16" s="114"/>
      <c r="AA16" s="213"/>
      <c r="AB16" s="68"/>
      <c r="AM16" s="55">
        <f>K5</f>
        <v>0</v>
      </c>
      <c r="AN16" s="55">
        <f t="shared" si="0"/>
        <v>0</v>
      </c>
      <c r="AO16" s="55" t="str">
        <f t="shared" si="1"/>
        <v>□</v>
      </c>
      <c r="AP16" s="55">
        <f t="shared" si="2"/>
        <v>0</v>
      </c>
      <c r="AQ16" s="55">
        <f t="shared" si="3"/>
        <v>0</v>
      </c>
      <c r="AR16" s="54">
        <f t="shared" si="4"/>
        <v>0</v>
      </c>
      <c r="AS16" s="54" t="str">
        <f t="shared" si="5"/>
        <v>□</v>
      </c>
      <c r="AT16" s="55">
        <f t="shared" si="6"/>
        <v>0</v>
      </c>
      <c r="AU16" s="55">
        <f t="shared" si="7"/>
        <v>0</v>
      </c>
      <c r="AV16" s="55"/>
      <c r="AW16" s="55"/>
      <c r="AX16" s="55"/>
      <c r="AY16" s="55"/>
      <c r="AZ16" s="55"/>
      <c r="BA16" s="55"/>
      <c r="BB16" s="55"/>
      <c r="BC16" s="55"/>
    </row>
    <row r="17" spans="1:55" ht="12.75" thickBot="1">
      <c r="A17" s="1598"/>
      <c r="B17" s="752" t="s">
        <v>303</v>
      </c>
      <c r="C17" s="97" t="s">
        <v>1940</v>
      </c>
      <c r="D17" s="66"/>
      <c r="E17" s="66"/>
      <c r="F17" s="2101"/>
      <c r="G17" s="52"/>
      <c r="H17" s="220" t="s">
        <v>904</v>
      </c>
      <c r="I17" s="52" t="s">
        <v>388</v>
      </c>
      <c r="J17" s="52"/>
      <c r="K17" s="52"/>
      <c r="L17" s="52"/>
      <c r="M17" s="52"/>
      <c r="N17" s="52"/>
      <c r="O17" s="52" t="s">
        <v>1463</v>
      </c>
      <c r="P17" s="52"/>
      <c r="Q17" s="52"/>
      <c r="R17" s="52" t="s">
        <v>1639</v>
      </c>
      <c r="S17" s="2107"/>
      <c r="T17" s="2107"/>
      <c r="U17" s="2107"/>
      <c r="V17" s="2107"/>
      <c r="W17" s="52" t="s">
        <v>572</v>
      </c>
      <c r="X17" s="52"/>
      <c r="Y17" s="216" t="s">
        <v>303</v>
      </c>
      <c r="Z17" s="114"/>
      <c r="AA17" s="213"/>
      <c r="AB17" s="68"/>
      <c r="AM17" s="55">
        <f>M1</f>
        <v>0</v>
      </c>
      <c r="AN17" s="55">
        <f t="shared" si="0"/>
        <v>0</v>
      </c>
      <c r="AO17" s="55" t="str">
        <f t="shared" si="1"/>
        <v>□</v>
      </c>
      <c r="AP17" s="55">
        <f t="shared" si="2"/>
        <v>0</v>
      </c>
      <c r="AQ17" s="55">
        <f t="shared" si="3"/>
        <v>0</v>
      </c>
      <c r="AR17" s="54">
        <f t="shared" si="4"/>
        <v>0</v>
      </c>
      <c r="AS17" s="54" t="str">
        <f t="shared" si="5"/>
        <v>□</v>
      </c>
      <c r="AT17" s="55">
        <f t="shared" si="6"/>
        <v>0</v>
      </c>
      <c r="AU17" s="55">
        <f t="shared" si="7"/>
        <v>0</v>
      </c>
      <c r="AV17" s="55"/>
      <c r="AW17" s="55"/>
      <c r="AX17" s="55"/>
      <c r="AY17" s="55"/>
      <c r="AZ17" s="55"/>
      <c r="BA17" s="55"/>
      <c r="BB17" s="55"/>
      <c r="BC17" s="55"/>
    </row>
    <row r="18" spans="1:55" ht="13.5" thickTop="1" thickBot="1">
      <c r="A18" s="1598"/>
      <c r="B18" s="344"/>
      <c r="C18" s="97"/>
      <c r="D18" s="72" t="s">
        <v>1321</v>
      </c>
      <c r="E18" s="52"/>
      <c r="F18" s="2101"/>
      <c r="G18" s="181"/>
      <c r="H18" s="183" t="s">
        <v>382</v>
      </c>
      <c r="I18" s="183"/>
      <c r="J18" s="183" t="s">
        <v>1357</v>
      </c>
      <c r="K18" s="2112"/>
      <c r="L18" s="2112"/>
      <c r="M18" s="2112"/>
      <c r="N18" s="2112"/>
      <c r="O18" s="2112"/>
      <c r="P18" s="2112"/>
      <c r="Q18" s="2112"/>
      <c r="R18" s="2112"/>
      <c r="S18" s="2112"/>
      <c r="T18" s="2112"/>
      <c r="U18" s="2112"/>
      <c r="V18" s="2112"/>
      <c r="W18" s="183" t="s">
        <v>1358</v>
      </c>
      <c r="X18" s="184"/>
      <c r="Y18" s="216" t="s">
        <v>303</v>
      </c>
      <c r="Z18" s="114"/>
      <c r="AA18" s="213"/>
      <c r="AB18" s="68"/>
      <c r="AD18" s="84"/>
      <c r="AE18" s="85" t="s">
        <v>383</v>
      </c>
      <c r="AF18" s="86" t="s">
        <v>384</v>
      </c>
      <c r="AG18" s="86" t="s">
        <v>385</v>
      </c>
      <c r="AH18" s="87" t="s">
        <v>20</v>
      </c>
      <c r="AM18" s="55">
        <f>M2</f>
        <v>0</v>
      </c>
      <c r="AN18" s="55">
        <f t="shared" si="0"/>
        <v>0</v>
      </c>
      <c r="AO18" s="55" t="str">
        <f t="shared" si="1"/>
        <v>□</v>
      </c>
      <c r="AP18" s="55">
        <f t="shared" si="2"/>
        <v>0</v>
      </c>
      <c r="AQ18" s="55">
        <f t="shared" si="3"/>
        <v>0</v>
      </c>
      <c r="AR18" s="54">
        <f t="shared" si="4"/>
        <v>0</v>
      </c>
      <c r="AS18" s="54" t="str">
        <f t="shared" si="5"/>
        <v>□</v>
      </c>
      <c r="AT18" s="55">
        <f t="shared" si="6"/>
        <v>0</v>
      </c>
      <c r="AU18" s="55">
        <f t="shared" si="7"/>
        <v>0</v>
      </c>
      <c r="AV18" s="55"/>
      <c r="AW18" s="55"/>
      <c r="AX18" s="55"/>
      <c r="AY18" s="55"/>
      <c r="AZ18" s="55"/>
      <c r="BA18" s="55"/>
      <c r="BB18" s="55"/>
      <c r="BC18" s="55"/>
    </row>
    <row r="19" spans="1:55" ht="14.25" customHeight="1" thickTop="1">
      <c r="A19" s="1598"/>
      <c r="B19" s="2106" t="s">
        <v>1334</v>
      </c>
      <c r="C19" s="2096"/>
      <c r="D19" s="210"/>
      <c r="E19" s="80"/>
      <c r="F19" s="2101"/>
      <c r="G19" s="78" t="s">
        <v>386</v>
      </c>
      <c r="H19" s="67" t="s">
        <v>1335</v>
      </c>
      <c r="I19" s="52"/>
      <c r="J19" s="52"/>
      <c r="K19" s="52"/>
      <c r="L19" s="52"/>
      <c r="M19" s="52"/>
      <c r="N19" s="52" t="s">
        <v>1047</v>
      </c>
      <c r="O19" s="2108"/>
      <c r="P19" s="2108"/>
      <c r="Q19" s="2108"/>
      <c r="R19" s="2108"/>
      <c r="S19" s="2108"/>
      <c r="T19" s="2108"/>
      <c r="U19" s="2108"/>
      <c r="V19" s="2108"/>
      <c r="W19" s="52" t="s">
        <v>669</v>
      </c>
      <c r="X19" s="52"/>
      <c r="Y19" s="216" t="s">
        <v>303</v>
      </c>
      <c r="Z19" s="114"/>
      <c r="AA19" s="213"/>
      <c r="AB19" s="68"/>
      <c r="AM19" s="55">
        <f>M3</f>
        <v>0</v>
      </c>
      <c r="AN19" s="55">
        <f t="shared" si="0"/>
        <v>0</v>
      </c>
      <c r="AO19" s="55" t="str">
        <f t="shared" si="1"/>
        <v>□</v>
      </c>
      <c r="AP19" s="55">
        <f t="shared" si="2"/>
        <v>0</v>
      </c>
      <c r="AQ19" s="55">
        <f t="shared" si="3"/>
        <v>0</v>
      </c>
      <c r="AR19" s="54">
        <f t="shared" si="4"/>
        <v>0</v>
      </c>
      <c r="AS19" s="54" t="str">
        <f t="shared" si="5"/>
        <v>□</v>
      </c>
      <c r="AT19" s="55">
        <f t="shared" si="6"/>
        <v>0</v>
      </c>
      <c r="AU19" s="55">
        <f t="shared" si="7"/>
        <v>0</v>
      </c>
      <c r="AV19" s="55"/>
      <c r="AW19" s="55"/>
      <c r="AX19" s="55"/>
      <c r="AY19" s="55"/>
      <c r="AZ19" s="55"/>
      <c r="BA19" s="55"/>
      <c r="BB19" s="55"/>
      <c r="BC19" s="55"/>
    </row>
    <row r="20" spans="1:55" ht="13.5" customHeight="1">
      <c r="A20" s="1598"/>
      <c r="B20" s="1945" t="s">
        <v>1803</v>
      </c>
      <c r="C20" s="1946"/>
      <c r="D20" s="131" t="s">
        <v>50</v>
      </c>
      <c r="E20" s="66"/>
      <c r="F20" s="2110"/>
      <c r="G20" s="78" t="s">
        <v>1381</v>
      </c>
      <c r="H20" s="67" t="s">
        <v>1336</v>
      </c>
      <c r="I20" s="52"/>
      <c r="J20" s="52"/>
      <c r="K20" s="52"/>
      <c r="L20" s="52"/>
      <c r="M20" s="52"/>
      <c r="N20" s="52" t="s">
        <v>1047</v>
      </c>
      <c r="O20" s="2111"/>
      <c r="P20" s="2111"/>
      <c r="Q20" s="2111"/>
      <c r="R20" s="2111"/>
      <c r="S20" s="2111"/>
      <c r="T20" s="2111"/>
      <c r="U20" s="2111"/>
      <c r="V20" s="2111"/>
      <c r="W20" s="52" t="s">
        <v>669</v>
      </c>
      <c r="X20" s="67"/>
      <c r="Y20" s="216" t="s">
        <v>303</v>
      </c>
      <c r="Z20" s="114"/>
      <c r="AA20" s="213"/>
      <c r="AB20" s="68"/>
      <c r="AM20" s="55">
        <f>M4</f>
        <v>0</v>
      </c>
      <c r="AN20" s="55">
        <f t="shared" si="0"/>
        <v>0</v>
      </c>
      <c r="AO20" s="55" t="str">
        <f t="shared" si="1"/>
        <v>□</v>
      </c>
      <c r="AP20" s="55">
        <f t="shared" si="2"/>
        <v>0</v>
      </c>
      <c r="AQ20" s="55">
        <f t="shared" si="3"/>
        <v>0</v>
      </c>
      <c r="AR20" s="54">
        <f t="shared" si="4"/>
        <v>0</v>
      </c>
      <c r="AS20" s="54" t="str">
        <f t="shared" si="5"/>
        <v>□</v>
      </c>
      <c r="AT20" s="55">
        <f t="shared" si="6"/>
        <v>0</v>
      </c>
      <c r="AU20" s="55">
        <f t="shared" si="7"/>
        <v>0</v>
      </c>
    </row>
    <row r="21" spans="1:55" ht="13.5" customHeight="1">
      <c r="A21" s="1598"/>
      <c r="B21" s="1945" t="s">
        <v>1804</v>
      </c>
      <c r="C21" s="1946"/>
      <c r="D21" s="168"/>
      <c r="E21" s="80"/>
      <c r="F21" s="66" t="s">
        <v>1337</v>
      </c>
      <c r="G21" s="76" t="s">
        <v>1495</v>
      </c>
      <c r="H21" s="76" t="s">
        <v>326</v>
      </c>
      <c r="I21" s="76"/>
      <c r="J21" s="76"/>
      <c r="K21" s="76"/>
      <c r="L21" s="76"/>
      <c r="M21" s="76"/>
      <c r="N21" s="76"/>
      <c r="O21" s="76"/>
      <c r="P21" s="76"/>
      <c r="Q21" s="76"/>
      <c r="R21" s="76"/>
      <c r="S21" s="76"/>
      <c r="T21" s="76"/>
      <c r="U21" s="76"/>
      <c r="V21" s="76"/>
      <c r="W21" s="76"/>
      <c r="X21" s="76"/>
      <c r="Y21" s="218" t="s">
        <v>303</v>
      </c>
      <c r="Z21" s="248" t="s">
        <v>1364</v>
      </c>
      <c r="AA21" s="212"/>
      <c r="AB21" s="90"/>
      <c r="AM21" s="55">
        <f>M5</f>
        <v>0</v>
      </c>
      <c r="AN21" s="55">
        <f t="shared" si="0"/>
        <v>0</v>
      </c>
      <c r="AO21" s="55" t="str">
        <f t="shared" si="1"/>
        <v>□</v>
      </c>
      <c r="AP21" s="55">
        <f t="shared" si="2"/>
        <v>0</v>
      </c>
      <c r="AQ21" s="55">
        <f t="shared" si="3"/>
        <v>0</v>
      </c>
      <c r="AR21" s="54">
        <f t="shared" si="4"/>
        <v>0</v>
      </c>
      <c r="AS21" s="54" t="str">
        <f t="shared" si="5"/>
        <v>□</v>
      </c>
      <c r="AT21" s="55">
        <f t="shared" si="6"/>
        <v>0</v>
      </c>
      <c r="AU21" s="55">
        <f t="shared" si="7"/>
        <v>0</v>
      </c>
    </row>
    <row r="22" spans="1:55" ht="13.5" customHeight="1">
      <c r="A22" s="1598"/>
      <c r="B22" s="1945" t="s">
        <v>1805</v>
      </c>
      <c r="C22" s="1946"/>
      <c r="D22" s="66" t="s">
        <v>1462</v>
      </c>
      <c r="E22" s="66"/>
      <c r="F22" s="66" t="s">
        <v>1338</v>
      </c>
      <c r="G22" s="78"/>
      <c r="H22" s="220" t="s">
        <v>904</v>
      </c>
      <c r="I22" s="52" t="s">
        <v>1293</v>
      </c>
      <c r="J22" s="52"/>
      <c r="K22" s="52"/>
      <c r="L22" s="52"/>
      <c r="M22" s="52"/>
      <c r="N22" s="52"/>
      <c r="O22" s="52"/>
      <c r="P22" s="220" t="s">
        <v>988</v>
      </c>
      <c r="Q22" s="52" t="s">
        <v>1722</v>
      </c>
      <c r="R22" s="52"/>
      <c r="S22" s="52"/>
      <c r="T22" s="52"/>
      <c r="U22" s="52"/>
      <c r="V22" s="52"/>
      <c r="W22" s="52"/>
      <c r="X22" s="67"/>
      <c r="Y22" s="216" t="s">
        <v>303</v>
      </c>
      <c r="Z22" s="114" t="s">
        <v>1481</v>
      </c>
      <c r="AA22" s="213"/>
      <c r="AB22" s="68"/>
      <c r="AM22" s="55">
        <f>O1</f>
        <v>0</v>
      </c>
      <c r="AN22" s="55">
        <f t="shared" si="0"/>
        <v>0</v>
      </c>
      <c r="AO22" s="55" t="str">
        <f t="shared" si="1"/>
        <v>□</v>
      </c>
      <c r="AP22" s="55">
        <f t="shared" si="2"/>
        <v>0</v>
      </c>
      <c r="AQ22" s="55">
        <f t="shared" si="3"/>
        <v>0</v>
      </c>
      <c r="AR22" s="54">
        <f t="shared" si="4"/>
        <v>0</v>
      </c>
      <c r="AS22" s="54" t="str">
        <f t="shared" si="5"/>
        <v>□</v>
      </c>
      <c r="AT22" s="55">
        <f t="shared" si="6"/>
        <v>0</v>
      </c>
      <c r="AU22" s="55">
        <f t="shared" si="7"/>
        <v>0</v>
      </c>
    </row>
    <row r="23" spans="1:55" ht="13.5" customHeight="1">
      <c r="A23" s="1598"/>
      <c r="B23" s="1945" t="s">
        <v>1294</v>
      </c>
      <c r="C23" s="1946"/>
      <c r="D23" s="210"/>
      <c r="E23" s="66"/>
      <c r="F23" s="66"/>
      <c r="G23" s="52" t="s">
        <v>1496</v>
      </c>
      <c r="H23" s="52" t="s">
        <v>1020</v>
      </c>
      <c r="I23" s="52"/>
      <c r="J23" s="52"/>
      <c r="K23" s="52"/>
      <c r="L23" s="52"/>
      <c r="M23" s="52"/>
      <c r="N23" s="52"/>
      <c r="O23" s="52"/>
      <c r="P23" s="52"/>
      <c r="Q23" s="52"/>
      <c r="R23" s="52"/>
      <c r="S23" s="52"/>
      <c r="T23" s="52"/>
      <c r="U23" s="52"/>
      <c r="V23" s="52"/>
      <c r="W23" s="52"/>
      <c r="X23" s="52"/>
      <c r="Y23" s="216" t="s">
        <v>303</v>
      </c>
      <c r="Z23" s="114" t="s">
        <v>903</v>
      </c>
      <c r="AA23" s="213"/>
      <c r="AB23" s="68"/>
      <c r="AM23" s="55">
        <f>O2</f>
        <v>0</v>
      </c>
      <c r="AN23" s="55">
        <f t="shared" si="0"/>
        <v>0</v>
      </c>
      <c r="AO23" s="55" t="str">
        <f t="shared" si="1"/>
        <v>□</v>
      </c>
      <c r="AP23" s="55">
        <f t="shared" si="2"/>
        <v>0</v>
      </c>
      <c r="AQ23" s="55">
        <f t="shared" si="3"/>
        <v>0</v>
      </c>
      <c r="AR23" s="54">
        <f t="shared" si="4"/>
        <v>0</v>
      </c>
      <c r="AS23" s="54" t="str">
        <f t="shared" si="5"/>
        <v>□</v>
      </c>
      <c r="AT23" s="55">
        <f t="shared" si="6"/>
        <v>0</v>
      </c>
      <c r="AU23" s="55">
        <f t="shared" si="7"/>
        <v>0</v>
      </c>
    </row>
    <row r="24" spans="1:55" ht="13.5" customHeight="1">
      <c r="A24" s="1598"/>
      <c r="B24" s="1945"/>
      <c r="C24" s="1946"/>
      <c r="D24" s="131" t="s">
        <v>50</v>
      </c>
      <c r="E24" s="66"/>
      <c r="F24" s="66"/>
      <c r="G24" s="181"/>
      <c r="H24" s="284" t="s">
        <v>836</v>
      </c>
      <c r="I24" s="183" t="s">
        <v>1293</v>
      </c>
      <c r="J24" s="183"/>
      <c r="K24" s="183"/>
      <c r="L24" s="183"/>
      <c r="M24" s="183"/>
      <c r="N24" s="183"/>
      <c r="O24" s="183"/>
      <c r="P24" s="284" t="s">
        <v>988</v>
      </c>
      <c r="Q24" s="183" t="s">
        <v>1722</v>
      </c>
      <c r="R24" s="183"/>
      <c r="S24" s="183"/>
      <c r="T24" s="183"/>
      <c r="U24" s="183"/>
      <c r="V24" s="183"/>
      <c r="W24" s="183"/>
      <c r="X24" s="184"/>
      <c r="Y24" s="216" t="s">
        <v>303</v>
      </c>
      <c r="Z24" s="114"/>
      <c r="AA24" s="213"/>
      <c r="AB24" s="68"/>
      <c r="AM24" s="55">
        <f>O3</f>
        <v>0</v>
      </c>
      <c r="AN24" s="55">
        <f t="shared" si="0"/>
        <v>0</v>
      </c>
      <c r="AO24" s="55" t="str">
        <f t="shared" si="1"/>
        <v>□</v>
      </c>
      <c r="AP24" s="55">
        <f t="shared" si="2"/>
        <v>0</v>
      </c>
      <c r="AQ24" s="55">
        <f t="shared" si="3"/>
        <v>0</v>
      </c>
      <c r="AR24" s="54">
        <f t="shared" si="4"/>
        <v>0</v>
      </c>
      <c r="AS24" s="54" t="str">
        <f t="shared" si="5"/>
        <v>□</v>
      </c>
      <c r="AT24" s="55">
        <f t="shared" si="6"/>
        <v>0</v>
      </c>
      <c r="AU24" s="55">
        <f t="shared" si="7"/>
        <v>0</v>
      </c>
    </row>
    <row r="25" spans="1:55" ht="12.75" thickBot="1">
      <c r="A25" s="1598"/>
      <c r="B25" s="752" t="s">
        <v>303</v>
      </c>
      <c r="C25" s="97" t="s">
        <v>1790</v>
      </c>
      <c r="D25" s="66"/>
      <c r="E25" s="66"/>
      <c r="F25" s="66"/>
      <c r="G25" s="78" t="s">
        <v>1495</v>
      </c>
      <c r="H25" s="52" t="s">
        <v>1295</v>
      </c>
      <c r="I25" s="52"/>
      <c r="J25" s="52"/>
      <c r="K25" s="52"/>
      <c r="L25" s="52"/>
      <c r="M25" s="52"/>
      <c r="N25" s="52"/>
      <c r="O25" s="52"/>
      <c r="P25" s="52"/>
      <c r="Q25" s="52"/>
      <c r="R25" s="52"/>
      <c r="S25" s="52"/>
      <c r="T25" s="52"/>
      <c r="U25" s="52"/>
      <c r="V25" s="52"/>
      <c r="W25" s="52"/>
      <c r="X25" s="67"/>
      <c r="Y25" s="216" t="s">
        <v>303</v>
      </c>
      <c r="Z25" s="114"/>
      <c r="AA25" s="213"/>
      <c r="AB25" s="68"/>
      <c r="AM25" s="55">
        <f>O4</f>
        <v>0</v>
      </c>
      <c r="AN25" s="55">
        <f t="shared" si="0"/>
        <v>0</v>
      </c>
      <c r="AO25" s="55" t="str">
        <f t="shared" si="1"/>
        <v>□</v>
      </c>
      <c r="AP25" s="55">
        <f t="shared" si="2"/>
        <v>0</v>
      </c>
      <c r="AQ25" s="55">
        <f t="shared" si="3"/>
        <v>0</v>
      </c>
      <c r="AR25" s="54">
        <f t="shared" si="4"/>
        <v>0</v>
      </c>
      <c r="AS25" s="54" t="str">
        <f t="shared" si="5"/>
        <v>□</v>
      </c>
      <c r="AT25" s="55">
        <f t="shared" si="6"/>
        <v>0</v>
      </c>
      <c r="AU25" s="55">
        <f t="shared" si="7"/>
        <v>0</v>
      </c>
    </row>
    <row r="26" spans="1:55" ht="13.5" thickTop="1" thickBot="1">
      <c r="A26" s="1598"/>
      <c r="B26" s="752" t="s">
        <v>303</v>
      </c>
      <c r="C26" s="97" t="s">
        <v>1940</v>
      </c>
      <c r="D26" s="66"/>
      <c r="E26" s="66"/>
      <c r="F26" s="66"/>
      <c r="G26" s="52"/>
      <c r="H26" s="52" t="s">
        <v>382</v>
      </c>
      <c r="I26" s="52"/>
      <c r="J26" s="52" t="s">
        <v>1357</v>
      </c>
      <c r="K26" s="2107"/>
      <c r="L26" s="2107"/>
      <c r="M26" s="2107"/>
      <c r="N26" s="2107"/>
      <c r="O26" s="2107"/>
      <c r="P26" s="2107"/>
      <c r="Q26" s="2107"/>
      <c r="R26" s="2107"/>
      <c r="S26" s="2107"/>
      <c r="T26" s="2107"/>
      <c r="U26" s="2107"/>
      <c r="V26" s="2107"/>
      <c r="W26" s="52" t="s">
        <v>1358</v>
      </c>
      <c r="X26" s="52"/>
      <c r="Y26" s="216" t="s">
        <v>303</v>
      </c>
      <c r="Z26" s="114"/>
      <c r="AA26" s="213"/>
      <c r="AB26" s="68"/>
      <c r="AD26" s="84"/>
      <c r="AE26" s="85" t="s">
        <v>1296</v>
      </c>
      <c r="AF26" s="86" t="s">
        <v>1297</v>
      </c>
      <c r="AG26" s="86" t="s">
        <v>1298</v>
      </c>
      <c r="AH26" s="86" t="s">
        <v>1299</v>
      </c>
      <c r="AI26" s="86" t="s">
        <v>1300</v>
      </c>
      <c r="AJ26" s="87" t="s">
        <v>20</v>
      </c>
      <c r="AM26" s="55">
        <f>O5</f>
        <v>0</v>
      </c>
      <c r="AN26" s="55">
        <f t="shared" si="0"/>
        <v>0</v>
      </c>
      <c r="AO26" s="55" t="str">
        <f t="shared" si="1"/>
        <v>□</v>
      </c>
      <c r="AP26" s="55">
        <f t="shared" si="2"/>
        <v>0</v>
      </c>
      <c r="AQ26" s="55">
        <f t="shared" si="3"/>
        <v>0</v>
      </c>
      <c r="AR26" s="54">
        <f t="shared" si="4"/>
        <v>0</v>
      </c>
      <c r="AS26" s="54" t="str">
        <f t="shared" si="5"/>
        <v>□</v>
      </c>
      <c r="AT26" s="55">
        <f t="shared" si="6"/>
        <v>0</v>
      </c>
      <c r="AU26" s="55">
        <f t="shared" si="7"/>
        <v>0</v>
      </c>
    </row>
    <row r="27" spans="1:55" ht="13.5" thickTop="1" thickBot="1">
      <c r="A27" s="1598"/>
      <c r="B27" s="344"/>
      <c r="C27" s="52"/>
      <c r="D27" s="66"/>
      <c r="E27" s="80"/>
      <c r="F27" s="66"/>
      <c r="G27" s="78" t="s">
        <v>386</v>
      </c>
      <c r="H27" s="52" t="s">
        <v>1301</v>
      </c>
      <c r="I27" s="52"/>
      <c r="J27" s="52"/>
      <c r="K27" s="52"/>
      <c r="L27" s="52"/>
      <c r="M27" s="52"/>
      <c r="N27" s="52"/>
      <c r="O27" s="52"/>
      <c r="P27" s="52"/>
      <c r="Q27" s="52"/>
      <c r="R27" s="52"/>
      <c r="S27" s="52"/>
      <c r="T27" s="52"/>
      <c r="U27" s="52"/>
      <c r="V27" s="52"/>
      <c r="W27" s="52"/>
      <c r="X27" s="67"/>
      <c r="Y27" s="216" t="s">
        <v>303</v>
      </c>
      <c r="Z27" s="114"/>
      <c r="AA27" s="213"/>
      <c r="AB27" s="68"/>
      <c r="AM27" s="55">
        <f>Q1</f>
        <v>0</v>
      </c>
      <c r="AN27" s="55">
        <f t="shared" si="0"/>
        <v>0</v>
      </c>
      <c r="AO27" s="55" t="str">
        <f t="shared" si="1"/>
        <v>□</v>
      </c>
      <c r="AP27" s="55">
        <f t="shared" si="2"/>
        <v>0</v>
      </c>
      <c r="AQ27" s="55">
        <f t="shared" si="3"/>
        <v>0</v>
      </c>
      <c r="AR27" s="54">
        <f t="shared" si="4"/>
        <v>0</v>
      </c>
      <c r="AS27" s="54" t="str">
        <f t="shared" si="5"/>
        <v>□</v>
      </c>
      <c r="AT27" s="55">
        <f t="shared" si="6"/>
        <v>0</v>
      </c>
      <c r="AU27" s="55">
        <f t="shared" si="7"/>
        <v>0</v>
      </c>
    </row>
    <row r="28" spans="1:55" ht="13.5" thickTop="1" thickBot="1">
      <c r="A28" s="1598"/>
      <c r="B28" s="344"/>
      <c r="C28" s="52"/>
      <c r="D28" s="66"/>
      <c r="E28" s="66"/>
      <c r="F28" s="66"/>
      <c r="G28" s="52"/>
      <c r="H28" s="52" t="s">
        <v>382</v>
      </c>
      <c r="I28" s="52"/>
      <c r="J28" s="52" t="s">
        <v>1357</v>
      </c>
      <c r="K28" s="2107"/>
      <c r="L28" s="2107"/>
      <c r="M28" s="2107"/>
      <c r="N28" s="2107"/>
      <c r="O28" s="2107"/>
      <c r="P28" s="2107"/>
      <c r="Q28" s="2107"/>
      <c r="R28" s="2107"/>
      <c r="S28" s="2107"/>
      <c r="T28" s="2107"/>
      <c r="U28" s="2107"/>
      <c r="V28" s="2107"/>
      <c r="W28" s="52" t="s">
        <v>1358</v>
      </c>
      <c r="X28" s="52"/>
      <c r="Y28" s="216" t="s">
        <v>303</v>
      </c>
      <c r="Z28" s="114"/>
      <c r="AA28" s="213"/>
      <c r="AB28" s="68"/>
      <c r="AD28" s="84"/>
      <c r="AE28" s="85" t="s">
        <v>1296</v>
      </c>
      <c r="AF28" s="86" t="s">
        <v>1297</v>
      </c>
      <c r="AG28" s="86" t="s">
        <v>1298</v>
      </c>
      <c r="AH28" s="86" t="s">
        <v>1299</v>
      </c>
      <c r="AI28" s="86" t="s">
        <v>1300</v>
      </c>
      <c r="AJ28" s="87" t="s">
        <v>20</v>
      </c>
      <c r="AM28" s="55">
        <f>Q2</f>
        <v>0</v>
      </c>
      <c r="AN28" s="55">
        <f t="shared" si="0"/>
        <v>0</v>
      </c>
      <c r="AO28" s="55" t="str">
        <f t="shared" si="1"/>
        <v>□</v>
      </c>
      <c r="AP28" s="55">
        <f t="shared" si="2"/>
        <v>0</v>
      </c>
      <c r="AQ28" s="55">
        <f t="shared" si="3"/>
        <v>0</v>
      </c>
      <c r="AR28" s="54">
        <f t="shared" si="4"/>
        <v>0</v>
      </c>
      <c r="AS28" s="54" t="str">
        <f t="shared" si="5"/>
        <v>□</v>
      </c>
      <c r="AT28" s="55">
        <f t="shared" si="6"/>
        <v>0</v>
      </c>
      <c r="AU28" s="55">
        <f t="shared" si="7"/>
        <v>0</v>
      </c>
    </row>
    <row r="29" spans="1:55" ht="12.75" thickTop="1">
      <c r="A29" s="1598"/>
      <c r="B29" s="344"/>
      <c r="C29" s="52"/>
      <c r="D29" s="66"/>
      <c r="E29" s="66"/>
      <c r="F29" s="66"/>
      <c r="G29" s="171" t="s">
        <v>386</v>
      </c>
      <c r="H29" s="172" t="s">
        <v>1015</v>
      </c>
      <c r="I29" s="172"/>
      <c r="J29" s="172"/>
      <c r="K29" s="172"/>
      <c r="L29" s="172"/>
      <c r="M29" s="172"/>
      <c r="N29" s="172"/>
      <c r="O29" s="172"/>
      <c r="P29" s="172"/>
      <c r="Q29" s="172"/>
      <c r="R29" s="172"/>
      <c r="S29" s="172"/>
      <c r="T29" s="172"/>
      <c r="U29" s="172"/>
      <c r="V29" s="172"/>
      <c r="W29" s="172"/>
      <c r="X29" s="173"/>
      <c r="Y29" s="216" t="s">
        <v>303</v>
      </c>
      <c r="Z29" s="114"/>
      <c r="AA29" s="213"/>
      <c r="AB29" s="68"/>
      <c r="AM29" s="55">
        <f>Q3</f>
        <v>0</v>
      </c>
      <c r="AN29" s="55">
        <f t="shared" si="0"/>
        <v>0</v>
      </c>
      <c r="AO29" s="55" t="str">
        <f t="shared" si="1"/>
        <v>□</v>
      </c>
      <c r="AP29" s="55">
        <f t="shared" si="2"/>
        <v>0</v>
      </c>
      <c r="AQ29" s="55">
        <f t="shared" si="3"/>
        <v>0</v>
      </c>
      <c r="AR29" s="54">
        <f t="shared" si="4"/>
        <v>0</v>
      </c>
      <c r="AS29" s="54" t="str">
        <f t="shared" si="5"/>
        <v>□</v>
      </c>
      <c r="AT29" s="55">
        <f t="shared" si="6"/>
        <v>0</v>
      </c>
      <c r="AU29" s="55">
        <f t="shared" si="7"/>
        <v>0</v>
      </c>
    </row>
    <row r="30" spans="1:55" ht="12.75" thickBot="1">
      <c r="A30" s="1598"/>
      <c r="B30" s="344"/>
      <c r="C30" s="52"/>
      <c r="D30" s="66"/>
      <c r="E30" s="66"/>
      <c r="F30" s="66"/>
      <c r="G30" s="52"/>
      <c r="H30" s="52" t="s">
        <v>760</v>
      </c>
      <c r="I30" s="52"/>
      <c r="J30" s="52"/>
      <c r="K30" s="52"/>
      <c r="L30" s="52"/>
      <c r="M30" s="52"/>
      <c r="N30" s="52"/>
      <c r="O30" s="52"/>
      <c r="P30" s="52"/>
      <c r="Q30" s="52"/>
      <c r="R30" s="52"/>
      <c r="S30" s="52"/>
      <c r="T30" s="52"/>
      <c r="U30" s="52"/>
      <c r="V30" s="52"/>
      <c r="W30" s="52"/>
      <c r="X30" s="52"/>
      <c r="Y30" s="216" t="s">
        <v>303</v>
      </c>
      <c r="Z30" s="114"/>
      <c r="AA30" s="213"/>
      <c r="AB30" s="68"/>
      <c r="AM30" s="55">
        <f>Q4</f>
        <v>0</v>
      </c>
      <c r="AN30" s="55">
        <f t="shared" si="0"/>
        <v>0</v>
      </c>
      <c r="AO30" s="55" t="str">
        <f t="shared" si="1"/>
        <v>□</v>
      </c>
      <c r="AP30" s="55">
        <f t="shared" si="2"/>
        <v>0</v>
      </c>
      <c r="AQ30" s="55">
        <f t="shared" si="3"/>
        <v>0</v>
      </c>
      <c r="AR30" s="54">
        <f t="shared" si="4"/>
        <v>0</v>
      </c>
      <c r="AS30" s="54" t="str">
        <f t="shared" si="5"/>
        <v>□</v>
      </c>
      <c r="AT30" s="55">
        <f t="shared" si="6"/>
        <v>0</v>
      </c>
      <c r="AU30" s="55">
        <f t="shared" si="7"/>
        <v>0</v>
      </c>
    </row>
    <row r="31" spans="1:55" ht="13.5" thickTop="1" thickBot="1">
      <c r="A31" s="1598"/>
      <c r="B31" s="344"/>
      <c r="C31" s="52"/>
      <c r="D31" s="66"/>
      <c r="E31" s="66"/>
      <c r="F31" s="66"/>
      <c r="G31" s="52"/>
      <c r="H31" s="52" t="s">
        <v>761</v>
      </c>
      <c r="I31" s="52"/>
      <c r="J31" s="52" t="s">
        <v>762</v>
      </c>
      <c r="K31" s="2107"/>
      <c r="L31" s="2107"/>
      <c r="M31" s="2107"/>
      <c r="N31" s="2107"/>
      <c r="O31" s="2107"/>
      <c r="P31" s="2107"/>
      <c r="Q31" s="2107"/>
      <c r="R31" s="2107"/>
      <c r="S31" s="2107"/>
      <c r="T31" s="2107"/>
      <c r="U31" s="2107"/>
      <c r="V31" s="2107"/>
      <c r="W31" s="52" t="s">
        <v>763</v>
      </c>
      <c r="X31" s="52"/>
      <c r="Y31" s="216" t="s">
        <v>303</v>
      </c>
      <c r="Z31" s="114"/>
      <c r="AA31" s="213"/>
      <c r="AB31" s="68"/>
      <c r="AD31" s="84"/>
      <c r="AE31" s="85" t="s">
        <v>764</v>
      </c>
      <c r="AF31" s="86" t="s">
        <v>765</v>
      </c>
      <c r="AG31" s="86" t="s">
        <v>766</v>
      </c>
      <c r="AH31" s="132"/>
      <c r="AM31" s="55">
        <f>Q5</f>
        <v>0</v>
      </c>
      <c r="AN31" s="55">
        <f t="shared" si="0"/>
        <v>0</v>
      </c>
      <c r="AO31" s="55" t="str">
        <f t="shared" si="1"/>
        <v>□</v>
      </c>
      <c r="AP31" s="55">
        <f t="shared" si="2"/>
        <v>0</v>
      </c>
      <c r="AQ31" s="55">
        <f t="shared" si="3"/>
        <v>0</v>
      </c>
      <c r="AR31" s="54">
        <f t="shared" si="4"/>
        <v>0</v>
      </c>
      <c r="AS31" s="54" t="str">
        <f t="shared" si="5"/>
        <v>□</v>
      </c>
      <c r="AT31" s="55">
        <f t="shared" si="6"/>
        <v>0</v>
      </c>
      <c r="AU31" s="55">
        <f t="shared" si="7"/>
        <v>0</v>
      </c>
    </row>
    <row r="32" spans="1:55" ht="13.5" thickTop="1" thickBot="1">
      <c r="A32" s="1598"/>
      <c r="B32" s="344"/>
      <c r="C32" s="52"/>
      <c r="D32" s="66"/>
      <c r="E32" s="80"/>
      <c r="F32" s="66"/>
      <c r="G32" s="52"/>
      <c r="H32" s="52" t="s">
        <v>767</v>
      </c>
      <c r="I32" s="52"/>
      <c r="J32" s="52" t="s">
        <v>1357</v>
      </c>
      <c r="K32" s="2107"/>
      <c r="L32" s="2107"/>
      <c r="M32" s="2107"/>
      <c r="N32" s="2107"/>
      <c r="O32" s="2107"/>
      <c r="P32" s="2107"/>
      <c r="Q32" s="2107"/>
      <c r="R32" s="2107"/>
      <c r="S32" s="2107"/>
      <c r="T32" s="2107"/>
      <c r="U32" s="2107"/>
      <c r="V32" s="2107"/>
      <c r="W32" s="52" t="s">
        <v>1358</v>
      </c>
      <c r="X32" s="52"/>
      <c r="Y32" s="216" t="s">
        <v>303</v>
      </c>
      <c r="Z32" s="114"/>
      <c r="AA32" s="213"/>
      <c r="AB32" s="68"/>
      <c r="AD32" s="84"/>
      <c r="AE32" s="85" t="s">
        <v>768</v>
      </c>
      <c r="AF32" s="86" t="s">
        <v>769</v>
      </c>
      <c r="AG32" s="86" t="s">
        <v>925</v>
      </c>
      <c r="AH32" s="86" t="s">
        <v>926</v>
      </c>
      <c r="AI32" s="86" t="s">
        <v>927</v>
      </c>
      <c r="AJ32" s="86" t="s">
        <v>928</v>
      </c>
      <c r="AK32" s="86" t="s">
        <v>929</v>
      </c>
      <c r="AL32" s="87" t="s">
        <v>930</v>
      </c>
      <c r="AM32" s="55">
        <f>S1</f>
        <v>0</v>
      </c>
      <c r="AN32" s="55">
        <f t="shared" si="0"/>
        <v>0</v>
      </c>
      <c r="AO32" s="55" t="str">
        <f t="shared" si="1"/>
        <v>□</v>
      </c>
      <c r="AP32" s="55">
        <f t="shared" si="2"/>
        <v>0</v>
      </c>
      <c r="AQ32" s="55">
        <f t="shared" si="3"/>
        <v>0</v>
      </c>
      <c r="AR32" s="54">
        <f t="shared" si="4"/>
        <v>0</v>
      </c>
      <c r="AS32" s="54" t="str">
        <f t="shared" si="5"/>
        <v>□</v>
      </c>
      <c r="AT32" s="55">
        <f t="shared" si="6"/>
        <v>0</v>
      </c>
      <c r="AU32" s="55">
        <f t="shared" si="7"/>
        <v>0</v>
      </c>
    </row>
    <row r="33" spans="1:47" ht="13.5" thickTop="1" thickBot="1">
      <c r="A33" s="1598"/>
      <c r="B33" s="344"/>
      <c r="C33" s="52"/>
      <c r="D33" s="66"/>
      <c r="E33" s="66"/>
      <c r="F33" s="66"/>
      <c r="G33" s="52"/>
      <c r="H33" s="52" t="s">
        <v>931</v>
      </c>
      <c r="I33" s="52"/>
      <c r="J33" s="52"/>
      <c r="K33" s="52"/>
      <c r="L33" s="52"/>
      <c r="M33" s="52"/>
      <c r="N33" s="52"/>
      <c r="O33" s="52"/>
      <c r="P33" s="52"/>
      <c r="Q33" s="52"/>
      <c r="R33" s="52"/>
      <c r="S33" s="52"/>
      <c r="T33" s="52"/>
      <c r="U33" s="52"/>
      <c r="V33" s="52"/>
      <c r="W33" s="52"/>
      <c r="X33" s="52"/>
      <c r="Y33" s="216" t="s">
        <v>303</v>
      </c>
      <c r="Z33" s="114"/>
      <c r="AA33" s="213"/>
      <c r="AB33" s="68"/>
      <c r="AM33" s="55">
        <f>S2</f>
        <v>0</v>
      </c>
      <c r="AN33" s="55">
        <f t="shared" si="0"/>
        <v>0</v>
      </c>
      <c r="AO33" s="55" t="str">
        <f t="shared" si="1"/>
        <v>□</v>
      </c>
      <c r="AP33" s="55">
        <f t="shared" si="2"/>
        <v>0</v>
      </c>
      <c r="AQ33" s="55">
        <f t="shared" si="3"/>
        <v>0</v>
      </c>
      <c r="AR33" s="54">
        <f t="shared" si="4"/>
        <v>0</v>
      </c>
      <c r="AS33" s="54" t="str">
        <f t="shared" si="5"/>
        <v>□</v>
      </c>
      <c r="AT33" s="55">
        <f t="shared" si="6"/>
        <v>0</v>
      </c>
      <c r="AU33" s="55">
        <f t="shared" si="7"/>
        <v>0</v>
      </c>
    </row>
    <row r="34" spans="1:47" ht="13.5" thickTop="1" thickBot="1">
      <c r="A34" s="1598"/>
      <c r="B34" s="344"/>
      <c r="C34" s="52"/>
      <c r="D34" s="66"/>
      <c r="E34" s="66"/>
      <c r="F34" s="66"/>
      <c r="G34" s="52"/>
      <c r="H34" s="52"/>
      <c r="I34" s="52"/>
      <c r="J34" s="52" t="s">
        <v>1639</v>
      </c>
      <c r="K34" s="2107"/>
      <c r="L34" s="2107"/>
      <c r="M34" s="2107"/>
      <c r="N34" s="2107"/>
      <c r="O34" s="2107"/>
      <c r="P34" s="2107"/>
      <c r="Q34" s="2107"/>
      <c r="R34" s="2107"/>
      <c r="S34" s="2107"/>
      <c r="T34" s="2107"/>
      <c r="U34" s="2107"/>
      <c r="V34" s="2107"/>
      <c r="W34" s="52" t="s">
        <v>1640</v>
      </c>
      <c r="X34" s="52"/>
      <c r="Y34" s="216" t="s">
        <v>303</v>
      </c>
      <c r="Z34" s="114"/>
      <c r="AA34" s="213"/>
      <c r="AB34" s="68"/>
      <c r="AD34" s="84"/>
      <c r="AE34" s="85" t="s">
        <v>932</v>
      </c>
      <c r="AF34" s="86" t="s">
        <v>507</v>
      </c>
      <c r="AG34" s="86" t="s">
        <v>508</v>
      </c>
      <c r="AH34" s="86" t="s">
        <v>509</v>
      </c>
      <c r="AI34" s="155"/>
      <c r="AM34" s="55">
        <f>S3</f>
        <v>0</v>
      </c>
      <c r="AN34" s="55">
        <f t="shared" si="0"/>
        <v>0</v>
      </c>
      <c r="AO34" s="55" t="str">
        <f t="shared" si="1"/>
        <v>□</v>
      </c>
      <c r="AP34" s="55">
        <f t="shared" si="2"/>
        <v>0</v>
      </c>
      <c r="AQ34" s="55">
        <f t="shared" si="3"/>
        <v>0</v>
      </c>
      <c r="AR34" s="54">
        <f t="shared" si="4"/>
        <v>0</v>
      </c>
      <c r="AS34" s="54" t="str">
        <f t="shared" si="5"/>
        <v>□</v>
      </c>
      <c r="AT34" s="55">
        <f t="shared" si="6"/>
        <v>0</v>
      </c>
      <c r="AU34" s="55">
        <f t="shared" si="7"/>
        <v>0</v>
      </c>
    </row>
    <row r="35" spans="1:47" ht="13.5" thickTop="1" thickBot="1">
      <c r="A35" s="1598"/>
      <c r="B35" s="344"/>
      <c r="C35" s="52"/>
      <c r="D35" s="66"/>
      <c r="E35" s="66"/>
      <c r="F35" s="66"/>
      <c r="G35" s="52"/>
      <c r="H35" s="52" t="s">
        <v>510</v>
      </c>
      <c r="I35" s="52"/>
      <c r="J35" s="52"/>
      <c r="K35" s="52"/>
      <c r="L35" s="52"/>
      <c r="M35" s="52"/>
      <c r="N35" s="52"/>
      <c r="O35" s="52"/>
      <c r="P35" s="52"/>
      <c r="Q35" s="52"/>
      <c r="R35" s="52"/>
      <c r="S35" s="52"/>
      <c r="T35" s="52"/>
      <c r="U35" s="52"/>
      <c r="V35" s="52"/>
      <c r="W35" s="52"/>
      <c r="X35" s="52"/>
      <c r="Y35" s="216" t="s">
        <v>303</v>
      </c>
      <c r="Z35" s="114"/>
      <c r="AA35" s="213"/>
      <c r="AB35" s="68"/>
      <c r="AM35" s="55">
        <f>S4</f>
        <v>0</v>
      </c>
      <c r="AN35" s="55">
        <f t="shared" si="0"/>
        <v>0</v>
      </c>
      <c r="AO35" s="55" t="str">
        <f t="shared" si="1"/>
        <v>□</v>
      </c>
      <c r="AP35" s="55">
        <f t="shared" si="2"/>
        <v>0</v>
      </c>
      <c r="AQ35" s="55">
        <f t="shared" si="3"/>
        <v>0</v>
      </c>
      <c r="AR35" s="54">
        <f t="shared" si="4"/>
        <v>0</v>
      </c>
      <c r="AS35" s="54" t="str">
        <f t="shared" si="5"/>
        <v>□</v>
      </c>
      <c r="AT35" s="55">
        <f t="shared" si="6"/>
        <v>0</v>
      </c>
      <c r="AU35" s="55">
        <f t="shared" si="7"/>
        <v>0</v>
      </c>
    </row>
    <row r="36" spans="1:47" ht="13.5" thickTop="1" thickBot="1">
      <c r="A36" s="1598"/>
      <c r="B36" s="344"/>
      <c r="C36" s="52"/>
      <c r="D36" s="66"/>
      <c r="E36" s="66"/>
      <c r="F36" s="66"/>
      <c r="G36" s="52"/>
      <c r="H36" s="52"/>
      <c r="I36" s="52"/>
      <c r="J36" s="52" t="s">
        <v>511</v>
      </c>
      <c r="K36" s="2107"/>
      <c r="L36" s="2107"/>
      <c r="M36" s="2107"/>
      <c r="N36" s="2107"/>
      <c r="O36" s="2107"/>
      <c r="P36" s="2107"/>
      <c r="Q36" s="2107"/>
      <c r="R36" s="2107"/>
      <c r="S36" s="2107"/>
      <c r="T36" s="2107"/>
      <c r="U36" s="2107"/>
      <c r="V36" s="2107"/>
      <c r="W36" s="52" t="s">
        <v>512</v>
      </c>
      <c r="X36" s="52"/>
      <c r="Y36" s="216" t="s">
        <v>303</v>
      </c>
      <c r="Z36" s="114"/>
      <c r="AA36" s="213"/>
      <c r="AB36" s="68"/>
      <c r="AD36" s="84"/>
      <c r="AE36" s="85" t="s">
        <v>77</v>
      </c>
      <c r="AF36" s="86" t="s">
        <v>513</v>
      </c>
      <c r="AG36" s="86" t="s">
        <v>1444</v>
      </c>
      <c r="AH36" s="86" t="s">
        <v>1445</v>
      </c>
      <c r="AI36" s="155"/>
      <c r="AM36" s="55">
        <f>S5</f>
        <v>0</v>
      </c>
      <c r="AN36" s="55">
        <f t="shared" si="0"/>
        <v>0</v>
      </c>
      <c r="AO36" s="55" t="str">
        <f t="shared" si="1"/>
        <v>□</v>
      </c>
      <c r="AP36" s="55">
        <f t="shared" si="2"/>
        <v>0</v>
      </c>
      <c r="AQ36" s="55">
        <f t="shared" si="3"/>
        <v>0</v>
      </c>
      <c r="AR36" s="54">
        <f t="shared" si="4"/>
        <v>0</v>
      </c>
      <c r="AS36" s="54" t="str">
        <f t="shared" si="5"/>
        <v>□</v>
      </c>
      <c r="AT36" s="55">
        <f t="shared" si="6"/>
        <v>0</v>
      </c>
      <c r="AU36" s="55">
        <f t="shared" si="7"/>
        <v>0</v>
      </c>
    </row>
    <row r="37" spans="1:47" ht="12.75" thickTop="1">
      <c r="A37" s="1598"/>
      <c r="B37" s="344"/>
      <c r="C37" s="52"/>
      <c r="D37" s="66"/>
      <c r="E37" s="66"/>
      <c r="F37" s="66"/>
      <c r="G37" s="78" t="s">
        <v>22</v>
      </c>
      <c r="H37" s="52" t="s">
        <v>93</v>
      </c>
      <c r="I37" s="52"/>
      <c r="J37" s="52"/>
      <c r="K37" s="52"/>
      <c r="L37" s="52"/>
      <c r="M37" s="52"/>
      <c r="N37" s="52"/>
      <c r="O37" s="52"/>
      <c r="P37" s="52"/>
      <c r="Q37" s="52"/>
      <c r="R37" s="52"/>
      <c r="S37" s="52"/>
      <c r="T37" s="52"/>
      <c r="U37" s="52"/>
      <c r="V37" s="52"/>
      <c r="W37" s="52"/>
      <c r="X37" s="67"/>
      <c r="Y37" s="216" t="s">
        <v>303</v>
      </c>
      <c r="Z37" s="114"/>
      <c r="AA37" s="213"/>
      <c r="AB37" s="68"/>
      <c r="AM37" s="55">
        <f>U1</f>
        <v>0</v>
      </c>
      <c r="AN37" s="55">
        <f t="shared" si="0"/>
        <v>0</v>
      </c>
      <c r="AO37" s="55" t="str">
        <f t="shared" si="1"/>
        <v>□</v>
      </c>
      <c r="AP37" s="55">
        <f t="shared" si="2"/>
        <v>0</v>
      </c>
      <c r="AQ37" s="55">
        <f t="shared" si="3"/>
        <v>0</v>
      </c>
      <c r="AR37" s="54">
        <f t="shared" si="4"/>
        <v>0</v>
      </c>
      <c r="AS37" s="54" t="str">
        <f t="shared" si="5"/>
        <v>□</v>
      </c>
      <c r="AT37" s="55">
        <f t="shared" si="6"/>
        <v>0</v>
      </c>
      <c r="AU37" s="55">
        <f t="shared" si="7"/>
        <v>0</v>
      </c>
    </row>
    <row r="38" spans="1:47" ht="12.75" thickBot="1">
      <c r="A38" s="1598"/>
      <c r="B38" s="344"/>
      <c r="C38" s="52"/>
      <c r="D38" s="66"/>
      <c r="E38" s="66"/>
      <c r="F38" s="66"/>
      <c r="G38" s="52"/>
      <c r="H38" s="52" t="s">
        <v>760</v>
      </c>
      <c r="I38" s="52"/>
      <c r="J38" s="52"/>
      <c r="K38" s="52"/>
      <c r="L38" s="52"/>
      <c r="M38" s="52"/>
      <c r="N38" s="52"/>
      <c r="O38" s="52"/>
      <c r="P38" s="52"/>
      <c r="Q38" s="52"/>
      <c r="R38" s="52"/>
      <c r="S38" s="52"/>
      <c r="T38" s="52"/>
      <c r="U38" s="52"/>
      <c r="V38" s="52"/>
      <c r="W38" s="52"/>
      <c r="X38" s="52"/>
      <c r="Y38" s="216" t="s">
        <v>303</v>
      </c>
      <c r="Z38" s="114"/>
      <c r="AA38" s="213"/>
      <c r="AB38" s="68"/>
      <c r="AM38" s="55">
        <f>U2</f>
        <v>0</v>
      </c>
      <c r="AN38" s="55">
        <f t="shared" si="0"/>
        <v>0</v>
      </c>
      <c r="AO38" s="55" t="str">
        <f t="shared" si="1"/>
        <v>□</v>
      </c>
      <c r="AP38" s="55">
        <f t="shared" si="2"/>
        <v>0</v>
      </c>
      <c r="AQ38" s="55">
        <f t="shared" si="3"/>
        <v>0</v>
      </c>
      <c r="AR38" s="54">
        <f t="shared" si="4"/>
        <v>0</v>
      </c>
      <c r="AS38" s="54" t="str">
        <f t="shared" si="5"/>
        <v>□</v>
      </c>
      <c r="AT38" s="55">
        <f t="shared" si="6"/>
        <v>0</v>
      </c>
      <c r="AU38" s="55">
        <f t="shared" si="7"/>
        <v>0</v>
      </c>
    </row>
    <row r="39" spans="1:47" ht="13.5" thickTop="1" thickBot="1">
      <c r="A39" s="1598"/>
      <c r="B39" s="344"/>
      <c r="C39" s="52"/>
      <c r="D39" s="66"/>
      <c r="E39" s="66"/>
      <c r="F39" s="66"/>
      <c r="G39" s="52"/>
      <c r="H39" s="52" t="s">
        <v>761</v>
      </c>
      <c r="I39" s="52"/>
      <c r="J39" s="52" t="s">
        <v>762</v>
      </c>
      <c r="K39" s="2107"/>
      <c r="L39" s="2107"/>
      <c r="M39" s="2107"/>
      <c r="N39" s="2107"/>
      <c r="O39" s="2107"/>
      <c r="P39" s="2107"/>
      <c r="Q39" s="2107"/>
      <c r="R39" s="2107"/>
      <c r="S39" s="2107"/>
      <c r="T39" s="2107"/>
      <c r="U39" s="2107"/>
      <c r="V39" s="2107"/>
      <c r="W39" s="52" t="s">
        <v>763</v>
      </c>
      <c r="X39" s="52"/>
      <c r="Y39" s="216" t="s">
        <v>303</v>
      </c>
      <c r="Z39" s="114"/>
      <c r="AA39" s="213"/>
      <c r="AB39" s="68"/>
      <c r="AD39" s="84"/>
      <c r="AE39" s="85" t="s">
        <v>764</v>
      </c>
      <c r="AF39" s="86" t="s">
        <v>765</v>
      </c>
      <c r="AG39" s="86" t="s">
        <v>766</v>
      </c>
      <c r="AH39" s="132"/>
      <c r="AM39" s="55">
        <f>U3</f>
        <v>0</v>
      </c>
      <c r="AN39" s="55">
        <f t="shared" si="0"/>
        <v>0</v>
      </c>
      <c r="AO39" s="55" t="str">
        <f t="shared" si="1"/>
        <v>□</v>
      </c>
      <c r="AP39" s="55">
        <f t="shared" si="2"/>
        <v>0</v>
      </c>
      <c r="AQ39" s="55">
        <f t="shared" si="3"/>
        <v>0</v>
      </c>
      <c r="AR39" s="54">
        <f t="shared" si="4"/>
        <v>0</v>
      </c>
      <c r="AS39" s="54" t="str">
        <f t="shared" si="5"/>
        <v>□</v>
      </c>
      <c r="AT39" s="55">
        <f t="shared" si="6"/>
        <v>0</v>
      </c>
      <c r="AU39" s="55">
        <f t="shared" si="7"/>
        <v>0</v>
      </c>
    </row>
    <row r="40" spans="1:47" ht="13.5" thickTop="1" thickBot="1">
      <c r="A40" s="1598"/>
      <c r="B40" s="344"/>
      <c r="C40" s="52"/>
      <c r="D40" s="66"/>
      <c r="E40" s="66"/>
      <c r="F40" s="66"/>
      <c r="G40" s="52"/>
      <c r="H40" s="52" t="s">
        <v>767</v>
      </c>
      <c r="I40" s="52"/>
      <c r="J40" s="52" t="s">
        <v>1357</v>
      </c>
      <c r="K40" s="2107"/>
      <c r="L40" s="2107"/>
      <c r="M40" s="2107"/>
      <c r="N40" s="2107"/>
      <c r="O40" s="2107"/>
      <c r="P40" s="2107"/>
      <c r="Q40" s="2107"/>
      <c r="R40" s="2107"/>
      <c r="S40" s="2107"/>
      <c r="T40" s="2107"/>
      <c r="U40" s="2107"/>
      <c r="V40" s="2107"/>
      <c r="W40" s="52" t="s">
        <v>1358</v>
      </c>
      <c r="X40" s="52"/>
      <c r="Y40" s="216" t="s">
        <v>303</v>
      </c>
      <c r="Z40" s="114"/>
      <c r="AA40" s="213"/>
      <c r="AB40" s="68"/>
      <c r="AD40" s="84"/>
      <c r="AE40" s="85" t="s">
        <v>768</v>
      </c>
      <c r="AF40" s="86" t="s">
        <v>769</v>
      </c>
      <c r="AG40" s="86" t="s">
        <v>925</v>
      </c>
      <c r="AH40" s="86" t="s">
        <v>926</v>
      </c>
      <c r="AI40" s="86" t="s">
        <v>927</v>
      </c>
      <c r="AJ40" s="86" t="s">
        <v>928</v>
      </c>
      <c r="AK40" s="86" t="s">
        <v>929</v>
      </c>
      <c r="AL40" s="87" t="s">
        <v>930</v>
      </c>
      <c r="AM40" s="55">
        <f>U4</f>
        <v>0</v>
      </c>
      <c r="AN40" s="55">
        <f t="shared" si="0"/>
        <v>0</v>
      </c>
      <c r="AO40" s="55" t="str">
        <f t="shared" si="1"/>
        <v>□</v>
      </c>
      <c r="AP40" s="55">
        <f t="shared" si="2"/>
        <v>0</v>
      </c>
      <c r="AQ40" s="55">
        <f t="shared" si="3"/>
        <v>0</v>
      </c>
      <c r="AR40" s="54">
        <f t="shared" si="4"/>
        <v>0</v>
      </c>
      <c r="AS40" s="54" t="str">
        <f t="shared" si="5"/>
        <v>□</v>
      </c>
      <c r="AT40" s="55">
        <f t="shared" si="6"/>
        <v>0</v>
      </c>
      <c r="AU40" s="55">
        <f t="shared" si="7"/>
        <v>0</v>
      </c>
    </row>
    <row r="41" spans="1:47" ht="13.5" thickTop="1" thickBot="1">
      <c r="A41" s="1598"/>
      <c r="B41" s="344"/>
      <c r="C41" s="52"/>
      <c r="D41" s="66"/>
      <c r="E41" s="66"/>
      <c r="F41" s="66"/>
      <c r="G41" s="52"/>
      <c r="H41" s="52" t="s">
        <v>931</v>
      </c>
      <c r="I41" s="52"/>
      <c r="J41" s="52"/>
      <c r="K41" s="52"/>
      <c r="L41" s="52"/>
      <c r="M41" s="52"/>
      <c r="N41" s="52"/>
      <c r="O41" s="52"/>
      <c r="P41" s="52"/>
      <c r="Q41" s="52"/>
      <c r="R41" s="52"/>
      <c r="S41" s="52"/>
      <c r="T41" s="52"/>
      <c r="U41" s="52"/>
      <c r="V41" s="52"/>
      <c r="W41" s="52"/>
      <c r="X41" s="52"/>
      <c r="Y41" s="216" t="s">
        <v>303</v>
      </c>
      <c r="Z41" s="114"/>
      <c r="AA41" s="213"/>
      <c r="AB41" s="68"/>
      <c r="AM41" s="55">
        <f>U5</f>
        <v>0</v>
      </c>
      <c r="AN41" s="55">
        <f t="shared" si="0"/>
        <v>0</v>
      </c>
      <c r="AO41" s="55" t="str">
        <f t="shared" si="1"/>
        <v>□</v>
      </c>
      <c r="AP41" s="55">
        <f t="shared" si="2"/>
        <v>0</v>
      </c>
      <c r="AQ41" s="55">
        <f t="shared" si="3"/>
        <v>0</v>
      </c>
      <c r="AR41" s="54">
        <f t="shared" si="4"/>
        <v>0</v>
      </c>
      <c r="AS41" s="54" t="str">
        <f t="shared" si="5"/>
        <v>□</v>
      </c>
      <c r="AT41" s="55">
        <f t="shared" si="6"/>
        <v>0</v>
      </c>
      <c r="AU41" s="55">
        <f t="shared" si="7"/>
        <v>0</v>
      </c>
    </row>
    <row r="42" spans="1:47" ht="13.5" thickTop="1" thickBot="1">
      <c r="A42" s="1598"/>
      <c r="B42" s="344"/>
      <c r="C42" s="52"/>
      <c r="D42" s="66"/>
      <c r="E42" s="66"/>
      <c r="F42" s="66"/>
      <c r="G42" s="52"/>
      <c r="H42" s="52"/>
      <c r="I42" s="52"/>
      <c r="J42" s="52" t="s">
        <v>1639</v>
      </c>
      <c r="K42" s="2107"/>
      <c r="L42" s="2107"/>
      <c r="M42" s="2107"/>
      <c r="N42" s="2107"/>
      <c r="O42" s="2107"/>
      <c r="P42" s="2107"/>
      <c r="Q42" s="2107"/>
      <c r="R42" s="2107"/>
      <c r="S42" s="2107"/>
      <c r="T42" s="2107"/>
      <c r="U42" s="2107"/>
      <c r="V42" s="2107"/>
      <c r="W42" s="52" t="s">
        <v>1640</v>
      </c>
      <c r="X42" s="52"/>
      <c r="Y42" s="216" t="s">
        <v>303</v>
      </c>
      <c r="Z42" s="114"/>
      <c r="AA42" s="213"/>
      <c r="AB42" s="68"/>
      <c r="AD42" s="84"/>
      <c r="AE42" s="85" t="s">
        <v>932</v>
      </c>
      <c r="AF42" s="86" t="s">
        <v>507</v>
      </c>
      <c r="AG42" s="86" t="s">
        <v>508</v>
      </c>
      <c r="AH42" s="86" t="s">
        <v>509</v>
      </c>
      <c r="AI42" s="155"/>
      <c r="AM42" s="55">
        <f>W1</f>
        <v>0</v>
      </c>
      <c r="AN42" s="55">
        <f t="shared" si="0"/>
        <v>0</v>
      </c>
      <c r="AO42" s="55" t="str">
        <f t="shared" si="1"/>
        <v>□</v>
      </c>
      <c r="AP42" s="55">
        <f t="shared" si="2"/>
        <v>0</v>
      </c>
      <c r="AQ42" s="55">
        <f t="shared" si="3"/>
        <v>0</v>
      </c>
      <c r="AR42" s="54">
        <f t="shared" si="4"/>
        <v>0</v>
      </c>
      <c r="AS42" s="54" t="str">
        <f t="shared" si="5"/>
        <v>□</v>
      </c>
      <c r="AT42" s="55">
        <f t="shared" si="6"/>
        <v>0</v>
      </c>
      <c r="AU42" s="55">
        <f t="shared" si="7"/>
        <v>0</v>
      </c>
    </row>
    <row r="43" spans="1:47" ht="13.5" thickTop="1" thickBot="1">
      <c r="A43" s="1598"/>
      <c r="B43" s="344"/>
      <c r="C43" s="52"/>
      <c r="D43" s="66"/>
      <c r="E43" s="66"/>
      <c r="F43" s="66"/>
      <c r="G43" s="52"/>
      <c r="H43" s="52" t="s">
        <v>510</v>
      </c>
      <c r="I43" s="52"/>
      <c r="J43" s="52"/>
      <c r="K43" s="52"/>
      <c r="L43" s="52"/>
      <c r="M43" s="52"/>
      <c r="N43" s="52"/>
      <c r="O43" s="52"/>
      <c r="P43" s="52"/>
      <c r="Q43" s="52"/>
      <c r="R43" s="52"/>
      <c r="S43" s="52"/>
      <c r="T43" s="52"/>
      <c r="U43" s="52"/>
      <c r="V43" s="52"/>
      <c r="W43" s="52"/>
      <c r="X43" s="52"/>
      <c r="Y43" s="216" t="s">
        <v>303</v>
      </c>
      <c r="Z43" s="114"/>
      <c r="AA43" s="213"/>
      <c r="AB43" s="68"/>
      <c r="AM43" s="55">
        <f>W2</f>
        <v>0</v>
      </c>
      <c r="AN43" s="55">
        <f t="shared" si="0"/>
        <v>0</v>
      </c>
      <c r="AO43" s="55" t="str">
        <f t="shared" si="1"/>
        <v>□</v>
      </c>
      <c r="AP43" s="55">
        <f t="shared" si="2"/>
        <v>0</v>
      </c>
      <c r="AQ43" s="55">
        <f t="shared" si="3"/>
        <v>0</v>
      </c>
      <c r="AR43" s="54">
        <f t="shared" si="4"/>
        <v>0</v>
      </c>
      <c r="AS43" s="54" t="str">
        <f t="shared" si="5"/>
        <v>□</v>
      </c>
      <c r="AT43" s="55">
        <f t="shared" si="6"/>
        <v>0</v>
      </c>
      <c r="AU43" s="55">
        <f t="shared" si="7"/>
        <v>0</v>
      </c>
    </row>
    <row r="44" spans="1:47" ht="13.5" thickTop="1" thickBot="1">
      <c r="A44" s="1599"/>
      <c r="B44" s="749"/>
      <c r="C44" s="61"/>
      <c r="D44" s="62"/>
      <c r="E44" s="62"/>
      <c r="F44" s="62"/>
      <c r="G44" s="64"/>
      <c r="H44" s="64"/>
      <c r="I44" s="64"/>
      <c r="J44" s="64" t="s">
        <v>511</v>
      </c>
      <c r="K44" s="2109"/>
      <c r="L44" s="2109"/>
      <c r="M44" s="2109"/>
      <c r="N44" s="2109"/>
      <c r="O44" s="2109"/>
      <c r="P44" s="2109"/>
      <c r="Q44" s="2109"/>
      <c r="R44" s="2109"/>
      <c r="S44" s="2109"/>
      <c r="T44" s="2109"/>
      <c r="U44" s="2109"/>
      <c r="V44" s="2109"/>
      <c r="W44" s="64" t="s">
        <v>512</v>
      </c>
      <c r="X44" s="64"/>
      <c r="Y44" s="219" t="s">
        <v>303</v>
      </c>
      <c r="Z44" s="249"/>
      <c r="AA44" s="215"/>
      <c r="AB44" s="65"/>
      <c r="AD44" s="84"/>
      <c r="AE44" s="85" t="s">
        <v>77</v>
      </c>
      <c r="AF44" s="86" t="s">
        <v>513</v>
      </c>
      <c r="AG44" s="86" t="s">
        <v>1444</v>
      </c>
      <c r="AH44" s="86" t="s">
        <v>1445</v>
      </c>
      <c r="AI44" s="155"/>
      <c r="AM44" s="55">
        <f>W3</f>
        <v>0</v>
      </c>
      <c r="AN44" s="55">
        <f t="shared" si="0"/>
        <v>0</v>
      </c>
      <c r="AO44" s="55" t="str">
        <f t="shared" si="1"/>
        <v>□</v>
      </c>
      <c r="AP44" s="55">
        <f t="shared" si="2"/>
        <v>0</v>
      </c>
      <c r="AQ44" s="55">
        <f t="shared" si="3"/>
        <v>0</v>
      </c>
      <c r="AR44" s="54">
        <f t="shared" si="4"/>
        <v>0</v>
      </c>
      <c r="AS44" s="54" t="str">
        <f t="shared" si="5"/>
        <v>□</v>
      </c>
      <c r="AT44" s="55">
        <f t="shared" si="6"/>
        <v>0</v>
      </c>
      <c r="AU44" s="55">
        <f t="shared" si="7"/>
        <v>0</v>
      </c>
    </row>
    <row r="45" spans="1:47">
      <c r="Z45" s="94"/>
      <c r="AM45" s="55">
        <f>W4</f>
        <v>0</v>
      </c>
      <c r="AN45" s="55">
        <f t="shared" si="0"/>
        <v>0</v>
      </c>
      <c r="AO45" s="55" t="str">
        <f t="shared" si="1"/>
        <v>□</v>
      </c>
      <c r="AP45" s="55">
        <f t="shared" si="2"/>
        <v>0</v>
      </c>
      <c r="AQ45" s="55">
        <f t="shared" si="3"/>
        <v>0</v>
      </c>
      <c r="AR45" s="54">
        <f t="shared" si="4"/>
        <v>0</v>
      </c>
      <c r="AS45" s="54" t="str">
        <f t="shared" si="5"/>
        <v>□</v>
      </c>
      <c r="AT45" s="55">
        <f t="shared" si="6"/>
        <v>0</v>
      </c>
      <c r="AU45" s="55">
        <f t="shared" si="7"/>
        <v>0</v>
      </c>
    </row>
    <row r="46" spans="1:47">
      <c r="Z46" s="94"/>
      <c r="AM46" s="55">
        <f>W5</f>
        <v>0</v>
      </c>
      <c r="AN46" s="55">
        <f t="shared" si="0"/>
        <v>0</v>
      </c>
      <c r="AO46" s="55" t="str">
        <f t="shared" si="1"/>
        <v>□</v>
      </c>
      <c r="AP46" s="55">
        <f t="shared" si="2"/>
        <v>0</v>
      </c>
      <c r="AQ46" s="55">
        <f t="shared" si="3"/>
        <v>0</v>
      </c>
      <c r="AR46" s="54">
        <f t="shared" si="4"/>
        <v>0</v>
      </c>
      <c r="AS46" s="54" t="str">
        <f t="shared" si="5"/>
        <v>□</v>
      </c>
      <c r="AT46" s="55">
        <f t="shared" si="6"/>
        <v>0</v>
      </c>
      <c r="AU46" s="55">
        <f t="shared" si="7"/>
        <v>0</v>
      </c>
    </row>
    <row r="47" spans="1:47">
      <c r="Z47" s="94"/>
    </row>
    <row r="48" spans="1:47">
      <c r="Z48" s="94"/>
    </row>
    <row r="49" spans="26:26">
      <c r="Z49" s="94"/>
    </row>
    <row r="50" spans="26:26">
      <c r="Z50" s="94"/>
    </row>
    <row r="51" spans="26:26">
      <c r="Z51" s="94"/>
    </row>
    <row r="52" spans="26:26">
      <c r="Z52" s="94"/>
    </row>
    <row r="53" spans="26:26">
      <c r="Z53" s="94"/>
    </row>
    <row r="54" spans="26:26">
      <c r="Z54" s="94"/>
    </row>
    <row r="55" spans="26:26">
      <c r="Z55" s="94"/>
    </row>
    <row r="56" spans="26:26">
      <c r="Z56" s="94"/>
    </row>
    <row r="57" spans="26:26">
      <c r="Z57" s="94"/>
    </row>
    <row r="58" spans="26:26">
      <c r="Z58" s="94"/>
    </row>
    <row r="59" spans="26:26">
      <c r="Z59" s="94"/>
    </row>
    <row r="60" spans="26:26">
      <c r="Z60" s="94"/>
    </row>
    <row r="61" spans="26:26">
      <c r="Z61" s="94"/>
    </row>
    <row r="62" spans="26:26">
      <c r="Z62" s="94"/>
    </row>
    <row r="63" spans="26:26">
      <c r="Z63" s="94"/>
    </row>
    <row r="64" spans="26:26">
      <c r="Z64" s="94"/>
    </row>
    <row r="65" spans="26:26">
      <c r="Z65" s="94"/>
    </row>
    <row r="66" spans="26:26">
      <c r="Z66" s="94"/>
    </row>
    <row r="67" spans="26:26">
      <c r="Z67" s="94"/>
    </row>
    <row r="68" spans="26:26">
      <c r="Z68" s="94"/>
    </row>
    <row r="69" spans="26:26">
      <c r="Z69" s="94"/>
    </row>
    <row r="70" spans="26:26">
      <c r="Z70" s="94"/>
    </row>
    <row r="71" spans="26:26">
      <c r="Z71" s="94"/>
    </row>
    <row r="72" spans="26:26">
      <c r="Z72" s="94"/>
    </row>
    <row r="73" spans="26:26">
      <c r="Z73" s="94"/>
    </row>
    <row r="74" spans="26:26">
      <c r="Z74" s="94"/>
    </row>
    <row r="75" spans="26:26">
      <c r="Z75" s="94"/>
    </row>
    <row r="76" spans="26:26">
      <c r="Z76" s="94"/>
    </row>
    <row r="77" spans="26:26">
      <c r="Z77" s="94"/>
    </row>
    <row r="78" spans="26:26">
      <c r="Z78" s="94"/>
    </row>
    <row r="79" spans="26:26">
      <c r="Z79" s="94"/>
    </row>
    <row r="80" spans="26:26">
      <c r="Z80" s="94"/>
    </row>
  </sheetData>
  <mergeCells count="82">
    <mergeCell ref="A11:A44"/>
    <mergeCell ref="K32:V32"/>
    <mergeCell ref="K42:V42"/>
    <mergeCell ref="K44:V44"/>
    <mergeCell ref="K36:V36"/>
    <mergeCell ref="K34:V34"/>
    <mergeCell ref="K39:V39"/>
    <mergeCell ref="K40:V40"/>
    <mergeCell ref="K26:V26"/>
    <mergeCell ref="F13:F20"/>
    <mergeCell ref="S13:V13"/>
    <mergeCell ref="O20:V20"/>
    <mergeCell ref="K18:V18"/>
    <mergeCell ref="K28:V28"/>
    <mergeCell ref="K31:V31"/>
    <mergeCell ref="S16:V16"/>
    <mergeCell ref="S17:V17"/>
    <mergeCell ref="K14:V14"/>
    <mergeCell ref="O19:V19"/>
    <mergeCell ref="U3:V3"/>
    <mergeCell ref="G1:H1"/>
    <mergeCell ref="I1:J1"/>
    <mergeCell ref="K1:L1"/>
    <mergeCell ref="M1:N1"/>
    <mergeCell ref="S12:V12"/>
    <mergeCell ref="O2:P2"/>
    <mergeCell ref="Q2:R2"/>
    <mergeCell ref="S2:T2"/>
    <mergeCell ref="U2:V2"/>
    <mergeCell ref="G4:H4"/>
    <mergeCell ref="I4:J4"/>
    <mergeCell ref="K4:L4"/>
    <mergeCell ref="W1:X1"/>
    <mergeCell ref="G2:H2"/>
    <mergeCell ref="I2:J2"/>
    <mergeCell ref="K2:L2"/>
    <mergeCell ref="M2:N2"/>
    <mergeCell ref="W2:X2"/>
    <mergeCell ref="O1:P1"/>
    <mergeCell ref="Q1:R1"/>
    <mergeCell ref="S1:T1"/>
    <mergeCell ref="U1:V1"/>
    <mergeCell ref="M4:N4"/>
    <mergeCell ref="Q3:R3"/>
    <mergeCell ref="G3:H3"/>
    <mergeCell ref="I3:J3"/>
    <mergeCell ref="K3:L3"/>
    <mergeCell ref="M3:N3"/>
    <mergeCell ref="W3:X3"/>
    <mergeCell ref="O4:P4"/>
    <mergeCell ref="Q4:R4"/>
    <mergeCell ref="S4:T4"/>
    <mergeCell ref="U4:V4"/>
    <mergeCell ref="W4:X4"/>
    <mergeCell ref="O3:P3"/>
    <mergeCell ref="S3:T3"/>
    <mergeCell ref="W5:X5"/>
    <mergeCell ref="D9:D10"/>
    <mergeCell ref="E9:E10"/>
    <mergeCell ref="F9:Z9"/>
    <mergeCell ref="Y10:Z10"/>
    <mergeCell ref="O5:P5"/>
    <mergeCell ref="Q5:R5"/>
    <mergeCell ref="S5:T5"/>
    <mergeCell ref="U5:V5"/>
    <mergeCell ref="G5:H5"/>
    <mergeCell ref="I5:J5"/>
    <mergeCell ref="K5:L5"/>
    <mergeCell ref="M5:N5"/>
    <mergeCell ref="A7:S7"/>
    <mergeCell ref="B24:C24"/>
    <mergeCell ref="B9:C9"/>
    <mergeCell ref="B10:C10"/>
    <mergeCell ref="B12:C12"/>
    <mergeCell ref="B13:C13"/>
    <mergeCell ref="B14:C14"/>
    <mergeCell ref="B15:C15"/>
    <mergeCell ref="B19:C19"/>
    <mergeCell ref="B20:C20"/>
    <mergeCell ref="B21:C21"/>
    <mergeCell ref="B22:C22"/>
    <mergeCell ref="B23:C23"/>
  </mergeCells>
  <phoneticPr fontId="3"/>
  <dataValidations count="17">
    <dataValidation type="list" allowBlank="1" showInputMessage="1" showErrorMessage="1" sqref="P22 P24 H12:H13 H16:H17 H24 E13 Y11:Y44 H22" xr:uid="{00000000-0002-0000-1B00-000000000000}">
      <formula1>"■,□"</formula1>
    </dataValidation>
    <dataValidation type="list" allowBlank="1" showInputMessage="1" sqref="K14:V14" xr:uid="{00000000-0002-0000-1B00-000001000000}">
      <formula1>$AD$14:$AH$14</formula1>
    </dataValidation>
    <dataValidation type="list" allowBlank="1" showInputMessage="1" sqref="K18:V18" xr:uid="{00000000-0002-0000-1B00-000002000000}">
      <formula1>$AD$18:$AH$18</formula1>
    </dataValidation>
    <dataValidation type="list" allowBlank="1" showInputMessage="1" sqref="K26:V26" xr:uid="{00000000-0002-0000-1B00-000003000000}">
      <formula1>$AD$26:$AJ$26</formula1>
    </dataValidation>
    <dataValidation type="list" allowBlank="1" showInputMessage="1" sqref="K28:V28" xr:uid="{00000000-0002-0000-1B00-000004000000}">
      <formula1>$AD$28:$AJ$28</formula1>
    </dataValidation>
    <dataValidation type="list" allowBlank="1" showInputMessage="1" sqref="K34:V34" xr:uid="{00000000-0002-0000-1B00-000005000000}">
      <formula1>$AD$34:$AH$34</formula1>
    </dataValidation>
    <dataValidation type="list" allowBlank="1" showInputMessage="1" sqref="K36:V36" xr:uid="{00000000-0002-0000-1B00-000006000000}">
      <formula1>$AD$36:$AH$36</formula1>
    </dataValidation>
    <dataValidation type="list" allowBlank="1" showInputMessage="1" sqref="K31:V31" xr:uid="{00000000-0002-0000-1B00-000007000000}">
      <formula1>$AD$31:$AG$31</formula1>
    </dataValidation>
    <dataValidation type="list" allowBlank="1" showInputMessage="1" sqref="K32:V32" xr:uid="{00000000-0002-0000-1B00-000008000000}">
      <formula1>$AD$32:$AL$32</formula1>
    </dataValidation>
    <dataValidation type="list" allowBlank="1" showInputMessage="1" sqref="K39:V39" xr:uid="{00000000-0002-0000-1B00-000009000000}">
      <formula1>$AD$39:$AG$39</formula1>
    </dataValidation>
    <dataValidation type="list" allowBlank="1" showInputMessage="1" sqref="K40:V40" xr:uid="{00000000-0002-0000-1B00-00000A000000}">
      <formula1>$AD$40:$AL$40</formula1>
    </dataValidation>
    <dataValidation type="list" allowBlank="1" showInputMessage="1" sqref="K42:V42" xr:uid="{00000000-0002-0000-1B00-00000B000000}">
      <formula1>$AD$42:$AH$42</formula1>
    </dataValidation>
    <dataValidation type="list" allowBlank="1" showInputMessage="1" sqref="K44:V44" xr:uid="{00000000-0002-0000-1B00-00000C000000}">
      <formula1>$AD$44:$AH$44</formula1>
    </dataValidation>
    <dataValidation type="list" allowBlank="1" showInputMessage="1" sqref="D12 D15" xr:uid="{00000000-0002-0000-1B00-00000D000000}">
      <formula1>"５,４,３,２,１,なし"</formula1>
    </dataValidation>
    <dataValidation type="list" allowBlank="1" showInputMessage="1" sqref="D23 D19" xr:uid="{00000000-0002-0000-1B00-00000E000000}">
      <formula1>"30,25,20,15,他,なし"</formula1>
    </dataValidation>
    <dataValidation type="list" allowBlank="1" showInputMessage="1" showErrorMessage="1" sqref="C11 C18" xr:uid="{00000000-0002-0000-1B00-00000F000000}">
      <formula1>"【選択　有】,【選択　無】"</formula1>
    </dataValidation>
    <dataValidation type="list" allowBlank="1" showInputMessage="1" showErrorMessage="1" sqref="B16:B17 B25:B26" xr:uid="{00000000-0002-0000-1B00-000010000000}">
      <formula1>"□,■"</formula1>
    </dataValidation>
  </dataValidations>
  <pageMargins left="0.78740157480314965" right="0.19685039370078741" top="0.5" bottom="0.43307086614173229" header="0.31496062992125984" footer="0.51181102362204722"/>
  <pageSetup paperSize="9" scale="84" orientation="portrait" verticalDpi="96"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dimension ref="A1:BC80"/>
  <sheetViews>
    <sheetView view="pageBreakPreview" zoomScaleNormal="100" workbookViewId="0">
      <selection activeCell="A7" sqref="A7:S7"/>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7" width="8.625" style="54" customWidth="1"/>
    <col min="28" max="28" width="4.625" style="54" customWidth="1"/>
    <col min="29" max="29" width="8.875" style="54" customWidth="1"/>
    <col min="30" max="42" width="9.125" style="55" hidden="1" customWidth="1"/>
    <col min="43" max="48" width="8.875" style="54" hidden="1" customWidth="1"/>
    <col min="49" max="16384" width="8.875" style="54"/>
  </cols>
  <sheetData>
    <row r="1" spans="1:55">
      <c r="F1" s="242" t="s">
        <v>318</v>
      </c>
      <c r="G1" s="1654"/>
      <c r="H1" s="1655"/>
      <c r="I1" s="1655"/>
      <c r="J1" s="1655"/>
      <c r="K1" s="1655"/>
      <c r="L1" s="1655"/>
      <c r="M1" s="1655"/>
      <c r="N1" s="1655"/>
      <c r="O1" s="1655"/>
      <c r="P1" s="1655"/>
      <c r="Q1" s="1655"/>
      <c r="R1" s="1655"/>
      <c r="S1" s="1655"/>
      <c r="T1" s="1655"/>
      <c r="U1" s="1655"/>
      <c r="V1" s="1655"/>
      <c r="W1" s="1655"/>
      <c r="X1" s="1656"/>
      <c r="Y1" s="252"/>
      <c r="Z1" s="252"/>
      <c r="AA1" s="266" t="s">
        <v>871</v>
      </c>
      <c r="AB1" s="503" t="s">
        <v>1181</v>
      </c>
      <c r="AM1" s="55" t="s">
        <v>1634</v>
      </c>
      <c r="AN1" s="55" t="s">
        <v>47</v>
      </c>
      <c r="AO1" s="55" t="s">
        <v>48</v>
      </c>
      <c r="AP1" s="55" t="s">
        <v>1321</v>
      </c>
      <c r="AQ1" s="55" t="s">
        <v>1462</v>
      </c>
      <c r="AR1" s="54" t="s">
        <v>49</v>
      </c>
      <c r="AS1" s="55" t="s">
        <v>48</v>
      </c>
      <c r="AT1" s="55" t="s">
        <v>1321</v>
      </c>
      <c r="AU1" s="55" t="s">
        <v>1462</v>
      </c>
    </row>
    <row r="2" spans="1:55">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c r="AM2" s="55">
        <f>G1</f>
        <v>0</v>
      </c>
      <c r="AN2" s="55">
        <f>$C$11</f>
        <v>0</v>
      </c>
      <c r="AO2" s="55" t="str">
        <f>$E$13</f>
        <v>□</v>
      </c>
      <c r="AP2" s="55">
        <f>IF(AN2="【選択　無】","－",$D$12)</f>
        <v>0</v>
      </c>
      <c r="AQ2" s="55">
        <f>IF(AN2="【選択　無】","－",$D$15)</f>
        <v>0</v>
      </c>
      <c r="AR2" s="54">
        <f>$C$18</f>
        <v>0</v>
      </c>
      <c r="AS2" s="54" t="str">
        <f>$E$13</f>
        <v>□</v>
      </c>
      <c r="AT2" s="55">
        <f>IF(AR2="【選択　無】","－",$D$19)</f>
        <v>0</v>
      </c>
      <c r="AU2" s="55">
        <f>IF(AR2="【選択　無】","－",$D$23)</f>
        <v>0</v>
      </c>
    </row>
    <row r="3" spans="1:55">
      <c r="F3" s="96"/>
      <c r="G3" s="1647"/>
      <c r="H3" s="1643"/>
      <c r="I3" s="1643"/>
      <c r="J3" s="1643"/>
      <c r="K3" s="1643"/>
      <c r="L3" s="1643"/>
      <c r="M3" s="1643"/>
      <c r="N3" s="1643"/>
      <c r="O3" s="1643"/>
      <c r="P3" s="1643"/>
      <c r="Q3" s="1643"/>
      <c r="R3" s="1643"/>
      <c r="S3" s="1643"/>
      <c r="T3" s="1643"/>
      <c r="U3" s="1643"/>
      <c r="V3" s="1643"/>
      <c r="W3" s="1643"/>
      <c r="X3" s="1652"/>
      <c r="Y3" s="252"/>
      <c r="Z3" s="252"/>
      <c r="AA3" s="253"/>
      <c r="AB3" s="251"/>
      <c r="AM3" s="55">
        <f>G2</f>
        <v>0</v>
      </c>
      <c r="AN3" s="55">
        <f t="shared" ref="AN3:AN46" si="0">$C$11</f>
        <v>0</v>
      </c>
      <c r="AO3" s="55" t="str">
        <f t="shared" ref="AO3:AO46" si="1">$E$13</f>
        <v>□</v>
      </c>
      <c r="AP3" s="55">
        <f t="shared" ref="AP3:AP46" si="2">IF(AN3="【選択　無】","－",$D$12)</f>
        <v>0</v>
      </c>
      <c r="AQ3" s="55">
        <f t="shared" ref="AQ3:AQ46" si="3">IF(AN3="【選択　無】","－",$D$15)</f>
        <v>0</v>
      </c>
      <c r="AR3" s="54">
        <f t="shared" ref="AR3:AR46" si="4">$C$18</f>
        <v>0</v>
      </c>
      <c r="AS3" s="54" t="str">
        <f t="shared" ref="AS3:AS46" si="5">$E$13</f>
        <v>□</v>
      </c>
      <c r="AT3" s="55">
        <f t="shared" ref="AT3:AT46" si="6">IF(AR3="【選択　無】","－",$D$19)</f>
        <v>0</v>
      </c>
      <c r="AU3" s="55">
        <f t="shared" ref="AU3:AU46" si="7">IF(AR3="【選択　無】","－",$D$23)</f>
        <v>0</v>
      </c>
    </row>
    <row r="4" spans="1:55">
      <c r="F4" s="96"/>
      <c r="G4" s="1647"/>
      <c r="H4" s="1643"/>
      <c r="I4" s="1643"/>
      <c r="J4" s="1643"/>
      <c r="K4" s="1643"/>
      <c r="L4" s="1643"/>
      <c r="M4" s="1643"/>
      <c r="N4" s="1643"/>
      <c r="O4" s="1643"/>
      <c r="P4" s="1643"/>
      <c r="Q4" s="1643"/>
      <c r="R4" s="1643"/>
      <c r="S4" s="1643"/>
      <c r="T4" s="1643"/>
      <c r="U4" s="1643"/>
      <c r="V4" s="1643"/>
      <c r="W4" s="1643"/>
      <c r="X4" s="1652"/>
      <c r="Y4" s="252"/>
      <c r="Z4" s="252"/>
      <c r="AA4" s="253"/>
      <c r="AB4" s="251"/>
      <c r="AM4" s="55">
        <f>G3</f>
        <v>0</v>
      </c>
      <c r="AN4" s="55">
        <f t="shared" si="0"/>
        <v>0</v>
      </c>
      <c r="AO4" s="55" t="str">
        <f t="shared" si="1"/>
        <v>□</v>
      </c>
      <c r="AP4" s="55">
        <f t="shared" si="2"/>
        <v>0</v>
      </c>
      <c r="AQ4" s="55">
        <f t="shared" si="3"/>
        <v>0</v>
      </c>
      <c r="AR4" s="54">
        <f t="shared" si="4"/>
        <v>0</v>
      </c>
      <c r="AS4" s="54" t="str">
        <f t="shared" si="5"/>
        <v>□</v>
      </c>
      <c r="AT4" s="55">
        <f t="shared" si="6"/>
        <v>0</v>
      </c>
      <c r="AU4" s="55">
        <f t="shared" si="7"/>
        <v>0</v>
      </c>
    </row>
    <row r="5" spans="1:55">
      <c r="F5" s="702"/>
      <c r="G5" s="1648"/>
      <c r="H5" s="1644"/>
      <c r="I5" s="1644"/>
      <c r="J5" s="1644"/>
      <c r="K5" s="1644"/>
      <c r="L5" s="1644"/>
      <c r="M5" s="1644"/>
      <c r="N5" s="1644"/>
      <c r="O5" s="1644"/>
      <c r="P5" s="1644"/>
      <c r="Q5" s="1644"/>
      <c r="R5" s="1644"/>
      <c r="S5" s="1644"/>
      <c r="T5" s="1644"/>
      <c r="U5" s="1644"/>
      <c r="V5" s="1644"/>
      <c r="W5" s="1644"/>
      <c r="X5" s="1653"/>
      <c r="Y5" s="251"/>
      <c r="Z5" s="251"/>
      <c r="AA5" s="251"/>
      <c r="AB5" s="251"/>
      <c r="AM5" s="55">
        <f>G4</f>
        <v>0</v>
      </c>
      <c r="AN5" s="55">
        <f t="shared" si="0"/>
        <v>0</v>
      </c>
      <c r="AO5" s="55" t="str">
        <f t="shared" si="1"/>
        <v>□</v>
      </c>
      <c r="AP5" s="55">
        <f t="shared" si="2"/>
        <v>0</v>
      </c>
      <c r="AQ5" s="55">
        <f t="shared" si="3"/>
        <v>0</v>
      </c>
      <c r="AR5" s="54">
        <f t="shared" si="4"/>
        <v>0</v>
      </c>
      <c r="AS5" s="54" t="str">
        <f t="shared" si="5"/>
        <v>□</v>
      </c>
      <c r="AT5" s="55">
        <f t="shared" si="6"/>
        <v>0</v>
      </c>
      <c r="AU5" s="55">
        <f t="shared" si="7"/>
        <v>0</v>
      </c>
    </row>
    <row r="6" spans="1:5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M6" s="55">
        <f>G5</f>
        <v>0</v>
      </c>
      <c r="AN6" s="55">
        <f t="shared" si="0"/>
        <v>0</v>
      </c>
      <c r="AO6" s="55" t="str">
        <f t="shared" si="1"/>
        <v>□</v>
      </c>
      <c r="AP6" s="55">
        <f t="shared" si="2"/>
        <v>0</v>
      </c>
      <c r="AQ6" s="55">
        <f t="shared" si="3"/>
        <v>0</v>
      </c>
      <c r="AR6" s="54">
        <f t="shared" si="4"/>
        <v>0</v>
      </c>
      <c r="AS6" s="54" t="str">
        <f t="shared" si="5"/>
        <v>□</v>
      </c>
      <c r="AT6" s="55">
        <f t="shared" si="6"/>
        <v>0</v>
      </c>
      <c r="AU6" s="55">
        <f t="shared" si="7"/>
        <v>0</v>
      </c>
    </row>
    <row r="7" spans="1:55" ht="14.25">
      <c r="A7" s="1950" t="s">
        <v>2069</v>
      </c>
      <c r="B7" s="1950"/>
      <c r="C7" s="1950"/>
      <c r="D7" s="1950"/>
      <c r="E7" s="1950"/>
      <c r="F7" s="1950"/>
      <c r="G7" s="1950"/>
      <c r="H7" s="1950"/>
      <c r="I7" s="1950"/>
      <c r="J7" s="1950"/>
      <c r="K7" s="1950"/>
      <c r="L7" s="1950"/>
      <c r="M7" s="1589"/>
      <c r="N7" s="1589"/>
      <c r="O7" s="1589"/>
      <c r="P7" s="1589"/>
      <c r="Q7" s="1589"/>
      <c r="R7" s="1589"/>
      <c r="S7" s="1589"/>
      <c r="T7" s="52"/>
      <c r="U7" s="52"/>
      <c r="V7" s="52"/>
      <c r="W7" s="52"/>
      <c r="X7" s="52"/>
      <c r="Y7" s="52"/>
      <c r="Z7" s="52"/>
      <c r="AA7" s="52"/>
      <c r="AB7" s="53" t="s">
        <v>1332</v>
      </c>
      <c r="AM7" s="55">
        <f>I1</f>
        <v>0</v>
      </c>
      <c r="AN7" s="55">
        <f t="shared" si="0"/>
        <v>0</v>
      </c>
      <c r="AO7" s="55" t="str">
        <f t="shared" si="1"/>
        <v>□</v>
      </c>
      <c r="AP7" s="55">
        <f t="shared" si="2"/>
        <v>0</v>
      </c>
      <c r="AQ7" s="55">
        <f t="shared" si="3"/>
        <v>0</v>
      </c>
      <c r="AR7" s="54">
        <f t="shared" si="4"/>
        <v>0</v>
      </c>
      <c r="AS7" s="54" t="str">
        <f t="shared" si="5"/>
        <v>□</v>
      </c>
      <c r="AT7" s="55">
        <f t="shared" si="6"/>
        <v>0</v>
      </c>
      <c r="AU7" s="55">
        <f t="shared" si="7"/>
        <v>0</v>
      </c>
    </row>
    <row r="8" spans="1:55" ht="12.7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52"/>
      <c r="AA8" s="52"/>
      <c r="AB8" s="52"/>
      <c r="AM8" s="55">
        <f>I2</f>
        <v>0</v>
      </c>
      <c r="AN8" s="55">
        <f t="shared" si="0"/>
        <v>0</v>
      </c>
      <c r="AO8" s="55" t="str">
        <f t="shared" si="1"/>
        <v>□</v>
      </c>
      <c r="AP8" s="55">
        <f t="shared" si="2"/>
        <v>0</v>
      </c>
      <c r="AQ8" s="55">
        <f t="shared" si="3"/>
        <v>0</v>
      </c>
      <c r="AR8" s="54">
        <f t="shared" si="4"/>
        <v>0</v>
      </c>
      <c r="AS8" s="54" t="str">
        <f t="shared" si="5"/>
        <v>□</v>
      </c>
      <c r="AT8" s="55">
        <f t="shared" si="6"/>
        <v>0</v>
      </c>
      <c r="AU8" s="55">
        <f t="shared" si="7"/>
        <v>0</v>
      </c>
    </row>
    <row r="9" spans="1:55" ht="13.5">
      <c r="A9" s="138"/>
      <c r="B9" s="2113" t="s">
        <v>617</v>
      </c>
      <c r="C9" s="2114"/>
      <c r="D9" s="2115" t="s">
        <v>618</v>
      </c>
      <c r="E9" s="1591" t="s">
        <v>619</v>
      </c>
      <c r="F9" s="1592" t="s">
        <v>620</v>
      </c>
      <c r="G9" s="1593"/>
      <c r="H9" s="1593"/>
      <c r="I9" s="1593"/>
      <c r="J9" s="1593"/>
      <c r="K9" s="1593"/>
      <c r="L9" s="1593"/>
      <c r="M9" s="1593"/>
      <c r="N9" s="1593"/>
      <c r="O9" s="1593"/>
      <c r="P9" s="1593"/>
      <c r="Q9" s="1593"/>
      <c r="R9" s="1593"/>
      <c r="S9" s="1593"/>
      <c r="T9" s="1593"/>
      <c r="U9" s="1593"/>
      <c r="V9" s="1593"/>
      <c r="W9" s="1593"/>
      <c r="X9" s="1593"/>
      <c r="Y9" s="1593"/>
      <c r="Z9" s="1593"/>
      <c r="AA9" s="59" t="s">
        <v>465</v>
      </c>
      <c r="AB9" s="60" t="s">
        <v>622</v>
      </c>
      <c r="AM9" s="55">
        <f>I3</f>
        <v>0</v>
      </c>
      <c r="AN9" s="55">
        <f t="shared" si="0"/>
        <v>0</v>
      </c>
      <c r="AO9" s="55" t="str">
        <f t="shared" si="1"/>
        <v>□</v>
      </c>
      <c r="AP9" s="55">
        <f t="shared" si="2"/>
        <v>0</v>
      </c>
      <c r="AQ9" s="55">
        <f t="shared" si="3"/>
        <v>0</v>
      </c>
      <c r="AR9" s="54">
        <f t="shared" si="4"/>
        <v>0</v>
      </c>
      <c r="AS9" s="54" t="str">
        <f t="shared" si="5"/>
        <v>□</v>
      </c>
      <c r="AT9" s="55">
        <f t="shared" si="6"/>
        <v>0</v>
      </c>
      <c r="AU9" s="55">
        <f t="shared" si="7"/>
        <v>0</v>
      </c>
    </row>
    <row r="10" spans="1:55" ht="14.25" thickBot="1">
      <c r="A10" s="140"/>
      <c r="B10" s="1602" t="s">
        <v>623</v>
      </c>
      <c r="C10" s="1603"/>
      <c r="D10" s="1590"/>
      <c r="E10" s="1590"/>
      <c r="F10" s="207" t="s">
        <v>624</v>
      </c>
      <c r="G10" s="64"/>
      <c r="H10" s="64"/>
      <c r="I10" s="64"/>
      <c r="J10" s="64"/>
      <c r="K10" s="64"/>
      <c r="L10" s="64"/>
      <c r="M10" s="64"/>
      <c r="N10" s="64" t="s">
        <v>625</v>
      </c>
      <c r="O10" s="64"/>
      <c r="P10" s="64"/>
      <c r="Q10" s="64"/>
      <c r="R10" s="64"/>
      <c r="S10" s="64"/>
      <c r="T10" s="64"/>
      <c r="U10" s="64"/>
      <c r="V10" s="64"/>
      <c r="W10" s="64"/>
      <c r="X10" s="64"/>
      <c r="Y10" s="2098" t="s">
        <v>1451</v>
      </c>
      <c r="Z10" s="2099"/>
      <c r="AA10" s="207" t="s">
        <v>626</v>
      </c>
      <c r="AB10" s="65" t="s">
        <v>627</v>
      </c>
      <c r="AM10" s="55">
        <f>I4</f>
        <v>0</v>
      </c>
      <c r="AN10" s="55">
        <f t="shared" si="0"/>
        <v>0</v>
      </c>
      <c r="AO10" s="55" t="str">
        <f t="shared" si="1"/>
        <v>□</v>
      </c>
      <c r="AP10" s="55">
        <f t="shared" si="2"/>
        <v>0</v>
      </c>
      <c r="AQ10" s="55">
        <f t="shared" si="3"/>
        <v>0</v>
      </c>
      <c r="AR10" s="54">
        <f t="shared" si="4"/>
        <v>0</v>
      </c>
      <c r="AS10" s="54" t="str">
        <f t="shared" si="5"/>
        <v>□</v>
      </c>
      <c r="AT10" s="55">
        <f t="shared" si="6"/>
        <v>0</v>
      </c>
      <c r="AU10" s="55">
        <f t="shared" si="7"/>
        <v>0</v>
      </c>
    </row>
    <row r="11" spans="1:55">
      <c r="A11" s="2116" t="s">
        <v>1320</v>
      </c>
      <c r="B11" s="344"/>
      <c r="C11" s="97"/>
      <c r="D11" s="58" t="s">
        <v>1321</v>
      </c>
      <c r="E11" s="177" t="s">
        <v>1394</v>
      </c>
      <c r="F11" s="58" t="s">
        <v>376</v>
      </c>
      <c r="G11" s="144" t="s">
        <v>1283</v>
      </c>
      <c r="H11" s="144" t="s">
        <v>377</v>
      </c>
      <c r="I11" s="144"/>
      <c r="J11" s="144"/>
      <c r="K11" s="144"/>
      <c r="L11" s="144"/>
      <c r="M11" s="144"/>
      <c r="N11" s="144"/>
      <c r="O11" s="144"/>
      <c r="P11" s="144"/>
      <c r="Q11" s="144"/>
      <c r="R11" s="144"/>
      <c r="S11" s="144"/>
      <c r="T11" s="144"/>
      <c r="U11" s="144"/>
      <c r="V11" s="144"/>
      <c r="W11" s="144"/>
      <c r="X11" s="144"/>
      <c r="Y11" s="226" t="s">
        <v>303</v>
      </c>
      <c r="Z11" s="247" t="s">
        <v>1140</v>
      </c>
      <c r="AA11" s="227"/>
      <c r="AB11" s="60"/>
      <c r="AM11" s="55">
        <f>I5</f>
        <v>0</v>
      </c>
      <c r="AN11" s="55">
        <f t="shared" si="0"/>
        <v>0</v>
      </c>
      <c r="AO11" s="55" t="str">
        <f t="shared" si="1"/>
        <v>□</v>
      </c>
      <c r="AP11" s="55">
        <f t="shared" si="2"/>
        <v>0</v>
      </c>
      <c r="AQ11" s="55">
        <f t="shared" si="3"/>
        <v>0</v>
      </c>
      <c r="AR11" s="54">
        <f t="shared" si="4"/>
        <v>0</v>
      </c>
      <c r="AS11" s="54" t="str">
        <f t="shared" si="5"/>
        <v>□</v>
      </c>
      <c r="AT11" s="55">
        <f t="shared" si="6"/>
        <v>0</v>
      </c>
      <c r="AU11" s="55">
        <f t="shared" si="7"/>
        <v>0</v>
      </c>
    </row>
    <row r="12" spans="1:55">
      <c r="A12" s="2117"/>
      <c r="B12" s="2106" t="s">
        <v>378</v>
      </c>
      <c r="C12" s="2096"/>
      <c r="D12" s="210"/>
      <c r="E12" s="52"/>
      <c r="F12" s="66" t="s">
        <v>1138</v>
      </c>
      <c r="G12" s="52"/>
      <c r="H12" s="220" t="s">
        <v>836</v>
      </c>
      <c r="I12" s="52" t="s">
        <v>1745</v>
      </c>
      <c r="J12" s="52"/>
      <c r="K12" s="52"/>
      <c r="L12" s="52"/>
      <c r="M12" s="52"/>
      <c r="N12" s="52"/>
      <c r="O12" s="52" t="s">
        <v>1463</v>
      </c>
      <c r="P12" s="52"/>
      <c r="Q12" s="52"/>
      <c r="R12" s="52" t="s">
        <v>1639</v>
      </c>
      <c r="S12" s="2107"/>
      <c r="T12" s="2107"/>
      <c r="U12" s="2107"/>
      <c r="V12" s="2107"/>
      <c r="W12" s="52" t="s">
        <v>572</v>
      </c>
      <c r="X12" s="52"/>
      <c r="Y12" s="216" t="s">
        <v>303</v>
      </c>
      <c r="Z12" s="114" t="s">
        <v>979</v>
      </c>
      <c r="AA12" s="213"/>
      <c r="AB12" s="68"/>
      <c r="AM12" s="55">
        <f>K1</f>
        <v>0</v>
      </c>
      <c r="AN12" s="55">
        <f t="shared" si="0"/>
        <v>0</v>
      </c>
      <c r="AO12" s="55" t="str">
        <f t="shared" si="1"/>
        <v>□</v>
      </c>
      <c r="AP12" s="55">
        <f t="shared" si="2"/>
        <v>0</v>
      </c>
      <c r="AQ12" s="55">
        <f t="shared" si="3"/>
        <v>0</v>
      </c>
      <c r="AR12" s="54">
        <f t="shared" si="4"/>
        <v>0</v>
      </c>
      <c r="AS12" s="54" t="str">
        <f t="shared" si="5"/>
        <v>□</v>
      </c>
      <c r="AT12" s="55">
        <f t="shared" si="6"/>
        <v>0</v>
      </c>
      <c r="AU12" s="55">
        <f t="shared" si="7"/>
        <v>0</v>
      </c>
    </row>
    <row r="13" spans="1:55" ht="12.75" thickBot="1">
      <c r="A13" s="2117"/>
      <c r="B13" s="1945" t="s">
        <v>1803</v>
      </c>
      <c r="C13" s="1946"/>
      <c r="D13" s="66"/>
      <c r="E13" s="220" t="s">
        <v>961</v>
      </c>
      <c r="F13" s="2101" t="s">
        <v>379</v>
      </c>
      <c r="G13" s="52"/>
      <c r="H13" s="220" t="s">
        <v>380</v>
      </c>
      <c r="I13" s="52" t="s">
        <v>381</v>
      </c>
      <c r="J13" s="52"/>
      <c r="K13" s="52"/>
      <c r="L13" s="52"/>
      <c r="M13" s="52"/>
      <c r="N13" s="52"/>
      <c r="O13" s="52" t="s">
        <v>1463</v>
      </c>
      <c r="P13" s="52"/>
      <c r="Q13" s="52"/>
      <c r="R13" s="52" t="s">
        <v>1639</v>
      </c>
      <c r="S13" s="2107"/>
      <c r="T13" s="2107"/>
      <c r="U13" s="2107"/>
      <c r="V13" s="2107"/>
      <c r="W13" s="52" t="s">
        <v>572</v>
      </c>
      <c r="X13" s="52"/>
      <c r="Y13" s="216" t="s">
        <v>303</v>
      </c>
      <c r="Z13" s="114" t="s">
        <v>697</v>
      </c>
      <c r="AA13" s="213"/>
      <c r="AB13" s="68"/>
      <c r="AM13" s="55">
        <f>K2</f>
        <v>0</v>
      </c>
      <c r="AN13" s="55">
        <f t="shared" si="0"/>
        <v>0</v>
      </c>
      <c r="AO13" s="55" t="str">
        <f t="shared" si="1"/>
        <v>□</v>
      </c>
      <c r="AP13" s="55">
        <f t="shared" si="2"/>
        <v>0</v>
      </c>
      <c r="AQ13" s="55">
        <f t="shared" si="3"/>
        <v>0</v>
      </c>
      <c r="AR13" s="54">
        <f t="shared" si="4"/>
        <v>0</v>
      </c>
      <c r="AS13" s="54" t="str">
        <f t="shared" si="5"/>
        <v>□</v>
      </c>
      <c r="AT13" s="55">
        <f t="shared" si="6"/>
        <v>0</v>
      </c>
      <c r="AU13" s="55">
        <f t="shared" si="7"/>
        <v>0</v>
      </c>
      <c r="AV13" s="55"/>
      <c r="AW13" s="55"/>
      <c r="AX13" s="55"/>
      <c r="AY13" s="55"/>
      <c r="AZ13" s="55"/>
      <c r="BA13" s="55"/>
      <c r="BB13" s="55"/>
      <c r="BC13" s="55"/>
    </row>
    <row r="14" spans="1:55" ht="13.5" customHeight="1" thickTop="1" thickBot="1">
      <c r="A14" s="2117"/>
      <c r="B14" s="1945" t="s">
        <v>1802</v>
      </c>
      <c r="C14" s="1946"/>
      <c r="D14" s="66" t="s">
        <v>1462</v>
      </c>
      <c r="E14" s="52" t="s">
        <v>675</v>
      </c>
      <c r="F14" s="2101"/>
      <c r="G14" s="52"/>
      <c r="H14" s="52" t="s">
        <v>382</v>
      </c>
      <c r="I14" s="52"/>
      <c r="J14" s="52" t="s">
        <v>1357</v>
      </c>
      <c r="K14" s="2107"/>
      <c r="L14" s="2107"/>
      <c r="M14" s="2107"/>
      <c r="N14" s="2107"/>
      <c r="O14" s="2107"/>
      <c r="P14" s="2107"/>
      <c r="Q14" s="2107"/>
      <c r="R14" s="2107"/>
      <c r="S14" s="2107"/>
      <c r="T14" s="2107"/>
      <c r="U14" s="2107"/>
      <c r="V14" s="2107"/>
      <c r="W14" s="52" t="s">
        <v>1358</v>
      </c>
      <c r="X14" s="52"/>
      <c r="Y14" s="216" t="s">
        <v>303</v>
      </c>
      <c r="Z14" s="114"/>
      <c r="AA14" s="213"/>
      <c r="AB14" s="68"/>
      <c r="AD14" s="84"/>
      <c r="AE14" s="85" t="s">
        <v>383</v>
      </c>
      <c r="AF14" s="86" t="s">
        <v>384</v>
      </c>
      <c r="AG14" s="86" t="s">
        <v>385</v>
      </c>
      <c r="AH14" s="87" t="s">
        <v>20</v>
      </c>
      <c r="AM14" s="55">
        <f>K3</f>
        <v>0</v>
      </c>
      <c r="AN14" s="55">
        <f t="shared" si="0"/>
        <v>0</v>
      </c>
      <c r="AO14" s="55" t="str">
        <f t="shared" si="1"/>
        <v>□</v>
      </c>
      <c r="AP14" s="55">
        <f t="shared" si="2"/>
        <v>0</v>
      </c>
      <c r="AQ14" s="55">
        <f t="shared" si="3"/>
        <v>0</v>
      </c>
      <c r="AR14" s="54">
        <f t="shared" si="4"/>
        <v>0</v>
      </c>
      <c r="AS14" s="54" t="str">
        <f t="shared" si="5"/>
        <v>□</v>
      </c>
      <c r="AT14" s="55">
        <f t="shared" si="6"/>
        <v>0</v>
      </c>
      <c r="AU14" s="55">
        <f t="shared" si="7"/>
        <v>0</v>
      </c>
      <c r="AV14" s="55"/>
      <c r="AW14" s="55"/>
      <c r="AX14" s="55"/>
      <c r="AY14" s="55"/>
      <c r="AZ14" s="55"/>
      <c r="BA14" s="55"/>
      <c r="BB14" s="55"/>
      <c r="BC14" s="55"/>
    </row>
    <row r="15" spans="1:55" ht="12.75" customHeight="1" thickTop="1">
      <c r="A15" s="2117"/>
      <c r="B15" s="1945"/>
      <c r="C15" s="1946"/>
      <c r="D15" s="210"/>
      <c r="E15" s="52"/>
      <c r="F15" s="2101"/>
      <c r="G15" s="52" t="s">
        <v>514</v>
      </c>
      <c r="H15" s="52" t="s">
        <v>387</v>
      </c>
      <c r="I15" s="52"/>
      <c r="J15" s="52"/>
      <c r="K15" s="52"/>
      <c r="L15" s="52"/>
      <c r="M15" s="52"/>
      <c r="N15" s="52"/>
      <c r="O15" s="52"/>
      <c r="P15" s="52"/>
      <c r="Q15" s="52"/>
      <c r="R15" s="52"/>
      <c r="S15" s="52"/>
      <c r="T15" s="52"/>
      <c r="U15" s="52"/>
      <c r="V15" s="52"/>
      <c r="W15" s="52"/>
      <c r="X15" s="52"/>
      <c r="Y15" s="216" t="s">
        <v>303</v>
      </c>
      <c r="Z15" s="114"/>
      <c r="AA15" s="213"/>
      <c r="AB15" s="68"/>
      <c r="AM15" s="55">
        <f>K4</f>
        <v>0</v>
      </c>
      <c r="AN15" s="55">
        <f t="shared" si="0"/>
        <v>0</v>
      </c>
      <c r="AO15" s="55" t="str">
        <f t="shared" si="1"/>
        <v>□</v>
      </c>
      <c r="AP15" s="55">
        <f t="shared" si="2"/>
        <v>0</v>
      </c>
      <c r="AQ15" s="55">
        <f t="shared" si="3"/>
        <v>0</v>
      </c>
      <c r="AR15" s="54">
        <f t="shared" si="4"/>
        <v>0</v>
      </c>
      <c r="AS15" s="54" t="str">
        <f t="shared" si="5"/>
        <v>□</v>
      </c>
      <c r="AT15" s="55">
        <f t="shared" si="6"/>
        <v>0</v>
      </c>
      <c r="AU15" s="55">
        <f t="shared" si="7"/>
        <v>0</v>
      </c>
      <c r="AV15" s="55"/>
      <c r="AW15" s="55"/>
      <c r="AX15" s="55"/>
      <c r="AY15" s="55"/>
      <c r="AZ15" s="55"/>
      <c r="BA15" s="55"/>
      <c r="BB15" s="55"/>
      <c r="BC15" s="55"/>
    </row>
    <row r="16" spans="1:55">
      <c r="A16" s="2117"/>
      <c r="B16" s="752" t="s">
        <v>303</v>
      </c>
      <c r="C16" s="97" t="s">
        <v>1790</v>
      </c>
      <c r="D16" s="66"/>
      <c r="E16" s="66"/>
      <c r="F16" s="2101"/>
      <c r="G16" s="52"/>
      <c r="H16" s="220" t="s">
        <v>988</v>
      </c>
      <c r="I16" s="52" t="s">
        <v>1745</v>
      </c>
      <c r="J16" s="52"/>
      <c r="K16" s="52"/>
      <c r="L16" s="52"/>
      <c r="M16" s="52"/>
      <c r="N16" s="52"/>
      <c r="O16" s="52" t="s">
        <v>1463</v>
      </c>
      <c r="P16" s="52"/>
      <c r="Q16" s="52"/>
      <c r="R16" s="52" t="s">
        <v>1639</v>
      </c>
      <c r="S16" s="2107"/>
      <c r="T16" s="2107"/>
      <c r="U16" s="2107"/>
      <c r="V16" s="2107"/>
      <c r="W16" s="52" t="s">
        <v>572</v>
      </c>
      <c r="X16" s="52"/>
      <c r="Y16" s="216" t="s">
        <v>303</v>
      </c>
      <c r="Z16" s="114"/>
      <c r="AA16" s="213"/>
      <c r="AB16" s="68"/>
      <c r="AM16" s="55">
        <f>K5</f>
        <v>0</v>
      </c>
      <c r="AN16" s="55">
        <f t="shared" si="0"/>
        <v>0</v>
      </c>
      <c r="AO16" s="55" t="str">
        <f t="shared" si="1"/>
        <v>□</v>
      </c>
      <c r="AP16" s="55">
        <f t="shared" si="2"/>
        <v>0</v>
      </c>
      <c r="AQ16" s="55">
        <f t="shared" si="3"/>
        <v>0</v>
      </c>
      <c r="AR16" s="54">
        <f t="shared" si="4"/>
        <v>0</v>
      </c>
      <c r="AS16" s="54" t="str">
        <f t="shared" si="5"/>
        <v>□</v>
      </c>
      <c r="AT16" s="55">
        <f t="shared" si="6"/>
        <v>0</v>
      </c>
      <c r="AU16" s="55">
        <f t="shared" si="7"/>
        <v>0</v>
      </c>
      <c r="AV16" s="55"/>
      <c r="AW16" s="55"/>
      <c r="AX16" s="55"/>
      <c r="AY16" s="55"/>
      <c r="AZ16" s="55"/>
      <c r="BA16" s="55"/>
      <c r="BB16" s="55"/>
      <c r="BC16" s="55"/>
    </row>
    <row r="17" spans="1:55" ht="12.75" thickBot="1">
      <c r="A17" s="2117"/>
      <c r="B17" s="752" t="s">
        <v>303</v>
      </c>
      <c r="C17" s="97" t="s">
        <v>1940</v>
      </c>
      <c r="D17" s="66"/>
      <c r="E17" s="66"/>
      <c r="F17" s="2101"/>
      <c r="G17" s="52"/>
      <c r="H17" s="220" t="s">
        <v>904</v>
      </c>
      <c r="I17" s="52" t="s">
        <v>388</v>
      </c>
      <c r="J17" s="52"/>
      <c r="K17" s="52"/>
      <c r="L17" s="52"/>
      <c r="M17" s="52"/>
      <c r="N17" s="52"/>
      <c r="O17" s="52" t="s">
        <v>1463</v>
      </c>
      <c r="P17" s="52"/>
      <c r="Q17" s="52"/>
      <c r="R17" s="52" t="s">
        <v>1639</v>
      </c>
      <c r="S17" s="2107"/>
      <c r="T17" s="2107"/>
      <c r="U17" s="2107"/>
      <c r="V17" s="2107"/>
      <c r="W17" s="52" t="s">
        <v>572</v>
      </c>
      <c r="X17" s="52"/>
      <c r="Y17" s="216" t="s">
        <v>303</v>
      </c>
      <c r="Z17" s="114"/>
      <c r="AA17" s="213"/>
      <c r="AB17" s="68"/>
      <c r="AM17" s="55">
        <f>M1</f>
        <v>0</v>
      </c>
      <c r="AN17" s="55">
        <f t="shared" si="0"/>
        <v>0</v>
      </c>
      <c r="AO17" s="55" t="str">
        <f t="shared" si="1"/>
        <v>□</v>
      </c>
      <c r="AP17" s="55">
        <f t="shared" si="2"/>
        <v>0</v>
      </c>
      <c r="AQ17" s="55">
        <f t="shared" si="3"/>
        <v>0</v>
      </c>
      <c r="AR17" s="54">
        <f t="shared" si="4"/>
        <v>0</v>
      </c>
      <c r="AS17" s="54" t="str">
        <f t="shared" si="5"/>
        <v>□</v>
      </c>
      <c r="AT17" s="55">
        <f t="shared" si="6"/>
        <v>0</v>
      </c>
      <c r="AU17" s="55">
        <f t="shared" si="7"/>
        <v>0</v>
      </c>
      <c r="AV17" s="55"/>
      <c r="AW17" s="55"/>
      <c r="AX17" s="55"/>
      <c r="AY17" s="55"/>
      <c r="AZ17" s="55"/>
      <c r="BA17" s="55"/>
      <c r="BB17" s="55"/>
      <c r="BC17" s="55"/>
    </row>
    <row r="18" spans="1:55" ht="13.5" thickTop="1" thickBot="1">
      <c r="A18" s="2117"/>
      <c r="B18" s="344"/>
      <c r="C18" s="97"/>
      <c r="D18" s="72" t="s">
        <v>1321</v>
      </c>
      <c r="E18" s="52"/>
      <c r="F18" s="2101"/>
      <c r="G18" s="181"/>
      <c r="H18" s="183" t="s">
        <v>382</v>
      </c>
      <c r="I18" s="183"/>
      <c r="J18" s="183" t="s">
        <v>1357</v>
      </c>
      <c r="K18" s="2112"/>
      <c r="L18" s="2112"/>
      <c r="M18" s="2112"/>
      <c r="N18" s="2112"/>
      <c r="O18" s="2112"/>
      <c r="P18" s="2112"/>
      <c r="Q18" s="2112"/>
      <c r="R18" s="2112"/>
      <c r="S18" s="2112"/>
      <c r="T18" s="2112"/>
      <c r="U18" s="2112"/>
      <c r="V18" s="2112"/>
      <c r="W18" s="183" t="s">
        <v>1358</v>
      </c>
      <c r="X18" s="184"/>
      <c r="Y18" s="216" t="s">
        <v>303</v>
      </c>
      <c r="Z18" s="114"/>
      <c r="AA18" s="213"/>
      <c r="AB18" s="68"/>
      <c r="AD18" s="84"/>
      <c r="AE18" s="85" t="s">
        <v>383</v>
      </c>
      <c r="AF18" s="86" t="s">
        <v>384</v>
      </c>
      <c r="AG18" s="86" t="s">
        <v>385</v>
      </c>
      <c r="AH18" s="87" t="s">
        <v>20</v>
      </c>
      <c r="AM18" s="55">
        <f>M2</f>
        <v>0</v>
      </c>
      <c r="AN18" s="55">
        <f t="shared" si="0"/>
        <v>0</v>
      </c>
      <c r="AO18" s="55" t="str">
        <f t="shared" si="1"/>
        <v>□</v>
      </c>
      <c r="AP18" s="55">
        <f t="shared" si="2"/>
        <v>0</v>
      </c>
      <c r="AQ18" s="55">
        <f t="shared" si="3"/>
        <v>0</v>
      </c>
      <c r="AR18" s="54">
        <f t="shared" si="4"/>
        <v>0</v>
      </c>
      <c r="AS18" s="54" t="str">
        <f t="shared" si="5"/>
        <v>□</v>
      </c>
      <c r="AT18" s="55">
        <f t="shared" si="6"/>
        <v>0</v>
      </c>
      <c r="AU18" s="55">
        <f t="shared" si="7"/>
        <v>0</v>
      </c>
      <c r="AV18" s="55"/>
      <c r="AW18" s="55"/>
      <c r="AX18" s="55"/>
      <c r="AY18" s="55"/>
      <c r="AZ18" s="55"/>
      <c r="BA18" s="55"/>
      <c r="BB18" s="55"/>
      <c r="BC18" s="55"/>
    </row>
    <row r="19" spans="1:55" ht="12.75" thickTop="1">
      <c r="A19" s="2117"/>
      <c r="B19" s="2106" t="s">
        <v>515</v>
      </c>
      <c r="C19" s="2096"/>
      <c r="D19" s="210"/>
      <c r="E19" s="80"/>
      <c r="F19" s="2101"/>
      <c r="G19" s="78" t="s">
        <v>514</v>
      </c>
      <c r="H19" s="67" t="s">
        <v>1335</v>
      </c>
      <c r="I19" s="52"/>
      <c r="J19" s="52"/>
      <c r="K19" s="52"/>
      <c r="L19" s="52"/>
      <c r="M19" s="52"/>
      <c r="N19" s="52" t="s">
        <v>1047</v>
      </c>
      <c r="O19" s="2108"/>
      <c r="P19" s="2108"/>
      <c r="Q19" s="2108"/>
      <c r="R19" s="2108"/>
      <c r="S19" s="2108"/>
      <c r="T19" s="2108"/>
      <c r="U19" s="2108"/>
      <c r="V19" s="2108"/>
      <c r="W19" s="52" t="s">
        <v>669</v>
      </c>
      <c r="X19" s="52"/>
      <c r="Y19" s="216" t="s">
        <v>303</v>
      </c>
      <c r="Z19" s="114"/>
      <c r="AA19" s="213"/>
      <c r="AB19" s="68"/>
      <c r="AM19" s="55">
        <f>M3</f>
        <v>0</v>
      </c>
      <c r="AN19" s="55">
        <f t="shared" si="0"/>
        <v>0</v>
      </c>
      <c r="AO19" s="55" t="str">
        <f t="shared" si="1"/>
        <v>□</v>
      </c>
      <c r="AP19" s="55">
        <f t="shared" si="2"/>
        <v>0</v>
      </c>
      <c r="AQ19" s="55">
        <f t="shared" si="3"/>
        <v>0</v>
      </c>
      <c r="AR19" s="54">
        <f t="shared" si="4"/>
        <v>0</v>
      </c>
      <c r="AS19" s="54" t="str">
        <f t="shared" si="5"/>
        <v>□</v>
      </c>
      <c r="AT19" s="55">
        <f t="shared" si="6"/>
        <v>0</v>
      </c>
      <c r="AU19" s="55">
        <f t="shared" si="7"/>
        <v>0</v>
      </c>
      <c r="AV19" s="55"/>
      <c r="AW19" s="55"/>
      <c r="AX19" s="55"/>
      <c r="AY19" s="55"/>
      <c r="AZ19" s="55"/>
      <c r="BA19" s="55"/>
      <c r="BB19" s="55"/>
      <c r="BC19" s="55"/>
    </row>
    <row r="20" spans="1:55">
      <c r="A20" s="2117"/>
      <c r="B20" s="1945" t="s">
        <v>1803</v>
      </c>
      <c r="C20" s="1946"/>
      <c r="D20" s="131" t="s">
        <v>51</v>
      </c>
      <c r="E20" s="66"/>
      <c r="F20" s="2110"/>
      <c r="G20" s="78" t="s">
        <v>1381</v>
      </c>
      <c r="H20" s="67" t="s">
        <v>1336</v>
      </c>
      <c r="I20" s="52"/>
      <c r="J20" s="52"/>
      <c r="K20" s="52"/>
      <c r="L20" s="52"/>
      <c r="M20" s="52"/>
      <c r="N20" s="52" t="s">
        <v>1047</v>
      </c>
      <c r="O20" s="2111"/>
      <c r="P20" s="2111"/>
      <c r="Q20" s="2111"/>
      <c r="R20" s="2111"/>
      <c r="S20" s="2111"/>
      <c r="T20" s="2111"/>
      <c r="U20" s="2111"/>
      <c r="V20" s="2111"/>
      <c r="W20" s="52" t="s">
        <v>669</v>
      </c>
      <c r="X20" s="67"/>
      <c r="Y20" s="216" t="s">
        <v>303</v>
      </c>
      <c r="Z20" s="114"/>
      <c r="AA20" s="213"/>
      <c r="AB20" s="68"/>
      <c r="AM20" s="55">
        <f>M4</f>
        <v>0</v>
      </c>
      <c r="AN20" s="55">
        <f t="shared" si="0"/>
        <v>0</v>
      </c>
      <c r="AO20" s="55" t="str">
        <f t="shared" si="1"/>
        <v>□</v>
      </c>
      <c r="AP20" s="55">
        <f t="shared" si="2"/>
        <v>0</v>
      </c>
      <c r="AQ20" s="55">
        <f t="shared" si="3"/>
        <v>0</v>
      </c>
      <c r="AR20" s="54">
        <f t="shared" si="4"/>
        <v>0</v>
      </c>
      <c r="AS20" s="54" t="str">
        <f t="shared" si="5"/>
        <v>□</v>
      </c>
      <c r="AT20" s="55">
        <f t="shared" si="6"/>
        <v>0</v>
      </c>
      <c r="AU20" s="55">
        <f t="shared" si="7"/>
        <v>0</v>
      </c>
    </row>
    <row r="21" spans="1:55">
      <c r="A21" s="2117"/>
      <c r="B21" s="1945" t="s">
        <v>1804</v>
      </c>
      <c r="C21" s="1946"/>
      <c r="D21" s="168"/>
      <c r="E21" s="80"/>
      <c r="F21" s="66" t="s">
        <v>1337</v>
      </c>
      <c r="G21" s="76" t="s">
        <v>1495</v>
      </c>
      <c r="H21" s="76" t="s">
        <v>326</v>
      </c>
      <c r="I21" s="76"/>
      <c r="J21" s="76"/>
      <c r="K21" s="76"/>
      <c r="L21" s="76"/>
      <c r="M21" s="76"/>
      <c r="N21" s="76"/>
      <c r="O21" s="76"/>
      <c r="P21" s="76"/>
      <c r="Q21" s="76"/>
      <c r="R21" s="76"/>
      <c r="S21" s="76"/>
      <c r="T21" s="76"/>
      <c r="U21" s="76"/>
      <c r="V21" s="76"/>
      <c r="W21" s="76"/>
      <c r="X21" s="76"/>
      <c r="Y21" s="218" t="s">
        <v>303</v>
      </c>
      <c r="Z21" s="248" t="s">
        <v>1364</v>
      </c>
      <c r="AA21" s="212"/>
      <c r="AB21" s="90"/>
      <c r="AM21" s="55">
        <f>M5</f>
        <v>0</v>
      </c>
      <c r="AN21" s="55">
        <f t="shared" si="0"/>
        <v>0</v>
      </c>
      <c r="AO21" s="55" t="str">
        <f t="shared" si="1"/>
        <v>□</v>
      </c>
      <c r="AP21" s="55">
        <f t="shared" si="2"/>
        <v>0</v>
      </c>
      <c r="AQ21" s="55">
        <f t="shared" si="3"/>
        <v>0</v>
      </c>
      <c r="AR21" s="54">
        <f t="shared" si="4"/>
        <v>0</v>
      </c>
      <c r="AS21" s="54" t="str">
        <f t="shared" si="5"/>
        <v>□</v>
      </c>
      <c r="AT21" s="55">
        <f t="shared" si="6"/>
        <v>0</v>
      </c>
      <c r="AU21" s="55">
        <f t="shared" si="7"/>
        <v>0</v>
      </c>
    </row>
    <row r="22" spans="1:55">
      <c r="A22" s="2117"/>
      <c r="B22" s="1945" t="s">
        <v>1805</v>
      </c>
      <c r="C22" s="1946"/>
      <c r="D22" s="66" t="s">
        <v>1462</v>
      </c>
      <c r="E22" s="66"/>
      <c r="F22" s="66" t="s">
        <v>1338</v>
      </c>
      <c r="G22" s="78"/>
      <c r="H22" s="220" t="s">
        <v>904</v>
      </c>
      <c r="I22" s="52" t="s">
        <v>1293</v>
      </c>
      <c r="J22" s="52"/>
      <c r="K22" s="52"/>
      <c r="L22" s="52"/>
      <c r="M22" s="52"/>
      <c r="N22" s="52"/>
      <c r="O22" s="52"/>
      <c r="P22" s="220" t="s">
        <v>988</v>
      </c>
      <c r="Q22" s="52" t="s">
        <v>1722</v>
      </c>
      <c r="R22" s="52"/>
      <c r="S22" s="52"/>
      <c r="T22" s="52"/>
      <c r="U22" s="52"/>
      <c r="V22" s="52"/>
      <c r="W22" s="52"/>
      <c r="X22" s="67"/>
      <c r="Y22" s="216" t="s">
        <v>303</v>
      </c>
      <c r="Z22" s="114" t="s">
        <v>1481</v>
      </c>
      <c r="AA22" s="213"/>
      <c r="AB22" s="68"/>
      <c r="AM22" s="55">
        <f>O1</f>
        <v>0</v>
      </c>
      <c r="AN22" s="55">
        <f t="shared" si="0"/>
        <v>0</v>
      </c>
      <c r="AO22" s="55" t="str">
        <f t="shared" si="1"/>
        <v>□</v>
      </c>
      <c r="AP22" s="55">
        <f t="shared" si="2"/>
        <v>0</v>
      </c>
      <c r="AQ22" s="55">
        <f t="shared" si="3"/>
        <v>0</v>
      </c>
      <c r="AR22" s="54">
        <f t="shared" si="4"/>
        <v>0</v>
      </c>
      <c r="AS22" s="54" t="str">
        <f t="shared" si="5"/>
        <v>□</v>
      </c>
      <c r="AT22" s="55">
        <f t="shared" si="6"/>
        <v>0</v>
      </c>
      <c r="AU22" s="55">
        <f t="shared" si="7"/>
        <v>0</v>
      </c>
    </row>
    <row r="23" spans="1:55" ht="12.75" thickBot="1">
      <c r="A23" s="2117"/>
      <c r="B23" s="1945" t="s">
        <v>1294</v>
      </c>
      <c r="C23" s="1946"/>
      <c r="D23" s="210"/>
      <c r="E23" s="66"/>
      <c r="F23" s="66"/>
      <c r="G23" s="52" t="s">
        <v>1496</v>
      </c>
      <c r="H23" s="52" t="s">
        <v>1020</v>
      </c>
      <c r="I23" s="52"/>
      <c r="J23" s="52"/>
      <c r="K23" s="52"/>
      <c r="L23" s="52"/>
      <c r="M23" s="52"/>
      <c r="N23" s="52"/>
      <c r="O23" s="52"/>
      <c r="P23" s="52"/>
      <c r="Q23" s="52"/>
      <c r="R23" s="52"/>
      <c r="S23" s="52"/>
      <c r="T23" s="52"/>
      <c r="U23" s="52"/>
      <c r="V23" s="52"/>
      <c r="W23" s="52"/>
      <c r="X23" s="52"/>
      <c r="Y23" s="216" t="s">
        <v>303</v>
      </c>
      <c r="Z23" s="114" t="s">
        <v>903</v>
      </c>
      <c r="AA23" s="213"/>
      <c r="AB23" s="68"/>
      <c r="AM23" s="55">
        <f>O2</f>
        <v>0</v>
      </c>
      <c r="AN23" s="55">
        <f t="shared" si="0"/>
        <v>0</v>
      </c>
      <c r="AO23" s="55" t="str">
        <f t="shared" si="1"/>
        <v>□</v>
      </c>
      <c r="AP23" s="55">
        <f t="shared" si="2"/>
        <v>0</v>
      </c>
      <c r="AQ23" s="55">
        <f t="shared" si="3"/>
        <v>0</v>
      </c>
      <c r="AR23" s="54">
        <f t="shared" si="4"/>
        <v>0</v>
      </c>
      <c r="AS23" s="54" t="str">
        <f t="shared" si="5"/>
        <v>□</v>
      </c>
      <c r="AT23" s="55">
        <f t="shared" si="6"/>
        <v>0</v>
      </c>
      <c r="AU23" s="55">
        <f t="shared" si="7"/>
        <v>0</v>
      </c>
    </row>
    <row r="24" spans="1:55" ht="13.5" thickTop="1" thickBot="1">
      <c r="A24" s="2117"/>
      <c r="B24" s="1945"/>
      <c r="C24" s="1946"/>
      <c r="D24" s="131" t="s">
        <v>51</v>
      </c>
      <c r="E24" s="66"/>
      <c r="F24" s="66"/>
      <c r="G24" s="181"/>
      <c r="H24" s="284" t="s">
        <v>836</v>
      </c>
      <c r="I24" s="183" t="s">
        <v>1293</v>
      </c>
      <c r="J24" s="183"/>
      <c r="K24" s="183"/>
      <c r="L24" s="183"/>
      <c r="M24" s="183"/>
      <c r="N24" s="183"/>
      <c r="O24" s="183"/>
      <c r="P24" s="284" t="s">
        <v>988</v>
      </c>
      <c r="Q24" s="183" t="s">
        <v>1722</v>
      </c>
      <c r="R24" s="183"/>
      <c r="S24" s="183"/>
      <c r="T24" s="183"/>
      <c r="U24" s="183"/>
      <c r="V24" s="183"/>
      <c r="W24" s="183"/>
      <c r="X24" s="184"/>
      <c r="Y24" s="216" t="s">
        <v>303</v>
      </c>
      <c r="Z24" s="114"/>
      <c r="AA24" s="213"/>
      <c r="AB24" s="68"/>
      <c r="AD24" s="84"/>
      <c r="AE24" s="85" t="s">
        <v>1296</v>
      </c>
      <c r="AF24" s="86" t="s">
        <v>1297</v>
      </c>
      <c r="AG24" s="86" t="s">
        <v>1298</v>
      </c>
      <c r="AH24" s="86" t="s">
        <v>1299</v>
      </c>
      <c r="AI24" s="86" t="s">
        <v>1300</v>
      </c>
      <c r="AJ24" s="87" t="s">
        <v>20</v>
      </c>
      <c r="AM24" s="55">
        <f>O3</f>
        <v>0</v>
      </c>
      <c r="AN24" s="55">
        <f t="shared" si="0"/>
        <v>0</v>
      </c>
      <c r="AO24" s="55" t="str">
        <f t="shared" si="1"/>
        <v>□</v>
      </c>
      <c r="AP24" s="55">
        <f t="shared" si="2"/>
        <v>0</v>
      </c>
      <c r="AQ24" s="55">
        <f t="shared" si="3"/>
        <v>0</v>
      </c>
      <c r="AR24" s="54">
        <f t="shared" si="4"/>
        <v>0</v>
      </c>
      <c r="AS24" s="54" t="str">
        <f t="shared" si="5"/>
        <v>□</v>
      </c>
      <c r="AT24" s="55">
        <f t="shared" si="6"/>
        <v>0</v>
      </c>
      <c r="AU24" s="55">
        <f t="shared" si="7"/>
        <v>0</v>
      </c>
    </row>
    <row r="25" spans="1:55" ht="13.5" thickTop="1" thickBot="1">
      <c r="A25" s="2117"/>
      <c r="B25" s="752" t="s">
        <v>303</v>
      </c>
      <c r="C25" s="97" t="s">
        <v>1790</v>
      </c>
      <c r="D25" s="66"/>
      <c r="E25" s="66"/>
      <c r="F25" s="66"/>
      <c r="G25" s="78" t="s">
        <v>514</v>
      </c>
      <c r="H25" s="52" t="s">
        <v>1295</v>
      </c>
      <c r="I25" s="52"/>
      <c r="J25" s="52"/>
      <c r="K25" s="52"/>
      <c r="L25" s="52"/>
      <c r="M25" s="52"/>
      <c r="N25" s="52"/>
      <c r="O25" s="52"/>
      <c r="P25" s="52"/>
      <c r="Q25" s="52"/>
      <c r="R25" s="52"/>
      <c r="S25" s="52"/>
      <c r="T25" s="52"/>
      <c r="U25" s="52"/>
      <c r="V25" s="52"/>
      <c r="W25" s="52"/>
      <c r="X25" s="67"/>
      <c r="Y25" s="216" t="s">
        <v>303</v>
      </c>
      <c r="Z25" s="114"/>
      <c r="AA25" s="213"/>
      <c r="AB25" s="68"/>
      <c r="AM25" s="55">
        <f>O4</f>
        <v>0</v>
      </c>
      <c r="AN25" s="55">
        <f t="shared" si="0"/>
        <v>0</v>
      </c>
      <c r="AO25" s="55" t="str">
        <f t="shared" si="1"/>
        <v>□</v>
      </c>
      <c r="AP25" s="55">
        <f t="shared" si="2"/>
        <v>0</v>
      </c>
      <c r="AQ25" s="55">
        <f t="shared" si="3"/>
        <v>0</v>
      </c>
      <c r="AR25" s="54">
        <f t="shared" si="4"/>
        <v>0</v>
      </c>
      <c r="AS25" s="54" t="str">
        <f t="shared" si="5"/>
        <v>□</v>
      </c>
      <c r="AT25" s="55">
        <f t="shared" si="6"/>
        <v>0</v>
      </c>
      <c r="AU25" s="55">
        <f t="shared" si="7"/>
        <v>0</v>
      </c>
    </row>
    <row r="26" spans="1:55" ht="13.5" thickTop="1" thickBot="1">
      <c r="A26" s="2117"/>
      <c r="B26" s="752" t="s">
        <v>303</v>
      </c>
      <c r="C26" s="97" t="s">
        <v>1940</v>
      </c>
      <c r="D26" s="66"/>
      <c r="E26" s="66"/>
      <c r="F26" s="66"/>
      <c r="G26" s="52"/>
      <c r="H26" s="52" t="s">
        <v>382</v>
      </c>
      <c r="I26" s="52"/>
      <c r="J26" s="52" t="s">
        <v>1357</v>
      </c>
      <c r="K26" s="2107"/>
      <c r="L26" s="2107"/>
      <c r="M26" s="2107"/>
      <c r="N26" s="2107"/>
      <c r="O26" s="2107"/>
      <c r="P26" s="2107"/>
      <c r="Q26" s="2107"/>
      <c r="R26" s="2107"/>
      <c r="S26" s="2107"/>
      <c r="T26" s="2107"/>
      <c r="U26" s="2107"/>
      <c r="V26" s="2107"/>
      <c r="W26" s="52" t="s">
        <v>1358</v>
      </c>
      <c r="X26" s="52"/>
      <c r="Y26" s="216" t="s">
        <v>303</v>
      </c>
      <c r="Z26" s="114"/>
      <c r="AA26" s="213"/>
      <c r="AB26" s="68"/>
      <c r="AD26" s="84"/>
      <c r="AE26" s="85" t="s">
        <v>1296</v>
      </c>
      <c r="AF26" s="86" t="s">
        <v>1297</v>
      </c>
      <c r="AG26" s="86" t="s">
        <v>1298</v>
      </c>
      <c r="AH26" s="86" t="s">
        <v>1299</v>
      </c>
      <c r="AI26" s="86" t="s">
        <v>1300</v>
      </c>
      <c r="AJ26" s="87" t="s">
        <v>20</v>
      </c>
      <c r="AM26" s="55">
        <f>O5</f>
        <v>0</v>
      </c>
      <c r="AN26" s="55">
        <f t="shared" si="0"/>
        <v>0</v>
      </c>
      <c r="AO26" s="55" t="str">
        <f t="shared" si="1"/>
        <v>□</v>
      </c>
      <c r="AP26" s="55">
        <f t="shared" si="2"/>
        <v>0</v>
      </c>
      <c r="AQ26" s="55">
        <f t="shared" si="3"/>
        <v>0</v>
      </c>
      <c r="AR26" s="54">
        <f t="shared" si="4"/>
        <v>0</v>
      </c>
      <c r="AS26" s="54" t="str">
        <f t="shared" si="5"/>
        <v>□</v>
      </c>
      <c r="AT26" s="55">
        <f t="shared" si="6"/>
        <v>0</v>
      </c>
      <c r="AU26" s="55">
        <f t="shared" si="7"/>
        <v>0</v>
      </c>
    </row>
    <row r="27" spans="1:55" ht="12.75" thickTop="1">
      <c r="A27" s="2117"/>
      <c r="B27" s="744"/>
      <c r="C27" s="52"/>
      <c r="D27" s="66"/>
      <c r="E27" s="80"/>
      <c r="F27" s="66"/>
      <c r="G27" s="78" t="s">
        <v>514</v>
      </c>
      <c r="H27" s="52" t="s">
        <v>1301</v>
      </c>
      <c r="I27" s="52"/>
      <c r="J27" s="52"/>
      <c r="K27" s="52"/>
      <c r="L27" s="52"/>
      <c r="M27" s="52"/>
      <c r="N27" s="52"/>
      <c r="O27" s="52"/>
      <c r="P27" s="52"/>
      <c r="Q27" s="52"/>
      <c r="R27" s="52"/>
      <c r="S27" s="52"/>
      <c r="T27" s="52"/>
      <c r="U27" s="52"/>
      <c r="V27" s="52"/>
      <c r="W27" s="52"/>
      <c r="X27" s="67"/>
      <c r="Y27" s="216" t="s">
        <v>303</v>
      </c>
      <c r="Z27" s="114"/>
      <c r="AA27" s="213"/>
      <c r="AB27" s="68"/>
      <c r="AM27" s="55">
        <f>Q1</f>
        <v>0</v>
      </c>
      <c r="AN27" s="55">
        <f t="shared" si="0"/>
        <v>0</v>
      </c>
      <c r="AO27" s="55" t="str">
        <f t="shared" si="1"/>
        <v>□</v>
      </c>
      <c r="AP27" s="55">
        <f t="shared" si="2"/>
        <v>0</v>
      </c>
      <c r="AQ27" s="55">
        <f t="shared" si="3"/>
        <v>0</v>
      </c>
      <c r="AR27" s="54">
        <f t="shared" si="4"/>
        <v>0</v>
      </c>
      <c r="AS27" s="54" t="str">
        <f t="shared" si="5"/>
        <v>□</v>
      </c>
      <c r="AT27" s="55">
        <f t="shared" si="6"/>
        <v>0</v>
      </c>
      <c r="AU27" s="55">
        <f t="shared" si="7"/>
        <v>0</v>
      </c>
    </row>
    <row r="28" spans="1:55" ht="12.75" thickBot="1">
      <c r="A28" s="2117"/>
      <c r="B28" s="744"/>
      <c r="C28" s="52"/>
      <c r="D28" s="66"/>
      <c r="E28" s="66"/>
      <c r="F28" s="66"/>
      <c r="G28" s="52"/>
      <c r="H28" s="52" t="s">
        <v>382</v>
      </c>
      <c r="I28" s="52"/>
      <c r="J28" s="52" t="s">
        <v>1357</v>
      </c>
      <c r="K28" s="2107"/>
      <c r="L28" s="2107"/>
      <c r="M28" s="2107"/>
      <c r="N28" s="2107"/>
      <c r="O28" s="2107"/>
      <c r="P28" s="2107"/>
      <c r="Q28" s="2107"/>
      <c r="R28" s="2107"/>
      <c r="S28" s="2107"/>
      <c r="T28" s="2107"/>
      <c r="U28" s="2107"/>
      <c r="V28" s="2107"/>
      <c r="W28" s="52" t="s">
        <v>1358</v>
      </c>
      <c r="X28" s="52"/>
      <c r="Y28" s="216" t="s">
        <v>303</v>
      </c>
      <c r="Z28" s="114"/>
      <c r="AA28" s="213"/>
      <c r="AB28" s="68"/>
      <c r="AM28" s="55">
        <f>Q2</f>
        <v>0</v>
      </c>
      <c r="AN28" s="55">
        <f t="shared" si="0"/>
        <v>0</v>
      </c>
      <c r="AO28" s="55" t="str">
        <f t="shared" si="1"/>
        <v>□</v>
      </c>
      <c r="AP28" s="55">
        <f t="shared" si="2"/>
        <v>0</v>
      </c>
      <c r="AQ28" s="55">
        <f t="shared" si="3"/>
        <v>0</v>
      </c>
      <c r="AR28" s="54">
        <f t="shared" si="4"/>
        <v>0</v>
      </c>
      <c r="AS28" s="54" t="str">
        <f t="shared" si="5"/>
        <v>□</v>
      </c>
      <c r="AT28" s="55">
        <f t="shared" si="6"/>
        <v>0</v>
      </c>
      <c r="AU28" s="55">
        <f t="shared" si="7"/>
        <v>0</v>
      </c>
    </row>
    <row r="29" spans="1:55" ht="13.5" thickTop="1" thickBot="1">
      <c r="A29" s="2117"/>
      <c r="B29" s="744"/>
      <c r="C29" s="52"/>
      <c r="D29" s="66"/>
      <c r="E29" s="66"/>
      <c r="F29" s="66"/>
      <c r="G29" s="171" t="s">
        <v>826</v>
      </c>
      <c r="H29" s="172" t="s">
        <v>1015</v>
      </c>
      <c r="I29" s="172"/>
      <c r="J29" s="172"/>
      <c r="K29" s="172"/>
      <c r="L29" s="172"/>
      <c r="M29" s="172"/>
      <c r="N29" s="172"/>
      <c r="O29" s="172"/>
      <c r="P29" s="172"/>
      <c r="Q29" s="172"/>
      <c r="R29" s="172"/>
      <c r="S29" s="172"/>
      <c r="T29" s="172"/>
      <c r="U29" s="172"/>
      <c r="V29" s="172"/>
      <c r="W29" s="172"/>
      <c r="X29" s="173"/>
      <c r="Y29" s="216" t="s">
        <v>303</v>
      </c>
      <c r="Z29" s="114"/>
      <c r="AA29" s="213"/>
      <c r="AB29" s="68"/>
      <c r="AD29" s="84"/>
      <c r="AE29" s="85" t="s">
        <v>764</v>
      </c>
      <c r="AF29" s="86" t="s">
        <v>765</v>
      </c>
      <c r="AG29" s="86" t="s">
        <v>766</v>
      </c>
      <c r="AH29" s="132"/>
      <c r="AM29" s="55">
        <f>Q3</f>
        <v>0</v>
      </c>
      <c r="AN29" s="55">
        <f t="shared" si="0"/>
        <v>0</v>
      </c>
      <c r="AO29" s="55" t="str">
        <f t="shared" si="1"/>
        <v>□</v>
      </c>
      <c r="AP29" s="55">
        <f t="shared" si="2"/>
        <v>0</v>
      </c>
      <c r="AQ29" s="55">
        <f t="shared" si="3"/>
        <v>0</v>
      </c>
      <c r="AR29" s="54">
        <f t="shared" si="4"/>
        <v>0</v>
      </c>
      <c r="AS29" s="54" t="str">
        <f t="shared" si="5"/>
        <v>□</v>
      </c>
      <c r="AT29" s="55">
        <f t="shared" si="6"/>
        <v>0</v>
      </c>
      <c r="AU29" s="55">
        <f t="shared" si="7"/>
        <v>0</v>
      </c>
    </row>
    <row r="30" spans="1:55" ht="13.5" thickTop="1" thickBot="1">
      <c r="A30" s="2117"/>
      <c r="B30" s="744"/>
      <c r="C30" s="52"/>
      <c r="D30" s="66"/>
      <c r="E30" s="66"/>
      <c r="F30" s="66"/>
      <c r="G30" s="52"/>
      <c r="H30" s="52" t="s">
        <v>760</v>
      </c>
      <c r="I30" s="52"/>
      <c r="J30" s="52"/>
      <c r="K30" s="52"/>
      <c r="L30" s="52"/>
      <c r="M30" s="52"/>
      <c r="N30" s="52"/>
      <c r="O30" s="52"/>
      <c r="P30" s="52"/>
      <c r="Q30" s="52"/>
      <c r="R30" s="52"/>
      <c r="S30" s="52"/>
      <c r="T30" s="52"/>
      <c r="U30" s="52"/>
      <c r="V30" s="52"/>
      <c r="W30" s="52"/>
      <c r="X30" s="52"/>
      <c r="Y30" s="216" t="s">
        <v>303</v>
      </c>
      <c r="Z30" s="114"/>
      <c r="AA30" s="213"/>
      <c r="AB30" s="68"/>
      <c r="AD30" s="84"/>
      <c r="AE30" s="85" t="s">
        <v>768</v>
      </c>
      <c r="AF30" s="86" t="s">
        <v>769</v>
      </c>
      <c r="AG30" s="86" t="s">
        <v>925</v>
      </c>
      <c r="AH30" s="86" t="s">
        <v>926</v>
      </c>
      <c r="AI30" s="86" t="s">
        <v>927</v>
      </c>
      <c r="AJ30" s="86" t="s">
        <v>928</v>
      </c>
      <c r="AK30" s="86" t="s">
        <v>929</v>
      </c>
      <c r="AL30" s="87" t="s">
        <v>930</v>
      </c>
      <c r="AM30" s="55">
        <f>Q4</f>
        <v>0</v>
      </c>
      <c r="AN30" s="55">
        <f t="shared" si="0"/>
        <v>0</v>
      </c>
      <c r="AO30" s="55" t="str">
        <f t="shared" si="1"/>
        <v>□</v>
      </c>
      <c r="AP30" s="55">
        <f t="shared" si="2"/>
        <v>0</v>
      </c>
      <c r="AQ30" s="55">
        <f t="shared" si="3"/>
        <v>0</v>
      </c>
      <c r="AR30" s="54">
        <f t="shared" si="4"/>
        <v>0</v>
      </c>
      <c r="AS30" s="54" t="str">
        <f t="shared" si="5"/>
        <v>□</v>
      </c>
      <c r="AT30" s="55">
        <f t="shared" si="6"/>
        <v>0</v>
      </c>
      <c r="AU30" s="55">
        <f t="shared" si="7"/>
        <v>0</v>
      </c>
    </row>
    <row r="31" spans="1:55" ht="13.5" thickTop="1" thickBot="1">
      <c r="A31" s="2117"/>
      <c r="B31" s="744"/>
      <c r="C31" s="52"/>
      <c r="D31" s="66"/>
      <c r="E31" s="66"/>
      <c r="F31" s="66"/>
      <c r="G31" s="52"/>
      <c r="H31" s="52" t="s">
        <v>761</v>
      </c>
      <c r="I31" s="52"/>
      <c r="J31" s="52" t="s">
        <v>516</v>
      </c>
      <c r="K31" s="2107"/>
      <c r="L31" s="2107"/>
      <c r="M31" s="2107"/>
      <c r="N31" s="2107"/>
      <c r="O31" s="2107"/>
      <c r="P31" s="2107"/>
      <c r="Q31" s="2107"/>
      <c r="R31" s="2107"/>
      <c r="S31" s="2107"/>
      <c r="T31" s="2107"/>
      <c r="U31" s="2107"/>
      <c r="V31" s="2107"/>
      <c r="W31" s="52" t="s">
        <v>517</v>
      </c>
      <c r="X31" s="52"/>
      <c r="Y31" s="216" t="s">
        <v>303</v>
      </c>
      <c r="Z31" s="114"/>
      <c r="AA31" s="213"/>
      <c r="AB31" s="68"/>
      <c r="AM31" s="55">
        <f>Q5</f>
        <v>0</v>
      </c>
      <c r="AN31" s="55">
        <f t="shared" si="0"/>
        <v>0</v>
      </c>
      <c r="AO31" s="55" t="str">
        <f t="shared" si="1"/>
        <v>□</v>
      </c>
      <c r="AP31" s="55">
        <f t="shared" si="2"/>
        <v>0</v>
      </c>
      <c r="AQ31" s="55">
        <f t="shared" si="3"/>
        <v>0</v>
      </c>
      <c r="AR31" s="54">
        <f t="shared" si="4"/>
        <v>0</v>
      </c>
      <c r="AS31" s="54" t="str">
        <f t="shared" si="5"/>
        <v>□</v>
      </c>
      <c r="AT31" s="55">
        <f t="shared" si="6"/>
        <v>0</v>
      </c>
      <c r="AU31" s="55">
        <f t="shared" si="7"/>
        <v>0</v>
      </c>
    </row>
    <row r="32" spans="1:55" ht="13.5" thickTop="1" thickBot="1">
      <c r="A32" s="2117"/>
      <c r="B32" s="744"/>
      <c r="C32" s="52"/>
      <c r="D32" s="66"/>
      <c r="E32" s="80"/>
      <c r="F32" s="66"/>
      <c r="G32" s="52"/>
      <c r="H32" s="52" t="s">
        <v>767</v>
      </c>
      <c r="I32" s="52"/>
      <c r="J32" s="52" t="s">
        <v>1357</v>
      </c>
      <c r="K32" s="2107"/>
      <c r="L32" s="2107"/>
      <c r="M32" s="2107"/>
      <c r="N32" s="2107"/>
      <c r="O32" s="2107"/>
      <c r="P32" s="2107"/>
      <c r="Q32" s="2107"/>
      <c r="R32" s="2107"/>
      <c r="S32" s="2107"/>
      <c r="T32" s="2107"/>
      <c r="U32" s="2107"/>
      <c r="V32" s="2107"/>
      <c r="W32" s="52" t="s">
        <v>1358</v>
      </c>
      <c r="X32" s="52"/>
      <c r="Y32" s="216" t="s">
        <v>303</v>
      </c>
      <c r="Z32" s="114"/>
      <c r="AA32" s="213"/>
      <c r="AB32" s="68"/>
      <c r="AD32" s="84"/>
      <c r="AE32" s="85" t="s">
        <v>932</v>
      </c>
      <c r="AF32" s="86" t="s">
        <v>507</v>
      </c>
      <c r="AG32" s="86" t="s">
        <v>508</v>
      </c>
      <c r="AH32" s="86" t="s">
        <v>509</v>
      </c>
      <c r="AI32" s="155"/>
      <c r="AM32" s="55">
        <f>S1</f>
        <v>0</v>
      </c>
      <c r="AN32" s="55">
        <f t="shared" si="0"/>
        <v>0</v>
      </c>
      <c r="AO32" s="55" t="str">
        <f t="shared" si="1"/>
        <v>□</v>
      </c>
      <c r="AP32" s="55">
        <f t="shared" si="2"/>
        <v>0</v>
      </c>
      <c r="AQ32" s="55">
        <f t="shared" si="3"/>
        <v>0</v>
      </c>
      <c r="AR32" s="54">
        <f t="shared" si="4"/>
        <v>0</v>
      </c>
      <c r="AS32" s="54" t="str">
        <f t="shared" si="5"/>
        <v>□</v>
      </c>
      <c r="AT32" s="55">
        <f t="shared" si="6"/>
        <v>0</v>
      </c>
      <c r="AU32" s="55">
        <f t="shared" si="7"/>
        <v>0</v>
      </c>
    </row>
    <row r="33" spans="1:47" ht="13.5" thickTop="1" thickBot="1">
      <c r="A33" s="2117"/>
      <c r="B33" s="744"/>
      <c r="C33" s="52"/>
      <c r="D33" s="66"/>
      <c r="E33" s="66"/>
      <c r="F33" s="66"/>
      <c r="G33" s="52"/>
      <c r="H33" s="52" t="s">
        <v>931</v>
      </c>
      <c r="I33" s="52"/>
      <c r="J33" s="52"/>
      <c r="K33" s="52"/>
      <c r="L33" s="52"/>
      <c r="M33" s="52"/>
      <c r="N33" s="52"/>
      <c r="O33" s="52"/>
      <c r="P33" s="52"/>
      <c r="Q33" s="52"/>
      <c r="R33" s="52"/>
      <c r="S33" s="52"/>
      <c r="T33" s="52"/>
      <c r="U33" s="52"/>
      <c r="V33" s="52"/>
      <c r="W33" s="52"/>
      <c r="X33" s="52"/>
      <c r="Y33" s="216" t="s">
        <v>303</v>
      </c>
      <c r="Z33" s="114"/>
      <c r="AA33" s="213"/>
      <c r="AB33" s="68"/>
      <c r="AM33" s="55">
        <f>S2</f>
        <v>0</v>
      </c>
      <c r="AN33" s="55">
        <f t="shared" si="0"/>
        <v>0</v>
      </c>
      <c r="AO33" s="55" t="str">
        <f t="shared" si="1"/>
        <v>□</v>
      </c>
      <c r="AP33" s="55">
        <f t="shared" si="2"/>
        <v>0</v>
      </c>
      <c r="AQ33" s="55">
        <f t="shared" si="3"/>
        <v>0</v>
      </c>
      <c r="AR33" s="54">
        <f t="shared" si="4"/>
        <v>0</v>
      </c>
      <c r="AS33" s="54" t="str">
        <f t="shared" si="5"/>
        <v>□</v>
      </c>
      <c r="AT33" s="55">
        <f t="shared" si="6"/>
        <v>0</v>
      </c>
      <c r="AU33" s="55">
        <f t="shared" si="7"/>
        <v>0</v>
      </c>
    </row>
    <row r="34" spans="1:47" ht="13.5" thickTop="1" thickBot="1">
      <c r="A34" s="2117"/>
      <c r="B34" s="744"/>
      <c r="C34" s="52"/>
      <c r="D34" s="66"/>
      <c r="E34" s="66"/>
      <c r="F34" s="66"/>
      <c r="G34" s="52"/>
      <c r="H34" s="52"/>
      <c r="I34" s="52"/>
      <c r="J34" s="52" t="s">
        <v>1639</v>
      </c>
      <c r="K34" s="2107"/>
      <c r="L34" s="2107"/>
      <c r="M34" s="2107"/>
      <c r="N34" s="2107"/>
      <c r="O34" s="2107"/>
      <c r="P34" s="2107"/>
      <c r="Q34" s="2107"/>
      <c r="R34" s="2107"/>
      <c r="S34" s="2107"/>
      <c r="T34" s="2107"/>
      <c r="U34" s="2107"/>
      <c r="V34" s="2107"/>
      <c r="W34" s="52" t="s">
        <v>1640</v>
      </c>
      <c r="X34" s="52"/>
      <c r="Y34" s="216" t="s">
        <v>303</v>
      </c>
      <c r="Z34" s="114"/>
      <c r="AA34" s="213"/>
      <c r="AB34" s="68"/>
      <c r="AD34" s="84"/>
      <c r="AE34" s="85" t="s">
        <v>77</v>
      </c>
      <c r="AF34" s="86" t="s">
        <v>518</v>
      </c>
      <c r="AG34" s="86" t="s">
        <v>1444</v>
      </c>
      <c r="AH34" s="86" t="s">
        <v>1445</v>
      </c>
      <c r="AI34" s="155"/>
      <c r="AM34" s="55">
        <f>S3</f>
        <v>0</v>
      </c>
      <c r="AN34" s="55">
        <f t="shared" si="0"/>
        <v>0</v>
      </c>
      <c r="AO34" s="55" t="str">
        <f t="shared" si="1"/>
        <v>□</v>
      </c>
      <c r="AP34" s="55">
        <f t="shared" si="2"/>
        <v>0</v>
      </c>
      <c r="AQ34" s="55">
        <f t="shared" si="3"/>
        <v>0</v>
      </c>
      <c r="AR34" s="54">
        <f t="shared" si="4"/>
        <v>0</v>
      </c>
      <c r="AS34" s="54" t="str">
        <f t="shared" si="5"/>
        <v>□</v>
      </c>
      <c r="AT34" s="55">
        <f t="shared" si="6"/>
        <v>0</v>
      </c>
      <c r="AU34" s="55">
        <f t="shared" si="7"/>
        <v>0</v>
      </c>
    </row>
    <row r="35" spans="1:47" ht="12.75" thickTop="1">
      <c r="A35" s="2117"/>
      <c r="B35" s="744"/>
      <c r="C35" s="52"/>
      <c r="D35" s="66"/>
      <c r="E35" s="66"/>
      <c r="F35" s="66"/>
      <c r="G35" s="52"/>
      <c r="H35" s="52" t="s">
        <v>510</v>
      </c>
      <c r="I35" s="52"/>
      <c r="J35" s="52"/>
      <c r="K35" s="52"/>
      <c r="L35" s="52"/>
      <c r="M35" s="52"/>
      <c r="N35" s="52"/>
      <c r="O35" s="52"/>
      <c r="P35" s="52"/>
      <c r="Q35" s="52"/>
      <c r="R35" s="52"/>
      <c r="S35" s="52"/>
      <c r="T35" s="52"/>
      <c r="U35" s="52"/>
      <c r="V35" s="52"/>
      <c r="W35" s="52"/>
      <c r="X35" s="52"/>
      <c r="Y35" s="216" t="s">
        <v>303</v>
      </c>
      <c r="Z35" s="114"/>
      <c r="AA35" s="213"/>
      <c r="AB35" s="68"/>
      <c r="AM35" s="55">
        <f>S4</f>
        <v>0</v>
      </c>
      <c r="AN35" s="55">
        <f t="shared" si="0"/>
        <v>0</v>
      </c>
      <c r="AO35" s="55" t="str">
        <f t="shared" si="1"/>
        <v>□</v>
      </c>
      <c r="AP35" s="55">
        <f t="shared" si="2"/>
        <v>0</v>
      </c>
      <c r="AQ35" s="55">
        <f t="shared" si="3"/>
        <v>0</v>
      </c>
      <c r="AR35" s="54">
        <f t="shared" si="4"/>
        <v>0</v>
      </c>
      <c r="AS35" s="54" t="str">
        <f t="shared" si="5"/>
        <v>□</v>
      </c>
      <c r="AT35" s="55">
        <f t="shared" si="6"/>
        <v>0</v>
      </c>
      <c r="AU35" s="55">
        <f t="shared" si="7"/>
        <v>0</v>
      </c>
    </row>
    <row r="36" spans="1:47" ht="12.75" thickBot="1">
      <c r="A36" s="2117"/>
      <c r="B36" s="744"/>
      <c r="C36" s="52"/>
      <c r="D36" s="66"/>
      <c r="E36" s="66"/>
      <c r="F36" s="66"/>
      <c r="G36" s="52"/>
      <c r="H36" s="52"/>
      <c r="I36" s="52"/>
      <c r="J36" s="52" t="s">
        <v>511</v>
      </c>
      <c r="K36" s="2107"/>
      <c r="L36" s="2107"/>
      <c r="M36" s="2107"/>
      <c r="N36" s="2107"/>
      <c r="O36" s="2107"/>
      <c r="P36" s="2107"/>
      <c r="Q36" s="2107"/>
      <c r="R36" s="2107"/>
      <c r="S36" s="2107"/>
      <c r="T36" s="2107"/>
      <c r="U36" s="2107"/>
      <c r="V36" s="2107"/>
      <c r="W36" s="52" t="s">
        <v>512</v>
      </c>
      <c r="X36" s="52"/>
      <c r="Y36" s="216" t="s">
        <v>303</v>
      </c>
      <c r="Z36" s="114"/>
      <c r="AA36" s="213"/>
      <c r="AB36" s="68"/>
      <c r="AM36" s="55">
        <f>S5</f>
        <v>0</v>
      </c>
      <c r="AN36" s="55">
        <f t="shared" si="0"/>
        <v>0</v>
      </c>
      <c r="AO36" s="55" t="str">
        <f t="shared" si="1"/>
        <v>□</v>
      </c>
      <c r="AP36" s="55">
        <f t="shared" si="2"/>
        <v>0</v>
      </c>
      <c r="AQ36" s="55">
        <f t="shared" si="3"/>
        <v>0</v>
      </c>
      <c r="AR36" s="54">
        <f t="shared" si="4"/>
        <v>0</v>
      </c>
      <c r="AS36" s="54" t="str">
        <f t="shared" si="5"/>
        <v>□</v>
      </c>
      <c r="AT36" s="55">
        <f t="shared" si="6"/>
        <v>0</v>
      </c>
      <c r="AU36" s="55">
        <f t="shared" si="7"/>
        <v>0</v>
      </c>
    </row>
    <row r="37" spans="1:47" ht="13.5" thickTop="1" thickBot="1">
      <c r="A37" s="2117"/>
      <c r="B37" s="744"/>
      <c r="C37" s="52"/>
      <c r="D37" s="66"/>
      <c r="E37" s="66"/>
      <c r="F37" s="66"/>
      <c r="G37" s="78" t="s">
        <v>22</v>
      </c>
      <c r="H37" s="52" t="s">
        <v>93</v>
      </c>
      <c r="I37" s="52"/>
      <c r="J37" s="52"/>
      <c r="K37" s="52"/>
      <c r="L37" s="52"/>
      <c r="M37" s="52"/>
      <c r="N37" s="52"/>
      <c r="O37" s="52"/>
      <c r="P37" s="52"/>
      <c r="Q37" s="52"/>
      <c r="R37" s="52"/>
      <c r="S37" s="52"/>
      <c r="T37" s="52"/>
      <c r="U37" s="52"/>
      <c r="V37" s="52"/>
      <c r="W37" s="52"/>
      <c r="X37" s="67"/>
      <c r="Y37" s="216" t="s">
        <v>303</v>
      </c>
      <c r="Z37" s="114"/>
      <c r="AA37" s="213"/>
      <c r="AB37" s="68"/>
      <c r="AD37" s="84"/>
      <c r="AE37" s="85" t="s">
        <v>764</v>
      </c>
      <c r="AF37" s="86" t="s">
        <v>765</v>
      </c>
      <c r="AG37" s="86" t="s">
        <v>766</v>
      </c>
      <c r="AH37" s="132"/>
      <c r="AM37" s="55">
        <f>U1</f>
        <v>0</v>
      </c>
      <c r="AN37" s="55">
        <f t="shared" si="0"/>
        <v>0</v>
      </c>
      <c r="AO37" s="55" t="str">
        <f t="shared" si="1"/>
        <v>□</v>
      </c>
      <c r="AP37" s="55">
        <f t="shared" si="2"/>
        <v>0</v>
      </c>
      <c r="AQ37" s="55">
        <f t="shared" si="3"/>
        <v>0</v>
      </c>
      <c r="AR37" s="54">
        <f t="shared" si="4"/>
        <v>0</v>
      </c>
      <c r="AS37" s="54" t="str">
        <f t="shared" si="5"/>
        <v>□</v>
      </c>
      <c r="AT37" s="55">
        <f t="shared" si="6"/>
        <v>0</v>
      </c>
      <c r="AU37" s="55">
        <f t="shared" si="7"/>
        <v>0</v>
      </c>
    </row>
    <row r="38" spans="1:47" ht="13.5" thickTop="1" thickBot="1">
      <c r="A38" s="2117"/>
      <c r="B38" s="744"/>
      <c r="C38" s="52"/>
      <c r="D38" s="66"/>
      <c r="E38" s="66"/>
      <c r="F38" s="66"/>
      <c r="G38" s="52"/>
      <c r="H38" s="52" t="s">
        <v>760</v>
      </c>
      <c r="I38" s="52"/>
      <c r="J38" s="52"/>
      <c r="K38" s="52"/>
      <c r="L38" s="52"/>
      <c r="M38" s="52"/>
      <c r="N38" s="52"/>
      <c r="O38" s="52"/>
      <c r="P38" s="52"/>
      <c r="Q38" s="52"/>
      <c r="R38" s="52"/>
      <c r="S38" s="52"/>
      <c r="T38" s="52"/>
      <c r="U38" s="52"/>
      <c r="V38" s="52"/>
      <c r="W38" s="52"/>
      <c r="X38" s="52"/>
      <c r="Y38" s="216" t="s">
        <v>303</v>
      </c>
      <c r="Z38" s="114"/>
      <c r="AA38" s="213"/>
      <c r="AB38" s="68"/>
      <c r="AD38" s="84"/>
      <c r="AE38" s="85" t="s">
        <v>768</v>
      </c>
      <c r="AF38" s="86" t="s">
        <v>769</v>
      </c>
      <c r="AG38" s="86" t="s">
        <v>925</v>
      </c>
      <c r="AH38" s="86" t="s">
        <v>926</v>
      </c>
      <c r="AI38" s="86" t="s">
        <v>927</v>
      </c>
      <c r="AJ38" s="86" t="s">
        <v>928</v>
      </c>
      <c r="AK38" s="86" t="s">
        <v>929</v>
      </c>
      <c r="AL38" s="87" t="s">
        <v>930</v>
      </c>
      <c r="AM38" s="55">
        <f>U2</f>
        <v>0</v>
      </c>
      <c r="AN38" s="55">
        <f t="shared" si="0"/>
        <v>0</v>
      </c>
      <c r="AO38" s="55" t="str">
        <f t="shared" si="1"/>
        <v>□</v>
      </c>
      <c r="AP38" s="55">
        <f t="shared" si="2"/>
        <v>0</v>
      </c>
      <c r="AQ38" s="55">
        <f t="shared" si="3"/>
        <v>0</v>
      </c>
      <c r="AR38" s="54">
        <f t="shared" si="4"/>
        <v>0</v>
      </c>
      <c r="AS38" s="54" t="str">
        <f t="shared" si="5"/>
        <v>□</v>
      </c>
      <c r="AT38" s="55">
        <f t="shared" si="6"/>
        <v>0</v>
      </c>
      <c r="AU38" s="55">
        <f t="shared" si="7"/>
        <v>0</v>
      </c>
    </row>
    <row r="39" spans="1:47" ht="13.5" thickTop="1" thickBot="1">
      <c r="A39" s="2117"/>
      <c r="B39" s="744"/>
      <c r="C39" s="52"/>
      <c r="D39" s="66"/>
      <c r="E39" s="66"/>
      <c r="F39" s="66"/>
      <c r="G39" s="52"/>
      <c r="H39" s="52" t="s">
        <v>761</v>
      </c>
      <c r="I39" s="52"/>
      <c r="J39" s="52" t="s">
        <v>516</v>
      </c>
      <c r="K39" s="2107"/>
      <c r="L39" s="2107"/>
      <c r="M39" s="2107"/>
      <c r="N39" s="2107"/>
      <c r="O39" s="2107"/>
      <c r="P39" s="2107"/>
      <c r="Q39" s="2107"/>
      <c r="R39" s="2107"/>
      <c r="S39" s="2107"/>
      <c r="T39" s="2107"/>
      <c r="U39" s="2107"/>
      <c r="V39" s="2107"/>
      <c r="W39" s="52" t="s">
        <v>517</v>
      </c>
      <c r="X39" s="52"/>
      <c r="Y39" s="216" t="s">
        <v>303</v>
      </c>
      <c r="Z39" s="114"/>
      <c r="AA39" s="213"/>
      <c r="AB39" s="68"/>
      <c r="AM39" s="55">
        <f>U3</f>
        <v>0</v>
      </c>
      <c r="AN39" s="55">
        <f t="shared" si="0"/>
        <v>0</v>
      </c>
      <c r="AO39" s="55" t="str">
        <f t="shared" si="1"/>
        <v>□</v>
      </c>
      <c r="AP39" s="55">
        <f t="shared" si="2"/>
        <v>0</v>
      </c>
      <c r="AQ39" s="55">
        <f t="shared" si="3"/>
        <v>0</v>
      </c>
      <c r="AR39" s="54">
        <f t="shared" si="4"/>
        <v>0</v>
      </c>
      <c r="AS39" s="54" t="str">
        <f t="shared" si="5"/>
        <v>□</v>
      </c>
      <c r="AT39" s="55">
        <f t="shared" si="6"/>
        <v>0</v>
      </c>
      <c r="AU39" s="55">
        <f t="shared" si="7"/>
        <v>0</v>
      </c>
    </row>
    <row r="40" spans="1:47" ht="13.5" thickTop="1" thickBot="1">
      <c r="A40" s="2117"/>
      <c r="B40" s="744"/>
      <c r="C40" s="52"/>
      <c r="D40" s="66"/>
      <c r="E40" s="66"/>
      <c r="F40" s="66"/>
      <c r="G40" s="52"/>
      <c r="H40" s="52" t="s">
        <v>767</v>
      </c>
      <c r="I40" s="52"/>
      <c r="J40" s="52" t="s">
        <v>1357</v>
      </c>
      <c r="K40" s="2107"/>
      <c r="L40" s="2107"/>
      <c r="M40" s="2107"/>
      <c r="N40" s="2107"/>
      <c r="O40" s="2107"/>
      <c r="P40" s="2107"/>
      <c r="Q40" s="2107"/>
      <c r="R40" s="2107"/>
      <c r="S40" s="2107"/>
      <c r="T40" s="2107"/>
      <c r="U40" s="2107"/>
      <c r="V40" s="2107"/>
      <c r="W40" s="52" t="s">
        <v>1358</v>
      </c>
      <c r="X40" s="52"/>
      <c r="Y40" s="216" t="s">
        <v>303</v>
      </c>
      <c r="Z40" s="114"/>
      <c r="AA40" s="213"/>
      <c r="AB40" s="68"/>
      <c r="AD40" s="84"/>
      <c r="AE40" s="85" t="s">
        <v>932</v>
      </c>
      <c r="AF40" s="86" t="s">
        <v>507</v>
      </c>
      <c r="AG40" s="86" t="s">
        <v>508</v>
      </c>
      <c r="AH40" s="86" t="s">
        <v>509</v>
      </c>
      <c r="AI40" s="155"/>
      <c r="AM40" s="55">
        <f>U4</f>
        <v>0</v>
      </c>
      <c r="AN40" s="55">
        <f t="shared" si="0"/>
        <v>0</v>
      </c>
      <c r="AO40" s="55" t="str">
        <f t="shared" si="1"/>
        <v>□</v>
      </c>
      <c r="AP40" s="55">
        <f t="shared" si="2"/>
        <v>0</v>
      </c>
      <c r="AQ40" s="55">
        <f t="shared" si="3"/>
        <v>0</v>
      </c>
      <c r="AR40" s="54">
        <f t="shared" si="4"/>
        <v>0</v>
      </c>
      <c r="AS40" s="54" t="str">
        <f t="shared" si="5"/>
        <v>□</v>
      </c>
      <c r="AT40" s="55">
        <f t="shared" si="6"/>
        <v>0</v>
      </c>
      <c r="AU40" s="55">
        <f t="shared" si="7"/>
        <v>0</v>
      </c>
    </row>
    <row r="41" spans="1:47" ht="13.5" thickTop="1" thickBot="1">
      <c r="A41" s="2117"/>
      <c r="B41" s="744"/>
      <c r="C41" s="52"/>
      <c r="D41" s="66"/>
      <c r="E41" s="66"/>
      <c r="F41" s="66"/>
      <c r="G41" s="52"/>
      <c r="H41" s="52" t="s">
        <v>931</v>
      </c>
      <c r="I41" s="52"/>
      <c r="J41" s="52"/>
      <c r="K41" s="52"/>
      <c r="L41" s="52"/>
      <c r="M41" s="52"/>
      <c r="N41" s="52"/>
      <c r="O41" s="52"/>
      <c r="P41" s="52"/>
      <c r="Q41" s="52"/>
      <c r="R41" s="52"/>
      <c r="S41" s="52"/>
      <c r="T41" s="52"/>
      <c r="U41" s="52"/>
      <c r="V41" s="52"/>
      <c r="W41" s="52"/>
      <c r="X41" s="52"/>
      <c r="Y41" s="216" t="s">
        <v>303</v>
      </c>
      <c r="Z41" s="114"/>
      <c r="AA41" s="213"/>
      <c r="AB41" s="68"/>
      <c r="AM41" s="55">
        <f>U5</f>
        <v>0</v>
      </c>
      <c r="AN41" s="55">
        <f t="shared" si="0"/>
        <v>0</v>
      </c>
      <c r="AO41" s="55" t="str">
        <f t="shared" si="1"/>
        <v>□</v>
      </c>
      <c r="AP41" s="55">
        <f t="shared" si="2"/>
        <v>0</v>
      </c>
      <c r="AQ41" s="55">
        <f t="shared" si="3"/>
        <v>0</v>
      </c>
      <c r="AR41" s="54">
        <f t="shared" si="4"/>
        <v>0</v>
      </c>
      <c r="AS41" s="54" t="str">
        <f t="shared" si="5"/>
        <v>□</v>
      </c>
      <c r="AT41" s="55">
        <f t="shared" si="6"/>
        <v>0</v>
      </c>
      <c r="AU41" s="55">
        <f t="shared" si="7"/>
        <v>0</v>
      </c>
    </row>
    <row r="42" spans="1:47" ht="13.5" thickTop="1" thickBot="1">
      <c r="A42" s="2117"/>
      <c r="B42" s="744"/>
      <c r="C42" s="52"/>
      <c r="D42" s="66"/>
      <c r="E42" s="66"/>
      <c r="F42" s="66"/>
      <c r="G42" s="52"/>
      <c r="H42" s="52"/>
      <c r="I42" s="52"/>
      <c r="J42" s="52" t="s">
        <v>1639</v>
      </c>
      <c r="K42" s="2107"/>
      <c r="L42" s="2107"/>
      <c r="M42" s="2107"/>
      <c r="N42" s="2107"/>
      <c r="O42" s="2107"/>
      <c r="P42" s="2107"/>
      <c r="Q42" s="2107"/>
      <c r="R42" s="2107"/>
      <c r="S42" s="2107"/>
      <c r="T42" s="2107"/>
      <c r="U42" s="2107"/>
      <c r="V42" s="2107"/>
      <c r="W42" s="52" t="s">
        <v>1640</v>
      </c>
      <c r="X42" s="52"/>
      <c r="Y42" s="216" t="s">
        <v>303</v>
      </c>
      <c r="Z42" s="114"/>
      <c r="AA42" s="213"/>
      <c r="AB42" s="68"/>
      <c r="AD42" s="84"/>
      <c r="AE42" s="85" t="s">
        <v>77</v>
      </c>
      <c r="AF42" s="86" t="s">
        <v>518</v>
      </c>
      <c r="AG42" s="86" t="s">
        <v>1444</v>
      </c>
      <c r="AH42" s="86" t="s">
        <v>1445</v>
      </c>
      <c r="AI42" s="155"/>
      <c r="AM42" s="55">
        <f>W1</f>
        <v>0</v>
      </c>
      <c r="AN42" s="55">
        <f t="shared" si="0"/>
        <v>0</v>
      </c>
      <c r="AO42" s="55" t="str">
        <f t="shared" si="1"/>
        <v>□</v>
      </c>
      <c r="AP42" s="55">
        <f t="shared" si="2"/>
        <v>0</v>
      </c>
      <c r="AQ42" s="55">
        <f t="shared" si="3"/>
        <v>0</v>
      </c>
      <c r="AR42" s="54">
        <f t="shared" si="4"/>
        <v>0</v>
      </c>
      <c r="AS42" s="54" t="str">
        <f t="shared" si="5"/>
        <v>□</v>
      </c>
      <c r="AT42" s="55">
        <f t="shared" si="6"/>
        <v>0</v>
      </c>
      <c r="AU42" s="55">
        <f t="shared" si="7"/>
        <v>0</v>
      </c>
    </row>
    <row r="43" spans="1:47" ht="12.75" thickTop="1">
      <c r="A43" s="2117"/>
      <c r="B43" s="744"/>
      <c r="C43" s="52"/>
      <c r="D43" s="66"/>
      <c r="E43" s="66"/>
      <c r="F43" s="66"/>
      <c r="G43" s="52"/>
      <c r="H43" s="52" t="s">
        <v>510</v>
      </c>
      <c r="I43" s="52"/>
      <c r="J43" s="52"/>
      <c r="K43" s="52"/>
      <c r="L43" s="52"/>
      <c r="M43" s="52"/>
      <c r="N43" s="52"/>
      <c r="O43" s="52"/>
      <c r="P43" s="52"/>
      <c r="Q43" s="52"/>
      <c r="R43" s="52"/>
      <c r="S43" s="52"/>
      <c r="T43" s="52"/>
      <c r="U43" s="52"/>
      <c r="V43" s="52"/>
      <c r="W43" s="52"/>
      <c r="X43" s="52"/>
      <c r="Y43" s="216" t="s">
        <v>303</v>
      </c>
      <c r="Z43" s="114"/>
      <c r="AA43" s="213"/>
      <c r="AB43" s="68"/>
      <c r="AM43" s="55">
        <f>W2</f>
        <v>0</v>
      </c>
      <c r="AN43" s="55">
        <f t="shared" si="0"/>
        <v>0</v>
      </c>
      <c r="AO43" s="55" t="str">
        <f t="shared" si="1"/>
        <v>□</v>
      </c>
      <c r="AP43" s="55">
        <f t="shared" si="2"/>
        <v>0</v>
      </c>
      <c r="AQ43" s="55">
        <f t="shared" si="3"/>
        <v>0</v>
      </c>
      <c r="AR43" s="54">
        <f t="shared" si="4"/>
        <v>0</v>
      </c>
      <c r="AS43" s="54" t="str">
        <f t="shared" si="5"/>
        <v>□</v>
      </c>
      <c r="AT43" s="55">
        <f t="shared" si="6"/>
        <v>0</v>
      </c>
      <c r="AU43" s="55">
        <f t="shared" si="7"/>
        <v>0</v>
      </c>
    </row>
    <row r="44" spans="1:47" ht="12.75" thickBot="1">
      <c r="A44" s="2118"/>
      <c r="B44" s="764"/>
      <c r="C44" s="765"/>
      <c r="D44" s="62"/>
      <c r="E44" s="62"/>
      <c r="F44" s="62"/>
      <c r="G44" s="64"/>
      <c r="H44" s="64"/>
      <c r="I44" s="64"/>
      <c r="J44" s="64" t="s">
        <v>511</v>
      </c>
      <c r="K44" s="2109"/>
      <c r="L44" s="2109"/>
      <c r="M44" s="2109"/>
      <c r="N44" s="2109"/>
      <c r="O44" s="2109"/>
      <c r="P44" s="2109"/>
      <c r="Q44" s="2109"/>
      <c r="R44" s="2109"/>
      <c r="S44" s="2109"/>
      <c r="T44" s="2109"/>
      <c r="U44" s="2109"/>
      <c r="V44" s="2109"/>
      <c r="W44" s="64" t="s">
        <v>512</v>
      </c>
      <c r="X44" s="64"/>
      <c r="Y44" s="219" t="s">
        <v>303</v>
      </c>
      <c r="Z44" s="249"/>
      <c r="AA44" s="215"/>
      <c r="AB44" s="65"/>
      <c r="AM44" s="55">
        <f>W3</f>
        <v>0</v>
      </c>
      <c r="AN44" s="55">
        <f t="shared" si="0"/>
        <v>0</v>
      </c>
      <c r="AO44" s="55" t="str">
        <f t="shared" si="1"/>
        <v>□</v>
      </c>
      <c r="AP44" s="55">
        <f t="shared" si="2"/>
        <v>0</v>
      </c>
      <c r="AQ44" s="55">
        <f t="shared" si="3"/>
        <v>0</v>
      </c>
      <c r="AR44" s="54">
        <f t="shared" si="4"/>
        <v>0</v>
      </c>
      <c r="AS44" s="54" t="str">
        <f t="shared" si="5"/>
        <v>□</v>
      </c>
      <c r="AT44" s="55">
        <f t="shared" si="6"/>
        <v>0</v>
      </c>
      <c r="AU44" s="55">
        <f t="shared" si="7"/>
        <v>0</v>
      </c>
    </row>
    <row r="45" spans="1:47">
      <c r="Z45" s="94"/>
      <c r="AM45" s="55">
        <f>W4</f>
        <v>0</v>
      </c>
      <c r="AN45" s="55">
        <f t="shared" si="0"/>
        <v>0</v>
      </c>
      <c r="AO45" s="55" t="str">
        <f t="shared" si="1"/>
        <v>□</v>
      </c>
      <c r="AP45" s="55">
        <f t="shared" si="2"/>
        <v>0</v>
      </c>
      <c r="AQ45" s="55">
        <f t="shared" si="3"/>
        <v>0</v>
      </c>
      <c r="AR45" s="54">
        <f t="shared" si="4"/>
        <v>0</v>
      </c>
      <c r="AS45" s="54" t="str">
        <f t="shared" si="5"/>
        <v>□</v>
      </c>
      <c r="AT45" s="55">
        <f t="shared" si="6"/>
        <v>0</v>
      </c>
      <c r="AU45" s="55">
        <f t="shared" si="7"/>
        <v>0</v>
      </c>
    </row>
    <row r="46" spans="1:47">
      <c r="Z46" s="94"/>
      <c r="AM46" s="55">
        <f>W5</f>
        <v>0</v>
      </c>
      <c r="AN46" s="55">
        <f t="shared" si="0"/>
        <v>0</v>
      </c>
      <c r="AO46" s="55" t="str">
        <f t="shared" si="1"/>
        <v>□</v>
      </c>
      <c r="AP46" s="55">
        <f t="shared" si="2"/>
        <v>0</v>
      </c>
      <c r="AQ46" s="55">
        <f t="shared" si="3"/>
        <v>0</v>
      </c>
      <c r="AR46" s="54">
        <f t="shared" si="4"/>
        <v>0</v>
      </c>
      <c r="AS46" s="54" t="str">
        <f t="shared" si="5"/>
        <v>□</v>
      </c>
      <c r="AT46" s="55">
        <f t="shared" si="6"/>
        <v>0</v>
      </c>
      <c r="AU46" s="55">
        <f t="shared" si="7"/>
        <v>0</v>
      </c>
    </row>
    <row r="47" spans="1:47">
      <c r="Z47" s="94"/>
    </row>
    <row r="48" spans="1:47">
      <c r="Z48" s="94"/>
    </row>
    <row r="49" spans="26:26">
      <c r="Z49" s="94"/>
    </row>
    <row r="50" spans="26:26">
      <c r="Z50" s="94"/>
    </row>
    <row r="51" spans="26:26">
      <c r="Z51" s="94"/>
    </row>
    <row r="52" spans="26:26">
      <c r="Z52" s="94"/>
    </row>
    <row r="53" spans="26:26">
      <c r="Z53" s="94"/>
    </row>
    <row r="54" spans="26:26">
      <c r="Z54" s="94"/>
    </row>
    <row r="55" spans="26:26">
      <c r="Z55" s="94"/>
    </row>
    <row r="56" spans="26:26">
      <c r="Z56" s="94"/>
    </row>
    <row r="57" spans="26:26">
      <c r="Z57" s="94"/>
    </row>
    <row r="58" spans="26:26">
      <c r="Z58" s="94"/>
    </row>
    <row r="59" spans="26:26">
      <c r="Z59" s="94"/>
    </row>
    <row r="60" spans="26:26">
      <c r="Z60" s="94"/>
    </row>
    <row r="61" spans="26:26">
      <c r="Z61" s="94"/>
    </row>
    <row r="62" spans="26:26">
      <c r="Z62" s="94"/>
    </row>
    <row r="63" spans="26:26">
      <c r="Z63" s="94"/>
    </row>
    <row r="64" spans="26:26">
      <c r="Z64" s="94"/>
    </row>
    <row r="65" spans="26:26">
      <c r="Z65" s="94"/>
    </row>
    <row r="66" spans="26:26">
      <c r="Z66" s="94"/>
    </row>
    <row r="67" spans="26:26">
      <c r="Z67" s="94"/>
    </row>
    <row r="68" spans="26:26">
      <c r="Z68" s="94"/>
    </row>
    <row r="69" spans="26:26">
      <c r="Z69" s="94"/>
    </row>
    <row r="70" spans="26:26">
      <c r="Z70" s="94"/>
    </row>
    <row r="71" spans="26:26">
      <c r="Z71" s="94"/>
    </row>
    <row r="72" spans="26:26">
      <c r="Z72" s="94"/>
    </row>
    <row r="73" spans="26:26">
      <c r="Z73" s="94"/>
    </row>
    <row r="74" spans="26:26">
      <c r="Z74" s="94"/>
    </row>
    <row r="75" spans="26:26">
      <c r="Z75" s="94"/>
    </row>
    <row r="76" spans="26:26">
      <c r="Z76" s="94"/>
    </row>
    <row r="77" spans="26:26">
      <c r="Z77" s="94"/>
    </row>
    <row r="78" spans="26:26">
      <c r="Z78" s="94"/>
    </row>
    <row r="79" spans="26:26">
      <c r="Z79" s="94"/>
    </row>
    <row r="80" spans="26:26">
      <c r="Z80" s="94"/>
    </row>
  </sheetData>
  <mergeCells count="82">
    <mergeCell ref="K42:V42"/>
    <mergeCell ref="K34:V34"/>
    <mergeCell ref="K32:V32"/>
    <mergeCell ref="O20:V20"/>
    <mergeCell ref="K26:V26"/>
    <mergeCell ref="F13:F20"/>
    <mergeCell ref="A7:S7"/>
    <mergeCell ref="K39:V39"/>
    <mergeCell ref="A11:A44"/>
    <mergeCell ref="K28:V28"/>
    <mergeCell ref="K31:V31"/>
    <mergeCell ref="K36:V36"/>
    <mergeCell ref="S12:V12"/>
    <mergeCell ref="S13:V13"/>
    <mergeCell ref="O19:V19"/>
    <mergeCell ref="S17:V17"/>
    <mergeCell ref="K44:V44"/>
    <mergeCell ref="K14:V14"/>
    <mergeCell ref="K18:V18"/>
    <mergeCell ref="K40:V40"/>
    <mergeCell ref="S16:V16"/>
    <mergeCell ref="G1:H1"/>
    <mergeCell ref="I1:J1"/>
    <mergeCell ref="K1:L1"/>
    <mergeCell ref="M1:N1"/>
    <mergeCell ref="O1:P1"/>
    <mergeCell ref="Q1:R1"/>
    <mergeCell ref="S1:T1"/>
    <mergeCell ref="U1:V1"/>
    <mergeCell ref="G3:H3"/>
    <mergeCell ref="W1:X1"/>
    <mergeCell ref="G2:H2"/>
    <mergeCell ref="I2:J2"/>
    <mergeCell ref="K2:L2"/>
    <mergeCell ref="M2:N2"/>
    <mergeCell ref="O2:P2"/>
    <mergeCell ref="Q2:R2"/>
    <mergeCell ref="S2:T2"/>
    <mergeCell ref="U2:V2"/>
    <mergeCell ref="W2:X2"/>
    <mergeCell ref="Q3:R3"/>
    <mergeCell ref="S3:T3"/>
    <mergeCell ref="U3:V3"/>
    <mergeCell ref="W3:X3"/>
    <mergeCell ref="I3:J3"/>
    <mergeCell ref="K3:L3"/>
    <mergeCell ref="M3:N3"/>
    <mergeCell ref="O3:P3"/>
    <mergeCell ref="S4:T4"/>
    <mergeCell ref="U4:V4"/>
    <mergeCell ref="G4:H4"/>
    <mergeCell ref="I4:J4"/>
    <mergeCell ref="K4:L4"/>
    <mergeCell ref="M4:N4"/>
    <mergeCell ref="D9:D10"/>
    <mergeCell ref="E9:E10"/>
    <mergeCell ref="F9:Z9"/>
    <mergeCell ref="Y10:Z10"/>
    <mergeCell ref="W4:X4"/>
    <mergeCell ref="G5:H5"/>
    <mergeCell ref="I5:J5"/>
    <mergeCell ref="K5:L5"/>
    <mergeCell ref="M5:N5"/>
    <mergeCell ref="O5:P5"/>
    <mergeCell ref="Q5:R5"/>
    <mergeCell ref="S5:T5"/>
    <mergeCell ref="U5:V5"/>
    <mergeCell ref="W5:X5"/>
    <mergeCell ref="O4:P4"/>
    <mergeCell ref="Q4:R4"/>
    <mergeCell ref="B24:C24"/>
    <mergeCell ref="B9:C9"/>
    <mergeCell ref="B10:C10"/>
    <mergeCell ref="B12:C12"/>
    <mergeCell ref="B13:C13"/>
    <mergeCell ref="B14:C14"/>
    <mergeCell ref="B15:C15"/>
    <mergeCell ref="B19:C19"/>
    <mergeCell ref="B20:C20"/>
    <mergeCell ref="B21:C21"/>
    <mergeCell ref="B22:C22"/>
    <mergeCell ref="B23:C23"/>
  </mergeCells>
  <phoneticPr fontId="3"/>
  <dataValidations count="17">
    <dataValidation type="list" allowBlank="1" showInputMessage="1" showErrorMessage="1" sqref="P24 Y11:Y44 H12:H13 H16:H17 H22 E13 P22 H24" xr:uid="{00000000-0002-0000-1C00-000000000000}">
      <formula1>"■,□"</formula1>
    </dataValidation>
    <dataValidation type="list" allowBlank="1" showInputMessage="1" sqref="K14:V14" xr:uid="{00000000-0002-0000-1C00-000001000000}">
      <formula1>$AD$14:$AH$14</formula1>
    </dataValidation>
    <dataValidation type="list" allowBlank="1" showInputMessage="1" sqref="K18:V18" xr:uid="{00000000-0002-0000-1C00-000002000000}">
      <formula1>$AD$18:$AH$18</formula1>
    </dataValidation>
    <dataValidation type="list" allowBlank="1" showInputMessage="1" sqref="K26:V26" xr:uid="{00000000-0002-0000-1C00-000003000000}">
      <formula1>$AD$26:$AJ$26</formula1>
    </dataValidation>
    <dataValidation type="list" allowBlank="1" showInputMessage="1" sqref="K34:V34" xr:uid="{00000000-0002-0000-1C00-000004000000}">
      <formula1>$AD$34:$AH$34</formula1>
    </dataValidation>
    <dataValidation type="list" allowBlank="1" showInputMessage="1" sqref="K42:V42" xr:uid="{00000000-0002-0000-1C00-000005000000}">
      <formula1>$AD$42:$AH$42</formula1>
    </dataValidation>
    <dataValidation type="list" allowBlank="1" showInputMessage="1" sqref="D12 D15" xr:uid="{00000000-0002-0000-1C00-000006000000}">
      <formula1>"５,４,３,２,１,なし"</formula1>
    </dataValidation>
    <dataValidation type="list" allowBlank="1" showInputMessage="1" sqref="D23 D19" xr:uid="{00000000-0002-0000-1C00-000007000000}">
      <formula1>"30,25,20,15,他,なし"</formula1>
    </dataValidation>
    <dataValidation type="list" allowBlank="1" showInputMessage="1" sqref="K28:V28" xr:uid="{00000000-0002-0000-1C00-000008000000}">
      <formula1>$AD$28:$AJ$28</formula1>
    </dataValidation>
    <dataValidation type="list" allowBlank="1" showInputMessage="1" sqref="K36:V36" xr:uid="{00000000-0002-0000-1C00-000009000000}">
      <formula1>$AD$36:$AH$36</formula1>
    </dataValidation>
    <dataValidation type="list" allowBlank="1" showInputMessage="1" sqref="K31:V31" xr:uid="{00000000-0002-0000-1C00-00000A000000}">
      <formula1>$AD$31:$AG$31</formula1>
    </dataValidation>
    <dataValidation type="list" allowBlank="1" showInputMessage="1" sqref="K32:V32" xr:uid="{00000000-0002-0000-1C00-00000B000000}">
      <formula1>$AD$32:$AL$32</formula1>
    </dataValidation>
    <dataValidation type="list" allowBlank="1" showInputMessage="1" sqref="K39:V39" xr:uid="{00000000-0002-0000-1C00-00000C000000}">
      <formula1>$AD$39:$AG$39</formula1>
    </dataValidation>
    <dataValidation type="list" allowBlank="1" showInputMessage="1" sqref="K40:V40" xr:uid="{00000000-0002-0000-1C00-00000D000000}">
      <formula1>$AD$40:$AL$40</formula1>
    </dataValidation>
    <dataValidation type="list" allowBlank="1" showInputMessage="1" sqref="K44:V44" xr:uid="{00000000-0002-0000-1C00-00000E000000}">
      <formula1>$AD$44:$AH$44</formula1>
    </dataValidation>
    <dataValidation type="list" allowBlank="1" showInputMessage="1" showErrorMessage="1" sqref="C11 C18" xr:uid="{00000000-0002-0000-1C00-00000F000000}">
      <formula1>"【選択　有】,【選択　無】"</formula1>
    </dataValidation>
    <dataValidation type="list" allowBlank="1" showInputMessage="1" showErrorMessage="1" sqref="B16:B17 B25:B26" xr:uid="{00000000-0002-0000-1C00-000010000000}">
      <formula1>"□,■"</formula1>
    </dataValidation>
  </dataValidations>
  <pageMargins left="0.78740157480314965" right="0.19685039370078741" top="0.54" bottom="0.43307086614173229" header="0.31496062992125984" footer="0.51181102362204722"/>
  <pageSetup paperSize="9" scale="84" orientation="portrait" verticalDpi="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5"/>
  <sheetViews>
    <sheetView showZeros="0" view="pageBreakPreview" zoomScale="75" zoomScaleNormal="75" zoomScaleSheetLayoutView="55" workbookViewId="0">
      <selection activeCell="N13" sqref="N13"/>
    </sheetView>
  </sheetViews>
  <sheetFormatPr defaultColWidth="9" defaultRowHeight="13.5"/>
  <cols>
    <col min="1" max="1" width="9" style="649"/>
    <col min="2" max="16" width="8.75" style="649" customWidth="1"/>
    <col min="17" max="17" width="8.5" style="649" customWidth="1"/>
    <col min="18" max="18" width="12.625" style="649" customWidth="1"/>
    <col min="19" max="16384" width="9" style="649"/>
  </cols>
  <sheetData>
    <row r="1" spans="1:18" ht="18.75">
      <c r="B1" s="1365" t="s">
        <v>1024</v>
      </c>
      <c r="C1" s="1365"/>
      <c r="D1" s="1365"/>
      <c r="E1" s="1365"/>
      <c r="F1" s="1365"/>
      <c r="G1" s="1365"/>
      <c r="H1" s="1365"/>
      <c r="I1" s="1365"/>
      <c r="J1" s="1365"/>
      <c r="K1" s="1365"/>
      <c r="L1" s="1365"/>
      <c r="M1" s="1365"/>
      <c r="N1" s="1365"/>
      <c r="O1" s="1365"/>
      <c r="P1" s="1365"/>
      <c r="Q1" s="1365"/>
      <c r="R1" s="1365"/>
    </row>
    <row r="3" spans="1:18" ht="13.5" customHeight="1">
      <c r="A3" s="1366" t="s">
        <v>983</v>
      </c>
      <c r="B3" s="1370" t="s">
        <v>1154</v>
      </c>
      <c r="C3" s="1371"/>
      <c r="D3" s="1376" t="s">
        <v>286</v>
      </c>
      <c r="E3" s="1363" t="s">
        <v>1155</v>
      </c>
      <c r="F3" s="1369"/>
      <c r="G3" s="1369"/>
      <c r="H3" s="1369"/>
      <c r="I3" s="1364"/>
      <c r="J3" s="1363" t="s">
        <v>1025</v>
      </c>
      <c r="K3" s="1369"/>
      <c r="L3" s="1364"/>
      <c r="M3" s="1363" t="s">
        <v>1156</v>
      </c>
      <c r="N3" s="1369"/>
      <c r="O3" s="1364"/>
      <c r="P3" s="1370" t="s">
        <v>1157</v>
      </c>
      <c r="Q3" s="1371"/>
      <c r="R3" s="1376" t="s">
        <v>1158</v>
      </c>
    </row>
    <row r="4" spans="1:18" ht="13.5" customHeight="1">
      <c r="A4" s="1367"/>
      <c r="B4" s="1374"/>
      <c r="C4" s="1375"/>
      <c r="D4" s="1377"/>
      <c r="E4" s="1376" t="s">
        <v>1159</v>
      </c>
      <c r="F4" s="1376" t="s">
        <v>1398</v>
      </c>
      <c r="G4" s="1376" t="s">
        <v>1160</v>
      </c>
      <c r="H4" s="1376" t="s">
        <v>1161</v>
      </c>
      <c r="I4" s="1376" t="s">
        <v>1162</v>
      </c>
      <c r="J4" s="1376" t="s">
        <v>1235</v>
      </c>
      <c r="K4" s="1376" t="s">
        <v>1234</v>
      </c>
      <c r="L4" s="1376" t="s">
        <v>1026</v>
      </c>
      <c r="M4" s="1376" t="s">
        <v>1163</v>
      </c>
      <c r="N4" s="1363" t="s">
        <v>1164</v>
      </c>
      <c r="O4" s="1364"/>
      <c r="P4" s="1372"/>
      <c r="Q4" s="1373"/>
      <c r="R4" s="1377"/>
    </row>
    <row r="5" spans="1:18" ht="40.5" customHeight="1">
      <c r="A5" s="1368"/>
      <c r="B5" s="646" t="s">
        <v>1634</v>
      </c>
      <c r="C5" s="646" t="s">
        <v>1027</v>
      </c>
      <c r="D5" s="1378"/>
      <c r="E5" s="1378"/>
      <c r="F5" s="1378"/>
      <c r="G5" s="1378"/>
      <c r="H5" s="1378"/>
      <c r="I5" s="1378"/>
      <c r="J5" s="1378"/>
      <c r="K5" s="1378"/>
      <c r="L5" s="1378"/>
      <c r="M5" s="1378"/>
      <c r="N5" s="646" t="s">
        <v>1165</v>
      </c>
      <c r="O5" s="646" t="s">
        <v>1166</v>
      </c>
      <c r="P5" s="1374"/>
      <c r="Q5" s="1375"/>
      <c r="R5" s="1378"/>
    </row>
    <row r="6" spans="1:18" ht="24.95" customHeight="1">
      <c r="A6" s="646">
        <v>1</v>
      </c>
      <c r="B6" s="646"/>
      <c r="C6" s="646"/>
      <c r="D6" s="646"/>
      <c r="E6" s="650"/>
      <c r="F6" s="650"/>
      <c r="G6" s="650"/>
      <c r="H6" s="651">
        <f>SUM(E6:G6)</f>
        <v>0</v>
      </c>
      <c r="I6" s="651">
        <f>SUM(E6,F6)</f>
        <v>0</v>
      </c>
      <c r="J6" s="646" t="s">
        <v>303</v>
      </c>
      <c r="K6" s="646" t="s">
        <v>303</v>
      </c>
      <c r="L6" s="646" t="s">
        <v>303</v>
      </c>
      <c r="M6" s="646" t="s">
        <v>303</v>
      </c>
      <c r="N6" s="646" t="s">
        <v>303</v>
      </c>
      <c r="O6" s="646" t="s">
        <v>303</v>
      </c>
      <c r="P6" s="1363"/>
      <c r="Q6" s="1364"/>
      <c r="R6" s="646"/>
    </row>
    <row r="7" spans="1:18" ht="24.95" customHeight="1">
      <c r="A7" s="646">
        <v>2</v>
      </c>
      <c r="B7" s="646"/>
      <c r="C7" s="646"/>
      <c r="D7" s="646"/>
      <c r="E7" s="650"/>
      <c r="F7" s="650"/>
      <c r="G7" s="650"/>
      <c r="H7" s="651">
        <f t="shared" ref="H7:H55" si="0">SUM(E7:G7)</f>
        <v>0</v>
      </c>
      <c r="I7" s="651">
        <f t="shared" ref="I7:I55" si="1">SUM(E7,F7)</f>
        <v>0</v>
      </c>
      <c r="J7" s="646" t="s">
        <v>303</v>
      </c>
      <c r="K7" s="646" t="s">
        <v>303</v>
      </c>
      <c r="L7" s="646" t="s">
        <v>303</v>
      </c>
      <c r="M7" s="646" t="s">
        <v>303</v>
      </c>
      <c r="N7" s="646" t="s">
        <v>303</v>
      </c>
      <c r="O7" s="646" t="s">
        <v>303</v>
      </c>
      <c r="P7" s="1363"/>
      <c r="Q7" s="1364"/>
      <c r="R7" s="646"/>
    </row>
    <row r="8" spans="1:18" ht="24.95" customHeight="1">
      <c r="A8" s="646">
        <v>3</v>
      </c>
      <c r="B8" s="646"/>
      <c r="C8" s="646"/>
      <c r="D8" s="646"/>
      <c r="E8" s="650"/>
      <c r="F8" s="650"/>
      <c r="G8" s="650"/>
      <c r="H8" s="651">
        <f t="shared" si="0"/>
        <v>0</v>
      </c>
      <c r="I8" s="651">
        <f t="shared" si="1"/>
        <v>0</v>
      </c>
      <c r="J8" s="646" t="s">
        <v>303</v>
      </c>
      <c r="K8" s="646" t="s">
        <v>303</v>
      </c>
      <c r="L8" s="646" t="s">
        <v>303</v>
      </c>
      <c r="M8" s="646" t="s">
        <v>303</v>
      </c>
      <c r="N8" s="646" t="s">
        <v>303</v>
      </c>
      <c r="O8" s="646" t="s">
        <v>303</v>
      </c>
      <c r="P8" s="1363"/>
      <c r="Q8" s="1364"/>
      <c r="R8" s="646"/>
    </row>
    <row r="9" spans="1:18" ht="24.95" customHeight="1">
      <c r="A9" s="646">
        <v>4</v>
      </c>
      <c r="B9" s="646"/>
      <c r="C9" s="646"/>
      <c r="D9" s="646"/>
      <c r="E9" s="650"/>
      <c r="F9" s="650"/>
      <c r="G9" s="650"/>
      <c r="H9" s="651">
        <f t="shared" si="0"/>
        <v>0</v>
      </c>
      <c r="I9" s="651">
        <f t="shared" si="1"/>
        <v>0</v>
      </c>
      <c r="J9" s="646" t="s">
        <v>303</v>
      </c>
      <c r="K9" s="646" t="s">
        <v>303</v>
      </c>
      <c r="L9" s="646" t="s">
        <v>303</v>
      </c>
      <c r="M9" s="646" t="s">
        <v>303</v>
      </c>
      <c r="N9" s="646" t="s">
        <v>303</v>
      </c>
      <c r="O9" s="646" t="s">
        <v>303</v>
      </c>
      <c r="P9" s="1363"/>
      <c r="Q9" s="1364"/>
      <c r="R9" s="646"/>
    </row>
    <row r="10" spans="1:18" ht="24.95" customHeight="1">
      <c r="A10" s="646">
        <v>5</v>
      </c>
      <c r="B10" s="646"/>
      <c r="C10" s="646"/>
      <c r="D10" s="646"/>
      <c r="E10" s="650"/>
      <c r="F10" s="650"/>
      <c r="G10" s="650"/>
      <c r="H10" s="651">
        <f t="shared" si="0"/>
        <v>0</v>
      </c>
      <c r="I10" s="651">
        <f t="shared" si="1"/>
        <v>0</v>
      </c>
      <c r="J10" s="646" t="s">
        <v>303</v>
      </c>
      <c r="K10" s="646" t="s">
        <v>303</v>
      </c>
      <c r="L10" s="646" t="s">
        <v>303</v>
      </c>
      <c r="M10" s="646" t="s">
        <v>303</v>
      </c>
      <c r="N10" s="646" t="s">
        <v>303</v>
      </c>
      <c r="O10" s="646" t="s">
        <v>303</v>
      </c>
      <c r="P10" s="1363"/>
      <c r="Q10" s="1364"/>
      <c r="R10" s="646"/>
    </row>
    <row r="11" spans="1:18" ht="24.95" customHeight="1">
      <c r="A11" s="646">
        <v>6</v>
      </c>
      <c r="B11" s="646"/>
      <c r="C11" s="646"/>
      <c r="D11" s="646"/>
      <c r="E11" s="650"/>
      <c r="F11" s="650"/>
      <c r="G11" s="650"/>
      <c r="H11" s="651">
        <f t="shared" si="0"/>
        <v>0</v>
      </c>
      <c r="I11" s="651">
        <f t="shared" si="1"/>
        <v>0</v>
      </c>
      <c r="J11" s="646" t="s">
        <v>303</v>
      </c>
      <c r="K11" s="646" t="s">
        <v>303</v>
      </c>
      <c r="L11" s="646" t="s">
        <v>303</v>
      </c>
      <c r="M11" s="646" t="s">
        <v>303</v>
      </c>
      <c r="N11" s="646" t="s">
        <v>303</v>
      </c>
      <c r="O11" s="646" t="s">
        <v>303</v>
      </c>
      <c r="P11" s="1363"/>
      <c r="Q11" s="1364"/>
      <c r="R11" s="646"/>
    </row>
    <row r="12" spans="1:18" ht="24.95" customHeight="1">
      <c r="A12" s="646">
        <v>7</v>
      </c>
      <c r="B12" s="646"/>
      <c r="C12" s="646"/>
      <c r="D12" s="646"/>
      <c r="E12" s="650"/>
      <c r="F12" s="650"/>
      <c r="G12" s="650"/>
      <c r="H12" s="651">
        <f t="shared" si="0"/>
        <v>0</v>
      </c>
      <c r="I12" s="651">
        <f t="shared" si="1"/>
        <v>0</v>
      </c>
      <c r="J12" s="646" t="s">
        <v>303</v>
      </c>
      <c r="K12" s="646" t="s">
        <v>303</v>
      </c>
      <c r="L12" s="646" t="s">
        <v>303</v>
      </c>
      <c r="M12" s="646" t="s">
        <v>303</v>
      </c>
      <c r="N12" s="646" t="s">
        <v>303</v>
      </c>
      <c r="O12" s="646" t="s">
        <v>303</v>
      </c>
      <c r="P12" s="1363"/>
      <c r="Q12" s="1364"/>
      <c r="R12" s="646"/>
    </row>
    <row r="13" spans="1:18" ht="24.95" customHeight="1">
      <c r="A13" s="646">
        <v>8</v>
      </c>
      <c r="B13" s="646"/>
      <c r="C13" s="646"/>
      <c r="D13" s="646"/>
      <c r="E13" s="650"/>
      <c r="F13" s="650"/>
      <c r="G13" s="650"/>
      <c r="H13" s="651">
        <f t="shared" si="0"/>
        <v>0</v>
      </c>
      <c r="I13" s="651">
        <f t="shared" si="1"/>
        <v>0</v>
      </c>
      <c r="J13" s="646" t="s">
        <v>303</v>
      </c>
      <c r="K13" s="646" t="s">
        <v>303</v>
      </c>
      <c r="L13" s="646" t="s">
        <v>303</v>
      </c>
      <c r="M13" s="646" t="s">
        <v>303</v>
      </c>
      <c r="N13" s="646" t="s">
        <v>303</v>
      </c>
      <c r="O13" s="646" t="s">
        <v>303</v>
      </c>
      <c r="P13" s="1363"/>
      <c r="Q13" s="1364"/>
      <c r="R13" s="646"/>
    </row>
    <row r="14" spans="1:18" ht="24.95" customHeight="1">
      <c r="A14" s="646">
        <v>9</v>
      </c>
      <c r="B14" s="646"/>
      <c r="C14" s="646"/>
      <c r="D14" s="646"/>
      <c r="E14" s="650"/>
      <c r="F14" s="650"/>
      <c r="G14" s="650"/>
      <c r="H14" s="651">
        <f t="shared" si="0"/>
        <v>0</v>
      </c>
      <c r="I14" s="651">
        <f t="shared" si="1"/>
        <v>0</v>
      </c>
      <c r="J14" s="646" t="s">
        <v>303</v>
      </c>
      <c r="K14" s="646" t="s">
        <v>303</v>
      </c>
      <c r="L14" s="646" t="s">
        <v>303</v>
      </c>
      <c r="M14" s="646" t="s">
        <v>303</v>
      </c>
      <c r="N14" s="646" t="s">
        <v>303</v>
      </c>
      <c r="O14" s="646" t="s">
        <v>303</v>
      </c>
      <c r="P14" s="1363"/>
      <c r="Q14" s="1364"/>
      <c r="R14" s="646"/>
    </row>
    <row r="15" spans="1:18" ht="24.95" customHeight="1">
      <c r="A15" s="646">
        <v>10</v>
      </c>
      <c r="B15" s="646"/>
      <c r="C15" s="646"/>
      <c r="D15" s="646"/>
      <c r="E15" s="650"/>
      <c r="F15" s="650"/>
      <c r="G15" s="650"/>
      <c r="H15" s="651">
        <f t="shared" si="0"/>
        <v>0</v>
      </c>
      <c r="I15" s="651">
        <f t="shared" si="1"/>
        <v>0</v>
      </c>
      <c r="J15" s="646" t="s">
        <v>303</v>
      </c>
      <c r="K15" s="646" t="s">
        <v>303</v>
      </c>
      <c r="L15" s="646" t="s">
        <v>303</v>
      </c>
      <c r="M15" s="646" t="s">
        <v>303</v>
      </c>
      <c r="N15" s="646" t="s">
        <v>303</v>
      </c>
      <c r="O15" s="646" t="s">
        <v>303</v>
      </c>
      <c r="P15" s="1363"/>
      <c r="Q15" s="1364"/>
      <c r="R15" s="646"/>
    </row>
    <row r="16" spans="1:18" ht="24.95" customHeight="1">
      <c r="A16" s="646">
        <v>11</v>
      </c>
      <c r="B16" s="646"/>
      <c r="C16" s="646"/>
      <c r="D16" s="646"/>
      <c r="E16" s="650"/>
      <c r="F16" s="650"/>
      <c r="G16" s="650"/>
      <c r="H16" s="651">
        <f t="shared" si="0"/>
        <v>0</v>
      </c>
      <c r="I16" s="651">
        <f t="shared" si="1"/>
        <v>0</v>
      </c>
      <c r="J16" s="646" t="s">
        <v>303</v>
      </c>
      <c r="K16" s="646" t="s">
        <v>303</v>
      </c>
      <c r="L16" s="646" t="s">
        <v>303</v>
      </c>
      <c r="M16" s="646" t="s">
        <v>303</v>
      </c>
      <c r="N16" s="646" t="s">
        <v>303</v>
      </c>
      <c r="O16" s="646" t="s">
        <v>303</v>
      </c>
      <c r="P16" s="1363"/>
      <c r="Q16" s="1364"/>
      <c r="R16" s="646"/>
    </row>
    <row r="17" spans="1:18" ht="24.95" customHeight="1">
      <c r="A17" s="646">
        <v>12</v>
      </c>
      <c r="B17" s="646"/>
      <c r="C17" s="646"/>
      <c r="D17" s="646"/>
      <c r="E17" s="650"/>
      <c r="F17" s="650"/>
      <c r="G17" s="650"/>
      <c r="H17" s="651">
        <f t="shared" si="0"/>
        <v>0</v>
      </c>
      <c r="I17" s="651">
        <f t="shared" si="1"/>
        <v>0</v>
      </c>
      <c r="J17" s="646" t="s">
        <v>303</v>
      </c>
      <c r="K17" s="646" t="s">
        <v>303</v>
      </c>
      <c r="L17" s="646" t="s">
        <v>303</v>
      </c>
      <c r="M17" s="646" t="s">
        <v>303</v>
      </c>
      <c r="N17" s="646" t="s">
        <v>303</v>
      </c>
      <c r="O17" s="646" t="s">
        <v>303</v>
      </c>
      <c r="P17" s="1363"/>
      <c r="Q17" s="1364"/>
      <c r="R17" s="646"/>
    </row>
    <row r="18" spans="1:18" ht="24.95" customHeight="1">
      <c r="A18" s="646">
        <v>13</v>
      </c>
      <c r="B18" s="646"/>
      <c r="C18" s="646"/>
      <c r="D18" s="646"/>
      <c r="E18" s="650"/>
      <c r="F18" s="650"/>
      <c r="G18" s="650"/>
      <c r="H18" s="651">
        <f t="shared" si="0"/>
        <v>0</v>
      </c>
      <c r="I18" s="651">
        <f t="shared" si="1"/>
        <v>0</v>
      </c>
      <c r="J18" s="646" t="s">
        <v>303</v>
      </c>
      <c r="K18" s="646" t="s">
        <v>303</v>
      </c>
      <c r="L18" s="646" t="s">
        <v>303</v>
      </c>
      <c r="M18" s="646" t="s">
        <v>303</v>
      </c>
      <c r="N18" s="646" t="s">
        <v>303</v>
      </c>
      <c r="O18" s="646" t="s">
        <v>303</v>
      </c>
      <c r="P18" s="1363"/>
      <c r="Q18" s="1364"/>
      <c r="R18" s="646"/>
    </row>
    <row r="19" spans="1:18" ht="24.95" customHeight="1">
      <c r="A19" s="646">
        <v>14</v>
      </c>
      <c r="B19" s="646"/>
      <c r="C19" s="646"/>
      <c r="D19" s="646"/>
      <c r="E19" s="650"/>
      <c r="F19" s="650"/>
      <c r="G19" s="650"/>
      <c r="H19" s="651">
        <f t="shared" si="0"/>
        <v>0</v>
      </c>
      <c r="I19" s="651">
        <f t="shared" si="1"/>
        <v>0</v>
      </c>
      <c r="J19" s="646" t="s">
        <v>303</v>
      </c>
      <c r="K19" s="646" t="s">
        <v>303</v>
      </c>
      <c r="L19" s="646" t="s">
        <v>303</v>
      </c>
      <c r="M19" s="646" t="s">
        <v>303</v>
      </c>
      <c r="N19" s="646" t="s">
        <v>303</v>
      </c>
      <c r="O19" s="646" t="s">
        <v>303</v>
      </c>
      <c r="P19" s="1363"/>
      <c r="Q19" s="1364"/>
      <c r="R19" s="646"/>
    </row>
    <row r="20" spans="1:18" ht="24.95" customHeight="1">
      <c r="A20" s="646">
        <v>15</v>
      </c>
      <c r="B20" s="646"/>
      <c r="C20" s="646"/>
      <c r="D20" s="646"/>
      <c r="E20" s="650"/>
      <c r="F20" s="650"/>
      <c r="G20" s="650"/>
      <c r="H20" s="651">
        <f t="shared" si="0"/>
        <v>0</v>
      </c>
      <c r="I20" s="651">
        <f t="shared" si="1"/>
        <v>0</v>
      </c>
      <c r="J20" s="646" t="s">
        <v>303</v>
      </c>
      <c r="K20" s="646" t="s">
        <v>303</v>
      </c>
      <c r="L20" s="646" t="s">
        <v>303</v>
      </c>
      <c r="M20" s="646" t="s">
        <v>303</v>
      </c>
      <c r="N20" s="646" t="s">
        <v>303</v>
      </c>
      <c r="O20" s="646" t="s">
        <v>303</v>
      </c>
      <c r="P20" s="1363"/>
      <c r="Q20" s="1364"/>
      <c r="R20" s="646"/>
    </row>
    <row r="21" spans="1:18" ht="24.95" customHeight="1">
      <c r="A21" s="646">
        <v>16</v>
      </c>
      <c r="B21" s="646"/>
      <c r="C21" s="646"/>
      <c r="D21" s="646"/>
      <c r="E21" s="650"/>
      <c r="F21" s="650"/>
      <c r="G21" s="650"/>
      <c r="H21" s="651">
        <f t="shared" si="0"/>
        <v>0</v>
      </c>
      <c r="I21" s="651">
        <f t="shared" si="1"/>
        <v>0</v>
      </c>
      <c r="J21" s="646" t="s">
        <v>303</v>
      </c>
      <c r="K21" s="646" t="s">
        <v>303</v>
      </c>
      <c r="L21" s="646" t="s">
        <v>303</v>
      </c>
      <c r="M21" s="646" t="s">
        <v>303</v>
      </c>
      <c r="N21" s="646" t="s">
        <v>303</v>
      </c>
      <c r="O21" s="646" t="s">
        <v>303</v>
      </c>
      <c r="P21" s="1363"/>
      <c r="Q21" s="1364"/>
      <c r="R21" s="646"/>
    </row>
    <row r="22" spans="1:18" ht="24.95" customHeight="1">
      <c r="A22" s="646">
        <v>17</v>
      </c>
      <c r="B22" s="646"/>
      <c r="C22" s="646"/>
      <c r="D22" s="646"/>
      <c r="E22" s="650"/>
      <c r="F22" s="650"/>
      <c r="G22" s="650"/>
      <c r="H22" s="651">
        <f t="shared" si="0"/>
        <v>0</v>
      </c>
      <c r="I22" s="651">
        <f t="shared" si="1"/>
        <v>0</v>
      </c>
      <c r="J22" s="646" t="s">
        <v>303</v>
      </c>
      <c r="K22" s="646" t="s">
        <v>303</v>
      </c>
      <c r="L22" s="646" t="s">
        <v>303</v>
      </c>
      <c r="M22" s="646" t="s">
        <v>303</v>
      </c>
      <c r="N22" s="646" t="s">
        <v>303</v>
      </c>
      <c r="O22" s="646" t="s">
        <v>303</v>
      </c>
      <c r="P22" s="1363"/>
      <c r="Q22" s="1364"/>
      <c r="R22" s="646"/>
    </row>
    <row r="23" spans="1:18" ht="24.95" customHeight="1">
      <c r="A23" s="646">
        <v>18</v>
      </c>
      <c r="B23" s="646"/>
      <c r="C23" s="646"/>
      <c r="D23" s="646"/>
      <c r="E23" s="650"/>
      <c r="F23" s="650"/>
      <c r="G23" s="650"/>
      <c r="H23" s="651">
        <f t="shared" si="0"/>
        <v>0</v>
      </c>
      <c r="I23" s="651">
        <f t="shared" si="1"/>
        <v>0</v>
      </c>
      <c r="J23" s="646" t="s">
        <v>303</v>
      </c>
      <c r="K23" s="646" t="s">
        <v>303</v>
      </c>
      <c r="L23" s="646" t="s">
        <v>303</v>
      </c>
      <c r="M23" s="646" t="s">
        <v>303</v>
      </c>
      <c r="N23" s="646" t="s">
        <v>303</v>
      </c>
      <c r="O23" s="646" t="s">
        <v>303</v>
      </c>
      <c r="P23" s="1363"/>
      <c r="Q23" s="1364"/>
      <c r="R23" s="646"/>
    </row>
    <row r="24" spans="1:18" ht="24.95" customHeight="1">
      <c r="A24" s="646">
        <v>19</v>
      </c>
      <c r="B24" s="646"/>
      <c r="C24" s="646"/>
      <c r="D24" s="646"/>
      <c r="E24" s="650"/>
      <c r="F24" s="650"/>
      <c r="G24" s="650"/>
      <c r="H24" s="651">
        <f t="shared" si="0"/>
        <v>0</v>
      </c>
      <c r="I24" s="651">
        <f t="shared" si="1"/>
        <v>0</v>
      </c>
      <c r="J24" s="646" t="s">
        <v>303</v>
      </c>
      <c r="K24" s="646" t="s">
        <v>303</v>
      </c>
      <c r="L24" s="646" t="s">
        <v>303</v>
      </c>
      <c r="M24" s="646" t="s">
        <v>303</v>
      </c>
      <c r="N24" s="646" t="s">
        <v>303</v>
      </c>
      <c r="O24" s="646" t="s">
        <v>303</v>
      </c>
      <c r="P24" s="1363"/>
      <c r="Q24" s="1364"/>
      <c r="R24" s="646"/>
    </row>
    <row r="25" spans="1:18" ht="24.95" customHeight="1">
      <c r="A25" s="646">
        <v>20</v>
      </c>
      <c r="B25" s="646"/>
      <c r="C25" s="646"/>
      <c r="D25" s="646"/>
      <c r="E25" s="650"/>
      <c r="F25" s="650"/>
      <c r="G25" s="650"/>
      <c r="H25" s="651">
        <f t="shared" si="0"/>
        <v>0</v>
      </c>
      <c r="I25" s="651">
        <f t="shared" si="1"/>
        <v>0</v>
      </c>
      <c r="J25" s="646" t="s">
        <v>303</v>
      </c>
      <c r="K25" s="646" t="s">
        <v>303</v>
      </c>
      <c r="L25" s="646" t="s">
        <v>303</v>
      </c>
      <c r="M25" s="646" t="s">
        <v>303</v>
      </c>
      <c r="N25" s="646" t="s">
        <v>303</v>
      </c>
      <c r="O25" s="646" t="s">
        <v>303</v>
      </c>
      <c r="P25" s="1363"/>
      <c r="Q25" s="1364"/>
      <c r="R25" s="646"/>
    </row>
    <row r="26" spans="1:18" ht="24.95" customHeight="1">
      <c r="A26" s="646">
        <v>21</v>
      </c>
      <c r="B26" s="646"/>
      <c r="C26" s="646"/>
      <c r="D26" s="646"/>
      <c r="E26" s="650"/>
      <c r="F26" s="650"/>
      <c r="G26" s="650"/>
      <c r="H26" s="651">
        <f t="shared" si="0"/>
        <v>0</v>
      </c>
      <c r="I26" s="651">
        <f t="shared" si="1"/>
        <v>0</v>
      </c>
      <c r="J26" s="646" t="s">
        <v>303</v>
      </c>
      <c r="K26" s="646" t="s">
        <v>303</v>
      </c>
      <c r="L26" s="646" t="s">
        <v>303</v>
      </c>
      <c r="M26" s="646" t="s">
        <v>303</v>
      </c>
      <c r="N26" s="646" t="s">
        <v>303</v>
      </c>
      <c r="O26" s="646" t="s">
        <v>303</v>
      </c>
      <c r="P26" s="1363"/>
      <c r="Q26" s="1364"/>
      <c r="R26" s="646"/>
    </row>
    <row r="27" spans="1:18" ht="24.95" customHeight="1">
      <c r="A27" s="646">
        <v>22</v>
      </c>
      <c r="B27" s="646"/>
      <c r="C27" s="646"/>
      <c r="D27" s="646"/>
      <c r="E27" s="650"/>
      <c r="F27" s="650"/>
      <c r="G27" s="650"/>
      <c r="H27" s="651">
        <f t="shared" si="0"/>
        <v>0</v>
      </c>
      <c r="I27" s="651">
        <f t="shared" si="1"/>
        <v>0</v>
      </c>
      <c r="J27" s="646" t="s">
        <v>303</v>
      </c>
      <c r="K27" s="646" t="s">
        <v>303</v>
      </c>
      <c r="L27" s="646" t="s">
        <v>303</v>
      </c>
      <c r="M27" s="646" t="s">
        <v>303</v>
      </c>
      <c r="N27" s="646" t="s">
        <v>303</v>
      </c>
      <c r="O27" s="646" t="s">
        <v>303</v>
      </c>
      <c r="P27" s="1363"/>
      <c r="Q27" s="1364"/>
      <c r="R27" s="646"/>
    </row>
    <row r="28" spans="1:18" ht="24.95" customHeight="1">
      <c r="A28" s="646">
        <v>23</v>
      </c>
      <c r="B28" s="646"/>
      <c r="C28" s="646"/>
      <c r="D28" s="646"/>
      <c r="E28" s="650"/>
      <c r="F28" s="650"/>
      <c r="G28" s="650"/>
      <c r="H28" s="651">
        <f t="shared" si="0"/>
        <v>0</v>
      </c>
      <c r="I28" s="651">
        <f t="shared" si="1"/>
        <v>0</v>
      </c>
      <c r="J28" s="646" t="s">
        <v>303</v>
      </c>
      <c r="K28" s="646" t="s">
        <v>303</v>
      </c>
      <c r="L28" s="646" t="s">
        <v>303</v>
      </c>
      <c r="M28" s="646" t="s">
        <v>303</v>
      </c>
      <c r="N28" s="646" t="s">
        <v>303</v>
      </c>
      <c r="O28" s="646" t="s">
        <v>303</v>
      </c>
      <c r="P28" s="1363"/>
      <c r="Q28" s="1364"/>
      <c r="R28" s="646"/>
    </row>
    <row r="29" spans="1:18" ht="24.95" customHeight="1">
      <c r="A29" s="646">
        <v>24</v>
      </c>
      <c r="B29" s="646"/>
      <c r="C29" s="646"/>
      <c r="D29" s="646"/>
      <c r="E29" s="650"/>
      <c r="F29" s="650"/>
      <c r="G29" s="650"/>
      <c r="H29" s="651">
        <f t="shared" si="0"/>
        <v>0</v>
      </c>
      <c r="I29" s="651">
        <f t="shared" si="1"/>
        <v>0</v>
      </c>
      <c r="J29" s="646" t="s">
        <v>303</v>
      </c>
      <c r="K29" s="646" t="s">
        <v>303</v>
      </c>
      <c r="L29" s="646" t="s">
        <v>303</v>
      </c>
      <c r="M29" s="646" t="s">
        <v>303</v>
      </c>
      <c r="N29" s="646" t="s">
        <v>303</v>
      </c>
      <c r="O29" s="646" t="s">
        <v>303</v>
      </c>
      <c r="P29" s="1363"/>
      <c r="Q29" s="1364"/>
      <c r="R29" s="646"/>
    </row>
    <row r="30" spans="1:18" ht="24.95" customHeight="1">
      <c r="A30" s="646">
        <v>25</v>
      </c>
      <c r="B30" s="646"/>
      <c r="C30" s="646"/>
      <c r="D30" s="646"/>
      <c r="E30" s="650"/>
      <c r="F30" s="650"/>
      <c r="G30" s="650"/>
      <c r="H30" s="651">
        <f t="shared" si="0"/>
        <v>0</v>
      </c>
      <c r="I30" s="651">
        <f t="shared" si="1"/>
        <v>0</v>
      </c>
      <c r="J30" s="646" t="s">
        <v>303</v>
      </c>
      <c r="K30" s="646" t="s">
        <v>303</v>
      </c>
      <c r="L30" s="646" t="s">
        <v>303</v>
      </c>
      <c r="M30" s="646" t="s">
        <v>303</v>
      </c>
      <c r="N30" s="646" t="s">
        <v>303</v>
      </c>
      <c r="O30" s="646" t="s">
        <v>303</v>
      </c>
      <c r="P30" s="1363"/>
      <c r="Q30" s="1364"/>
      <c r="R30" s="646"/>
    </row>
    <row r="31" spans="1:18" ht="24.95" customHeight="1">
      <c r="A31" s="646">
        <v>26</v>
      </c>
      <c r="B31" s="646"/>
      <c r="C31" s="646"/>
      <c r="D31" s="646"/>
      <c r="E31" s="650"/>
      <c r="F31" s="650"/>
      <c r="G31" s="650"/>
      <c r="H31" s="651">
        <f t="shared" si="0"/>
        <v>0</v>
      </c>
      <c r="I31" s="651">
        <f t="shared" si="1"/>
        <v>0</v>
      </c>
      <c r="J31" s="646" t="s">
        <v>303</v>
      </c>
      <c r="K31" s="646" t="s">
        <v>303</v>
      </c>
      <c r="L31" s="646" t="s">
        <v>303</v>
      </c>
      <c r="M31" s="646" t="s">
        <v>303</v>
      </c>
      <c r="N31" s="646" t="s">
        <v>303</v>
      </c>
      <c r="O31" s="646" t="s">
        <v>303</v>
      </c>
      <c r="P31" s="1363"/>
      <c r="Q31" s="1364"/>
      <c r="R31" s="646"/>
    </row>
    <row r="32" spans="1:18" ht="24.95" customHeight="1">
      <c r="A32" s="646">
        <v>27</v>
      </c>
      <c r="B32" s="646"/>
      <c r="C32" s="646"/>
      <c r="D32" s="646"/>
      <c r="E32" s="650"/>
      <c r="F32" s="650"/>
      <c r="G32" s="650"/>
      <c r="H32" s="651">
        <f t="shared" si="0"/>
        <v>0</v>
      </c>
      <c r="I32" s="651">
        <f t="shared" si="1"/>
        <v>0</v>
      </c>
      <c r="J32" s="646" t="s">
        <v>303</v>
      </c>
      <c r="K32" s="646" t="s">
        <v>303</v>
      </c>
      <c r="L32" s="646" t="s">
        <v>303</v>
      </c>
      <c r="M32" s="646" t="s">
        <v>303</v>
      </c>
      <c r="N32" s="646" t="s">
        <v>303</v>
      </c>
      <c r="O32" s="646" t="s">
        <v>303</v>
      </c>
      <c r="P32" s="1363"/>
      <c r="Q32" s="1364"/>
      <c r="R32" s="646"/>
    </row>
    <row r="33" spans="1:18" ht="24.95" customHeight="1">
      <c r="A33" s="646">
        <v>28</v>
      </c>
      <c r="B33" s="646"/>
      <c r="C33" s="646"/>
      <c r="D33" s="646"/>
      <c r="E33" s="650"/>
      <c r="F33" s="650"/>
      <c r="G33" s="650"/>
      <c r="H33" s="651">
        <f t="shared" si="0"/>
        <v>0</v>
      </c>
      <c r="I33" s="651">
        <f t="shared" si="1"/>
        <v>0</v>
      </c>
      <c r="J33" s="646" t="s">
        <v>303</v>
      </c>
      <c r="K33" s="646" t="s">
        <v>303</v>
      </c>
      <c r="L33" s="646" t="s">
        <v>303</v>
      </c>
      <c r="M33" s="646" t="s">
        <v>303</v>
      </c>
      <c r="N33" s="646" t="s">
        <v>303</v>
      </c>
      <c r="O33" s="646" t="s">
        <v>303</v>
      </c>
      <c r="P33" s="1363"/>
      <c r="Q33" s="1364"/>
      <c r="R33" s="646"/>
    </row>
    <row r="34" spans="1:18" ht="24.95" customHeight="1">
      <c r="A34" s="646">
        <v>29</v>
      </c>
      <c r="B34" s="646"/>
      <c r="C34" s="646"/>
      <c r="D34" s="646"/>
      <c r="E34" s="650"/>
      <c r="F34" s="650"/>
      <c r="G34" s="650"/>
      <c r="H34" s="651">
        <f t="shared" si="0"/>
        <v>0</v>
      </c>
      <c r="I34" s="651">
        <f t="shared" si="1"/>
        <v>0</v>
      </c>
      <c r="J34" s="646" t="s">
        <v>303</v>
      </c>
      <c r="K34" s="646" t="s">
        <v>303</v>
      </c>
      <c r="L34" s="646" t="s">
        <v>303</v>
      </c>
      <c r="M34" s="646" t="s">
        <v>303</v>
      </c>
      <c r="N34" s="646" t="s">
        <v>303</v>
      </c>
      <c r="O34" s="646" t="s">
        <v>303</v>
      </c>
      <c r="P34" s="1363"/>
      <c r="Q34" s="1364"/>
      <c r="R34" s="646"/>
    </row>
    <row r="35" spans="1:18" ht="24.95" customHeight="1">
      <c r="A35" s="646">
        <v>30</v>
      </c>
      <c r="B35" s="646"/>
      <c r="C35" s="646"/>
      <c r="D35" s="646"/>
      <c r="E35" s="650"/>
      <c r="F35" s="650"/>
      <c r="G35" s="650"/>
      <c r="H35" s="651">
        <f t="shared" si="0"/>
        <v>0</v>
      </c>
      <c r="I35" s="651">
        <f t="shared" si="1"/>
        <v>0</v>
      </c>
      <c r="J35" s="646" t="s">
        <v>303</v>
      </c>
      <c r="K35" s="646" t="s">
        <v>303</v>
      </c>
      <c r="L35" s="646" t="s">
        <v>303</v>
      </c>
      <c r="M35" s="646" t="s">
        <v>303</v>
      </c>
      <c r="N35" s="646" t="s">
        <v>303</v>
      </c>
      <c r="O35" s="646" t="s">
        <v>303</v>
      </c>
      <c r="P35" s="1363"/>
      <c r="Q35" s="1364"/>
      <c r="R35" s="646"/>
    </row>
    <row r="36" spans="1:18" ht="24.95" customHeight="1">
      <c r="A36" s="646">
        <v>31</v>
      </c>
      <c r="B36" s="646"/>
      <c r="C36" s="646"/>
      <c r="D36" s="646"/>
      <c r="E36" s="650"/>
      <c r="F36" s="650"/>
      <c r="G36" s="650"/>
      <c r="H36" s="651">
        <f t="shared" si="0"/>
        <v>0</v>
      </c>
      <c r="I36" s="651">
        <f t="shared" si="1"/>
        <v>0</v>
      </c>
      <c r="J36" s="646" t="s">
        <v>303</v>
      </c>
      <c r="K36" s="646" t="s">
        <v>303</v>
      </c>
      <c r="L36" s="646" t="s">
        <v>303</v>
      </c>
      <c r="M36" s="646" t="s">
        <v>303</v>
      </c>
      <c r="N36" s="646" t="s">
        <v>303</v>
      </c>
      <c r="O36" s="646" t="s">
        <v>303</v>
      </c>
      <c r="P36" s="1363"/>
      <c r="Q36" s="1364"/>
      <c r="R36" s="646"/>
    </row>
    <row r="37" spans="1:18" ht="24.95" customHeight="1">
      <c r="A37" s="646">
        <v>32</v>
      </c>
      <c r="B37" s="646"/>
      <c r="C37" s="646"/>
      <c r="D37" s="646"/>
      <c r="E37" s="650"/>
      <c r="F37" s="650"/>
      <c r="G37" s="650"/>
      <c r="H37" s="651">
        <f t="shared" si="0"/>
        <v>0</v>
      </c>
      <c r="I37" s="651">
        <f t="shared" si="1"/>
        <v>0</v>
      </c>
      <c r="J37" s="646" t="s">
        <v>303</v>
      </c>
      <c r="K37" s="646" t="s">
        <v>303</v>
      </c>
      <c r="L37" s="646" t="s">
        <v>303</v>
      </c>
      <c r="M37" s="646" t="s">
        <v>303</v>
      </c>
      <c r="N37" s="646" t="s">
        <v>303</v>
      </c>
      <c r="O37" s="646" t="s">
        <v>303</v>
      </c>
      <c r="P37" s="1363"/>
      <c r="Q37" s="1364"/>
      <c r="R37" s="646"/>
    </row>
    <row r="38" spans="1:18" ht="24.95" customHeight="1">
      <c r="A38" s="646">
        <v>33</v>
      </c>
      <c r="B38" s="646"/>
      <c r="C38" s="646"/>
      <c r="D38" s="646"/>
      <c r="E38" s="650"/>
      <c r="F38" s="650"/>
      <c r="G38" s="650"/>
      <c r="H38" s="651">
        <f t="shared" si="0"/>
        <v>0</v>
      </c>
      <c r="I38" s="651">
        <f t="shared" si="1"/>
        <v>0</v>
      </c>
      <c r="J38" s="646" t="s">
        <v>303</v>
      </c>
      <c r="K38" s="646" t="s">
        <v>303</v>
      </c>
      <c r="L38" s="646" t="s">
        <v>303</v>
      </c>
      <c r="M38" s="646" t="s">
        <v>303</v>
      </c>
      <c r="N38" s="646" t="s">
        <v>303</v>
      </c>
      <c r="O38" s="646" t="s">
        <v>303</v>
      </c>
      <c r="P38" s="1363"/>
      <c r="Q38" s="1364"/>
      <c r="R38" s="646"/>
    </row>
    <row r="39" spans="1:18" ht="24.95" customHeight="1">
      <c r="A39" s="646">
        <v>34</v>
      </c>
      <c r="B39" s="646"/>
      <c r="C39" s="646"/>
      <c r="D39" s="646"/>
      <c r="E39" s="650"/>
      <c r="F39" s="650"/>
      <c r="G39" s="650"/>
      <c r="H39" s="651">
        <f t="shared" si="0"/>
        <v>0</v>
      </c>
      <c r="I39" s="651">
        <f t="shared" si="1"/>
        <v>0</v>
      </c>
      <c r="J39" s="646" t="s">
        <v>303</v>
      </c>
      <c r="K39" s="646" t="s">
        <v>303</v>
      </c>
      <c r="L39" s="646" t="s">
        <v>303</v>
      </c>
      <c r="M39" s="646" t="s">
        <v>303</v>
      </c>
      <c r="N39" s="646" t="s">
        <v>303</v>
      </c>
      <c r="O39" s="646" t="s">
        <v>303</v>
      </c>
      <c r="P39" s="1363"/>
      <c r="Q39" s="1364"/>
      <c r="R39" s="646"/>
    </row>
    <row r="40" spans="1:18" ht="24.95" customHeight="1">
      <c r="A40" s="646">
        <v>35</v>
      </c>
      <c r="B40" s="646"/>
      <c r="C40" s="646"/>
      <c r="D40" s="646"/>
      <c r="E40" s="650"/>
      <c r="F40" s="650"/>
      <c r="G40" s="650"/>
      <c r="H40" s="651">
        <f t="shared" si="0"/>
        <v>0</v>
      </c>
      <c r="I40" s="651">
        <f t="shared" si="1"/>
        <v>0</v>
      </c>
      <c r="J40" s="646" t="s">
        <v>303</v>
      </c>
      <c r="K40" s="646" t="s">
        <v>303</v>
      </c>
      <c r="L40" s="646" t="s">
        <v>303</v>
      </c>
      <c r="M40" s="646" t="s">
        <v>303</v>
      </c>
      <c r="N40" s="646" t="s">
        <v>303</v>
      </c>
      <c r="O40" s="646" t="s">
        <v>303</v>
      </c>
      <c r="P40" s="1363"/>
      <c r="Q40" s="1364"/>
      <c r="R40" s="646"/>
    </row>
    <row r="41" spans="1:18" ht="24.95" customHeight="1">
      <c r="A41" s="646">
        <v>36</v>
      </c>
      <c r="B41" s="646"/>
      <c r="C41" s="646"/>
      <c r="D41" s="646"/>
      <c r="E41" s="650"/>
      <c r="F41" s="650"/>
      <c r="G41" s="650"/>
      <c r="H41" s="651">
        <f t="shared" si="0"/>
        <v>0</v>
      </c>
      <c r="I41" s="651">
        <f t="shared" si="1"/>
        <v>0</v>
      </c>
      <c r="J41" s="646" t="s">
        <v>303</v>
      </c>
      <c r="K41" s="646" t="s">
        <v>303</v>
      </c>
      <c r="L41" s="646" t="s">
        <v>303</v>
      </c>
      <c r="M41" s="646" t="s">
        <v>303</v>
      </c>
      <c r="N41" s="646" t="s">
        <v>303</v>
      </c>
      <c r="O41" s="646" t="s">
        <v>303</v>
      </c>
      <c r="P41" s="1363"/>
      <c r="Q41" s="1364"/>
      <c r="R41" s="646"/>
    </row>
    <row r="42" spans="1:18" ht="24.95" customHeight="1">
      <c r="A42" s="646">
        <v>37</v>
      </c>
      <c r="B42" s="646"/>
      <c r="C42" s="646"/>
      <c r="D42" s="646"/>
      <c r="E42" s="650"/>
      <c r="F42" s="650"/>
      <c r="G42" s="650"/>
      <c r="H42" s="651">
        <f t="shared" si="0"/>
        <v>0</v>
      </c>
      <c r="I42" s="651">
        <f t="shared" si="1"/>
        <v>0</v>
      </c>
      <c r="J42" s="646" t="s">
        <v>303</v>
      </c>
      <c r="K42" s="646" t="s">
        <v>303</v>
      </c>
      <c r="L42" s="646" t="s">
        <v>303</v>
      </c>
      <c r="M42" s="646" t="s">
        <v>303</v>
      </c>
      <c r="N42" s="646" t="s">
        <v>303</v>
      </c>
      <c r="O42" s="646" t="s">
        <v>303</v>
      </c>
      <c r="P42" s="1363"/>
      <c r="Q42" s="1364"/>
      <c r="R42" s="646"/>
    </row>
    <row r="43" spans="1:18" ht="24.95" customHeight="1">
      <c r="A43" s="646">
        <v>38</v>
      </c>
      <c r="B43" s="646"/>
      <c r="C43" s="646"/>
      <c r="D43" s="646"/>
      <c r="E43" s="650"/>
      <c r="F43" s="650"/>
      <c r="G43" s="650"/>
      <c r="H43" s="651">
        <f t="shared" si="0"/>
        <v>0</v>
      </c>
      <c r="I43" s="651">
        <f t="shared" si="1"/>
        <v>0</v>
      </c>
      <c r="J43" s="646" t="s">
        <v>303</v>
      </c>
      <c r="K43" s="646" t="s">
        <v>303</v>
      </c>
      <c r="L43" s="646" t="s">
        <v>303</v>
      </c>
      <c r="M43" s="646" t="s">
        <v>303</v>
      </c>
      <c r="N43" s="646" t="s">
        <v>303</v>
      </c>
      <c r="O43" s="646" t="s">
        <v>303</v>
      </c>
      <c r="P43" s="1363"/>
      <c r="Q43" s="1364"/>
      <c r="R43" s="646"/>
    </row>
    <row r="44" spans="1:18" ht="24.95" customHeight="1">
      <c r="A44" s="646">
        <v>39</v>
      </c>
      <c r="B44" s="646"/>
      <c r="C44" s="646"/>
      <c r="D44" s="646"/>
      <c r="E44" s="650"/>
      <c r="F44" s="650"/>
      <c r="G44" s="650"/>
      <c r="H44" s="651">
        <f t="shared" si="0"/>
        <v>0</v>
      </c>
      <c r="I44" s="651">
        <f t="shared" si="1"/>
        <v>0</v>
      </c>
      <c r="J44" s="646" t="s">
        <v>303</v>
      </c>
      <c r="K44" s="646" t="s">
        <v>303</v>
      </c>
      <c r="L44" s="646" t="s">
        <v>303</v>
      </c>
      <c r="M44" s="646" t="s">
        <v>303</v>
      </c>
      <c r="N44" s="646" t="s">
        <v>303</v>
      </c>
      <c r="O44" s="646" t="s">
        <v>303</v>
      </c>
      <c r="P44" s="1363"/>
      <c r="Q44" s="1364"/>
      <c r="R44" s="646"/>
    </row>
    <row r="45" spans="1:18" ht="24.95" customHeight="1">
      <c r="A45" s="646">
        <v>40</v>
      </c>
      <c r="B45" s="646"/>
      <c r="C45" s="646"/>
      <c r="D45" s="646"/>
      <c r="E45" s="650"/>
      <c r="F45" s="650"/>
      <c r="G45" s="650"/>
      <c r="H45" s="651">
        <f t="shared" si="0"/>
        <v>0</v>
      </c>
      <c r="I45" s="651">
        <f t="shared" si="1"/>
        <v>0</v>
      </c>
      <c r="J45" s="646" t="s">
        <v>303</v>
      </c>
      <c r="K45" s="646" t="s">
        <v>303</v>
      </c>
      <c r="L45" s="646" t="s">
        <v>303</v>
      </c>
      <c r="M45" s="646" t="s">
        <v>303</v>
      </c>
      <c r="N45" s="646" t="s">
        <v>303</v>
      </c>
      <c r="O45" s="646" t="s">
        <v>303</v>
      </c>
      <c r="P45" s="1363"/>
      <c r="Q45" s="1364"/>
      <c r="R45" s="646"/>
    </row>
    <row r="46" spans="1:18" ht="24.95" customHeight="1">
      <c r="A46" s="646">
        <v>41</v>
      </c>
      <c r="B46" s="646"/>
      <c r="C46" s="646"/>
      <c r="D46" s="646"/>
      <c r="E46" s="650"/>
      <c r="F46" s="650"/>
      <c r="G46" s="650"/>
      <c r="H46" s="651">
        <f t="shared" si="0"/>
        <v>0</v>
      </c>
      <c r="I46" s="651">
        <f t="shared" si="1"/>
        <v>0</v>
      </c>
      <c r="J46" s="646" t="s">
        <v>303</v>
      </c>
      <c r="K46" s="646" t="s">
        <v>303</v>
      </c>
      <c r="L46" s="646" t="s">
        <v>303</v>
      </c>
      <c r="M46" s="646" t="s">
        <v>303</v>
      </c>
      <c r="N46" s="646" t="s">
        <v>303</v>
      </c>
      <c r="O46" s="646" t="s">
        <v>303</v>
      </c>
      <c r="P46" s="1363"/>
      <c r="Q46" s="1364"/>
      <c r="R46" s="646"/>
    </row>
    <row r="47" spans="1:18" ht="24.95" customHeight="1">
      <c r="A47" s="646">
        <v>42</v>
      </c>
      <c r="B47" s="646"/>
      <c r="C47" s="646"/>
      <c r="D47" s="646"/>
      <c r="E47" s="650"/>
      <c r="F47" s="650"/>
      <c r="G47" s="650"/>
      <c r="H47" s="651">
        <f t="shared" si="0"/>
        <v>0</v>
      </c>
      <c r="I47" s="651">
        <f t="shared" si="1"/>
        <v>0</v>
      </c>
      <c r="J47" s="646" t="s">
        <v>303</v>
      </c>
      <c r="K47" s="646" t="s">
        <v>303</v>
      </c>
      <c r="L47" s="646" t="s">
        <v>303</v>
      </c>
      <c r="M47" s="646" t="s">
        <v>303</v>
      </c>
      <c r="N47" s="646" t="s">
        <v>303</v>
      </c>
      <c r="O47" s="646" t="s">
        <v>303</v>
      </c>
      <c r="P47" s="1363"/>
      <c r="Q47" s="1364"/>
      <c r="R47" s="646"/>
    </row>
    <row r="48" spans="1:18" ht="24.95" customHeight="1">
      <c r="A48" s="646">
        <v>43</v>
      </c>
      <c r="B48" s="646"/>
      <c r="C48" s="646"/>
      <c r="D48" s="646"/>
      <c r="E48" s="650"/>
      <c r="F48" s="650"/>
      <c r="G48" s="650"/>
      <c r="H48" s="651">
        <f t="shared" si="0"/>
        <v>0</v>
      </c>
      <c r="I48" s="651">
        <f t="shared" si="1"/>
        <v>0</v>
      </c>
      <c r="J48" s="646" t="s">
        <v>303</v>
      </c>
      <c r="K48" s="646" t="s">
        <v>303</v>
      </c>
      <c r="L48" s="646" t="s">
        <v>303</v>
      </c>
      <c r="M48" s="646" t="s">
        <v>303</v>
      </c>
      <c r="N48" s="646" t="s">
        <v>303</v>
      </c>
      <c r="O48" s="646" t="s">
        <v>303</v>
      </c>
      <c r="P48" s="1363"/>
      <c r="Q48" s="1364"/>
      <c r="R48" s="646"/>
    </row>
    <row r="49" spans="1:18" ht="24.95" customHeight="1">
      <c r="A49" s="646">
        <v>44</v>
      </c>
      <c r="B49" s="646"/>
      <c r="C49" s="646"/>
      <c r="D49" s="646"/>
      <c r="E49" s="650"/>
      <c r="F49" s="650"/>
      <c r="G49" s="650"/>
      <c r="H49" s="651">
        <f t="shared" si="0"/>
        <v>0</v>
      </c>
      <c r="I49" s="651">
        <f t="shared" si="1"/>
        <v>0</v>
      </c>
      <c r="J49" s="646" t="s">
        <v>303</v>
      </c>
      <c r="K49" s="646" t="s">
        <v>303</v>
      </c>
      <c r="L49" s="646" t="s">
        <v>303</v>
      </c>
      <c r="M49" s="646" t="s">
        <v>303</v>
      </c>
      <c r="N49" s="646" t="s">
        <v>303</v>
      </c>
      <c r="O49" s="646" t="s">
        <v>303</v>
      </c>
      <c r="P49" s="1363"/>
      <c r="Q49" s="1364"/>
      <c r="R49" s="646"/>
    </row>
    <row r="50" spans="1:18" ht="24.95" customHeight="1">
      <c r="A50" s="646">
        <v>45</v>
      </c>
      <c r="B50" s="646"/>
      <c r="C50" s="646"/>
      <c r="D50" s="646"/>
      <c r="E50" s="650"/>
      <c r="F50" s="650"/>
      <c r="G50" s="650"/>
      <c r="H50" s="651">
        <f t="shared" si="0"/>
        <v>0</v>
      </c>
      <c r="I50" s="651">
        <f t="shared" si="1"/>
        <v>0</v>
      </c>
      <c r="J50" s="646" t="s">
        <v>303</v>
      </c>
      <c r="K50" s="646" t="s">
        <v>303</v>
      </c>
      <c r="L50" s="646" t="s">
        <v>303</v>
      </c>
      <c r="M50" s="646" t="s">
        <v>303</v>
      </c>
      <c r="N50" s="646" t="s">
        <v>303</v>
      </c>
      <c r="O50" s="646" t="s">
        <v>303</v>
      </c>
      <c r="P50" s="1363"/>
      <c r="Q50" s="1364"/>
      <c r="R50" s="646"/>
    </row>
    <row r="51" spans="1:18" ht="24.95" customHeight="1">
      <c r="A51" s="646">
        <v>46</v>
      </c>
      <c r="B51" s="646"/>
      <c r="C51" s="646"/>
      <c r="D51" s="646"/>
      <c r="E51" s="650"/>
      <c r="F51" s="650"/>
      <c r="G51" s="650"/>
      <c r="H51" s="651">
        <f t="shared" si="0"/>
        <v>0</v>
      </c>
      <c r="I51" s="651">
        <f t="shared" si="1"/>
        <v>0</v>
      </c>
      <c r="J51" s="646" t="s">
        <v>303</v>
      </c>
      <c r="K51" s="646" t="s">
        <v>303</v>
      </c>
      <c r="L51" s="646" t="s">
        <v>303</v>
      </c>
      <c r="M51" s="646" t="s">
        <v>303</v>
      </c>
      <c r="N51" s="646" t="s">
        <v>303</v>
      </c>
      <c r="O51" s="646" t="s">
        <v>303</v>
      </c>
      <c r="P51" s="1363"/>
      <c r="Q51" s="1364"/>
      <c r="R51" s="646"/>
    </row>
    <row r="52" spans="1:18" ht="24.95" customHeight="1">
      <c r="A52" s="646">
        <v>47</v>
      </c>
      <c r="B52" s="646"/>
      <c r="C52" s="646"/>
      <c r="D52" s="646"/>
      <c r="E52" s="650"/>
      <c r="F52" s="650"/>
      <c r="G52" s="650"/>
      <c r="H52" s="651">
        <f t="shared" si="0"/>
        <v>0</v>
      </c>
      <c r="I52" s="651">
        <f t="shared" si="1"/>
        <v>0</v>
      </c>
      <c r="J52" s="646" t="s">
        <v>303</v>
      </c>
      <c r="K52" s="646" t="s">
        <v>303</v>
      </c>
      <c r="L52" s="646" t="s">
        <v>303</v>
      </c>
      <c r="M52" s="646" t="s">
        <v>303</v>
      </c>
      <c r="N52" s="646" t="s">
        <v>303</v>
      </c>
      <c r="O52" s="646" t="s">
        <v>303</v>
      </c>
      <c r="P52" s="1363"/>
      <c r="Q52" s="1364"/>
      <c r="R52" s="646"/>
    </row>
    <row r="53" spans="1:18" ht="24.95" customHeight="1">
      <c r="A53" s="646">
        <v>48</v>
      </c>
      <c r="B53" s="646"/>
      <c r="C53" s="646"/>
      <c r="D53" s="646"/>
      <c r="E53" s="650"/>
      <c r="F53" s="650"/>
      <c r="G53" s="650"/>
      <c r="H53" s="651">
        <f t="shared" si="0"/>
        <v>0</v>
      </c>
      <c r="I53" s="651">
        <f t="shared" si="1"/>
        <v>0</v>
      </c>
      <c r="J53" s="646" t="s">
        <v>303</v>
      </c>
      <c r="K53" s="646" t="s">
        <v>303</v>
      </c>
      <c r="L53" s="646" t="s">
        <v>303</v>
      </c>
      <c r="M53" s="646" t="s">
        <v>303</v>
      </c>
      <c r="N53" s="646" t="s">
        <v>303</v>
      </c>
      <c r="O53" s="646" t="s">
        <v>303</v>
      </c>
      <c r="P53" s="1363"/>
      <c r="Q53" s="1364"/>
      <c r="R53" s="646"/>
    </row>
    <row r="54" spans="1:18" ht="24.95" customHeight="1">
      <c r="A54" s="646">
        <v>49</v>
      </c>
      <c r="B54" s="646"/>
      <c r="C54" s="646"/>
      <c r="D54" s="646"/>
      <c r="E54" s="650"/>
      <c r="F54" s="650"/>
      <c r="G54" s="650"/>
      <c r="H54" s="651">
        <f t="shared" si="0"/>
        <v>0</v>
      </c>
      <c r="I54" s="651">
        <f t="shared" si="1"/>
        <v>0</v>
      </c>
      <c r="J54" s="646" t="s">
        <v>303</v>
      </c>
      <c r="K54" s="646" t="s">
        <v>303</v>
      </c>
      <c r="L54" s="646" t="s">
        <v>303</v>
      </c>
      <c r="M54" s="646" t="s">
        <v>303</v>
      </c>
      <c r="N54" s="646" t="s">
        <v>303</v>
      </c>
      <c r="O54" s="646" t="s">
        <v>303</v>
      </c>
      <c r="P54" s="1363"/>
      <c r="Q54" s="1364"/>
      <c r="R54" s="646"/>
    </row>
    <row r="55" spans="1:18" ht="24.95" customHeight="1">
      <c r="A55" s="646">
        <v>50</v>
      </c>
      <c r="B55" s="646"/>
      <c r="C55" s="646"/>
      <c r="D55" s="646"/>
      <c r="E55" s="650"/>
      <c r="F55" s="650"/>
      <c r="G55" s="650"/>
      <c r="H55" s="651">
        <f t="shared" si="0"/>
        <v>0</v>
      </c>
      <c r="I55" s="651">
        <f t="shared" si="1"/>
        <v>0</v>
      </c>
      <c r="J55" s="646" t="s">
        <v>303</v>
      </c>
      <c r="K55" s="646" t="s">
        <v>303</v>
      </c>
      <c r="L55" s="646" t="s">
        <v>303</v>
      </c>
      <c r="M55" s="646" t="s">
        <v>303</v>
      </c>
      <c r="N55" s="646" t="s">
        <v>303</v>
      </c>
      <c r="O55" s="646" t="s">
        <v>303</v>
      </c>
      <c r="P55" s="1363"/>
      <c r="Q55" s="1364"/>
      <c r="R55" s="646"/>
    </row>
  </sheetData>
  <mergeCells count="69">
    <mergeCell ref="R3:R5"/>
    <mergeCell ref="E4:E5"/>
    <mergeCell ref="F4:F5"/>
    <mergeCell ref="G4:G5"/>
    <mergeCell ref="H4:H5"/>
    <mergeCell ref="M4:M5"/>
    <mergeCell ref="N4:O4"/>
    <mergeCell ref="B3:C4"/>
    <mergeCell ref="D3:D5"/>
    <mergeCell ref="E3:I3"/>
    <mergeCell ref="J3:L3"/>
    <mergeCell ref="L4:L5"/>
    <mergeCell ref="I4:I5"/>
    <mergeCell ref="J4:J5"/>
    <mergeCell ref="K4:K5"/>
    <mergeCell ref="P7:Q7"/>
    <mergeCell ref="M3:O3"/>
    <mergeCell ref="P3:Q5"/>
    <mergeCell ref="P12:Q12"/>
    <mergeCell ref="P13:Q13"/>
    <mergeCell ref="P6:Q6"/>
    <mergeCell ref="P15:Q15"/>
    <mergeCell ref="P8:Q8"/>
    <mergeCell ref="P9:Q9"/>
    <mergeCell ref="P10:Q10"/>
    <mergeCell ref="P11:Q11"/>
    <mergeCell ref="P14:Q14"/>
    <mergeCell ref="P21:Q21"/>
    <mergeCell ref="P23:Q23"/>
    <mergeCell ref="P16:Q16"/>
    <mergeCell ref="P17:Q17"/>
    <mergeCell ref="P19:Q19"/>
    <mergeCell ref="P18:Q18"/>
    <mergeCell ref="P20:Q20"/>
    <mergeCell ref="P24:Q24"/>
    <mergeCell ref="P25:Q25"/>
    <mergeCell ref="P27:Q27"/>
    <mergeCell ref="P26:Q26"/>
    <mergeCell ref="P22:Q22"/>
    <mergeCell ref="P28:Q28"/>
    <mergeCell ref="P30:Q30"/>
    <mergeCell ref="P29:Q29"/>
    <mergeCell ref="P33:Q33"/>
    <mergeCell ref="P31:Q31"/>
    <mergeCell ref="P32:Q32"/>
    <mergeCell ref="P40:Q40"/>
    <mergeCell ref="P42:Q42"/>
    <mergeCell ref="P41:Q41"/>
    <mergeCell ref="P34:Q34"/>
    <mergeCell ref="P35:Q35"/>
    <mergeCell ref="P36:Q36"/>
    <mergeCell ref="P38:Q38"/>
    <mergeCell ref="P37:Q37"/>
    <mergeCell ref="P55:Q55"/>
    <mergeCell ref="B1:R1"/>
    <mergeCell ref="A3:A5"/>
    <mergeCell ref="P53:Q53"/>
    <mergeCell ref="P51:Q51"/>
    <mergeCell ref="P52:Q52"/>
    <mergeCell ref="P54:Q54"/>
    <mergeCell ref="P49:Q49"/>
    <mergeCell ref="P47:Q47"/>
    <mergeCell ref="P48:Q48"/>
    <mergeCell ref="P50:Q50"/>
    <mergeCell ref="P45:Q45"/>
    <mergeCell ref="P43:Q43"/>
    <mergeCell ref="P44:Q44"/>
    <mergeCell ref="P46:Q46"/>
    <mergeCell ref="P39:Q39"/>
  </mergeCells>
  <phoneticPr fontId="3"/>
  <dataValidations count="1">
    <dataValidation type="list" allowBlank="1" showInputMessage="1" showErrorMessage="1" sqref="J6:O55" xr:uid="{00000000-0002-0000-0200-000000000000}">
      <formula1>"■,□"</formula1>
    </dataValidation>
  </dataValidations>
  <printOptions horizontalCentered="1" verticalCentered="1"/>
  <pageMargins left="0.59055118110236227" right="0.55118110236220474" top="0.39370078740157483" bottom="0.39370078740157483" header="0.51181102362204722" footer="0.51181102362204722"/>
  <pageSetup paperSize="9" scale="5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9"/>
  <dimension ref="A1:AS890"/>
  <sheetViews>
    <sheetView view="pageBreakPreview" zoomScaleNormal="100" workbookViewId="0">
      <selection activeCell="A7" sqref="A7:S7"/>
    </sheetView>
  </sheetViews>
  <sheetFormatPr defaultColWidth="8.875" defaultRowHeight="12"/>
  <cols>
    <col min="1" max="2" width="2.625" style="54" customWidth="1"/>
    <col min="3" max="3" width="8.625" style="54" customWidth="1"/>
    <col min="4" max="4" width="4.625" style="54" customWidth="1"/>
    <col min="5" max="5" width="8.625" style="54" customWidth="1"/>
    <col min="6" max="6" width="12.625" style="54" customWidth="1"/>
    <col min="7" max="25" width="2.625" style="54" customWidth="1"/>
    <col min="26" max="26" width="8.625" style="125" customWidth="1"/>
    <col min="27" max="27" width="8.625" style="54" customWidth="1"/>
    <col min="28" max="28" width="4.625" style="54" customWidth="1"/>
    <col min="29" max="29" width="8.875" style="54" customWidth="1"/>
    <col min="30" max="34" width="9.125" style="55" customWidth="1"/>
    <col min="35" max="42" width="9.125" style="55" hidden="1" customWidth="1"/>
    <col min="43" max="45" width="8.875" style="54" hidden="1" customWidth="1"/>
    <col min="46" max="16384" width="8.875" style="54"/>
  </cols>
  <sheetData>
    <row r="1" spans="1:44">
      <c r="F1" s="242" t="s">
        <v>318</v>
      </c>
      <c r="G1" s="1654"/>
      <c r="H1" s="1655"/>
      <c r="I1" s="1655"/>
      <c r="J1" s="1655"/>
      <c r="K1" s="1655"/>
      <c r="L1" s="1655"/>
      <c r="M1" s="1655"/>
      <c r="N1" s="1655"/>
      <c r="O1" s="1655"/>
      <c r="P1" s="1655"/>
      <c r="Q1" s="1655"/>
      <c r="R1" s="1655"/>
      <c r="S1" s="1655"/>
      <c r="T1" s="1655"/>
      <c r="U1" s="1655"/>
      <c r="V1" s="1655"/>
      <c r="W1" s="1655"/>
      <c r="X1" s="1656"/>
      <c r="Y1" s="252"/>
      <c r="Z1" s="252"/>
      <c r="AA1" s="266" t="s">
        <v>1292</v>
      </c>
      <c r="AB1" s="503" t="s">
        <v>1182</v>
      </c>
      <c r="AJ1" s="55" t="s">
        <v>1634</v>
      </c>
      <c r="AK1" s="55" t="s">
        <v>46</v>
      </c>
      <c r="AL1" s="55" t="s">
        <v>939</v>
      </c>
      <c r="AM1" s="55" t="s">
        <v>618</v>
      </c>
      <c r="AN1" s="55" t="s">
        <v>46</v>
      </c>
      <c r="AO1" s="55" t="s">
        <v>860</v>
      </c>
      <c r="AP1" s="55" t="s">
        <v>861</v>
      </c>
      <c r="AQ1" s="54" t="s">
        <v>862</v>
      </c>
      <c r="AR1" s="54" t="s">
        <v>863</v>
      </c>
    </row>
    <row r="2" spans="1:44">
      <c r="F2" s="240" t="s">
        <v>1634</v>
      </c>
      <c r="G2" s="1647"/>
      <c r="H2" s="1643"/>
      <c r="I2" s="1643"/>
      <c r="J2" s="1643"/>
      <c r="K2" s="1643"/>
      <c r="L2" s="1643"/>
      <c r="M2" s="1643"/>
      <c r="N2" s="1643"/>
      <c r="O2" s="1643"/>
      <c r="P2" s="1643"/>
      <c r="Q2" s="1643"/>
      <c r="R2" s="1643"/>
      <c r="S2" s="1643"/>
      <c r="T2" s="1643"/>
      <c r="U2" s="1643"/>
      <c r="V2" s="1643"/>
      <c r="W2" s="1643"/>
      <c r="X2" s="1652"/>
      <c r="Y2" s="252"/>
      <c r="Z2" s="252"/>
      <c r="AA2" s="267" t="s">
        <v>416</v>
      </c>
      <c r="AB2" s="268">
        <v>1</v>
      </c>
      <c r="AJ2" s="55">
        <f>G1</f>
        <v>0</v>
      </c>
      <c r="AK2" s="55" t="str">
        <f>$C$16</f>
        <v>該当しない</v>
      </c>
      <c r="AL2" s="55">
        <f>$C$34</f>
        <v>0</v>
      </c>
      <c r="AM2" s="55">
        <f>IF(AK2="【選択　無】","－",(IF(AL2="■","－",$D$11)))</f>
        <v>0</v>
      </c>
      <c r="AN2" s="55" t="str">
        <f>$C$43</f>
        <v>選択しない</v>
      </c>
      <c r="AO2" s="55">
        <f>IF(AN2="【選択　無】","－",(IF($D$37="なし","－",$D$37)))</f>
        <v>0</v>
      </c>
      <c r="AP2" s="55">
        <f>IF(AN2="【選択　無】","－",(IF($D$40="なし","－",$D$40)))</f>
        <v>0</v>
      </c>
      <c r="AQ2" s="55">
        <f>IF(AN2="【選択　無】","－",(IF($D$43="なし","－",$D$43)))</f>
        <v>0</v>
      </c>
      <c r="AR2" s="55">
        <f>IF(AN2="【選択　無】","－",(IF($D$46="なし","－",$D$46)))</f>
        <v>0</v>
      </c>
    </row>
    <row r="3" spans="1:44">
      <c r="F3" s="96"/>
      <c r="G3" s="1647"/>
      <c r="H3" s="1643"/>
      <c r="I3" s="1643"/>
      <c r="J3" s="1643"/>
      <c r="K3" s="1643"/>
      <c r="L3" s="1643"/>
      <c r="M3" s="1643"/>
      <c r="N3" s="1643"/>
      <c r="O3" s="1643"/>
      <c r="P3" s="1643"/>
      <c r="Q3" s="1643"/>
      <c r="R3" s="1643"/>
      <c r="S3" s="1643"/>
      <c r="T3" s="1643"/>
      <c r="U3" s="1643"/>
      <c r="V3" s="1643"/>
      <c r="W3" s="1643"/>
      <c r="X3" s="1652"/>
      <c r="Y3" s="252"/>
      <c r="Z3" s="252"/>
      <c r="AA3" s="253"/>
      <c r="AB3" s="251"/>
      <c r="AJ3" s="55">
        <f>G2</f>
        <v>0</v>
      </c>
      <c r="AK3" s="55" t="str">
        <f t="shared" ref="AK3:AK46" si="0">$C$16</f>
        <v>該当しない</v>
      </c>
      <c r="AL3" s="55">
        <f t="shared" ref="AL3:AL46" si="1">$C$34</f>
        <v>0</v>
      </c>
      <c r="AM3" s="55">
        <f t="shared" ref="AM3:AM46" si="2">IF(AK3="【選択　無】","－",(IF(AL3="■","－",$D$11)))</f>
        <v>0</v>
      </c>
      <c r="AN3" s="55" t="str">
        <f t="shared" ref="AN3:AN46" si="3">$C$43</f>
        <v>選択しない</v>
      </c>
      <c r="AO3" s="55">
        <f t="shared" ref="AO3:AO46" si="4">IF(AN3="【選択　無】","－",(IF($D$37="なし","－",$D$37)))</f>
        <v>0</v>
      </c>
      <c r="AP3" s="55">
        <f t="shared" ref="AP3:AP46" si="5">IF(AN3="【選択　無】","－",(IF($D$40="なし","－",$D$40)))</f>
        <v>0</v>
      </c>
      <c r="AQ3" s="55">
        <f t="shared" ref="AQ3:AQ46" si="6">IF(AN3="【選択　無】","－",(IF($D$43="なし","－",$D$43)))</f>
        <v>0</v>
      </c>
      <c r="AR3" s="55">
        <f t="shared" ref="AR3:AR46" si="7">IF(AN3="【選択　無】","－",(IF($D$46="なし","－",$D$46)))</f>
        <v>0</v>
      </c>
    </row>
    <row r="4" spans="1:44">
      <c r="F4" s="96"/>
      <c r="G4" s="1647"/>
      <c r="H4" s="1643"/>
      <c r="I4" s="1643"/>
      <c r="J4" s="1643"/>
      <c r="K4" s="1643"/>
      <c r="L4" s="1643"/>
      <c r="M4" s="1643"/>
      <c r="N4" s="1643"/>
      <c r="O4" s="1643"/>
      <c r="P4" s="1643"/>
      <c r="Q4" s="1643"/>
      <c r="R4" s="1643"/>
      <c r="S4" s="1643"/>
      <c r="T4" s="1643"/>
      <c r="U4" s="1643"/>
      <c r="V4" s="1643"/>
      <c r="W4" s="1643"/>
      <c r="X4" s="1652"/>
      <c r="Y4" s="252"/>
      <c r="Z4" s="252"/>
      <c r="AA4" s="253"/>
      <c r="AB4" s="251"/>
      <c r="AJ4" s="55">
        <f>G3</f>
        <v>0</v>
      </c>
      <c r="AK4" s="55" t="str">
        <f t="shared" si="0"/>
        <v>該当しない</v>
      </c>
      <c r="AL4" s="55">
        <f t="shared" si="1"/>
        <v>0</v>
      </c>
      <c r="AM4" s="55">
        <f t="shared" si="2"/>
        <v>0</v>
      </c>
      <c r="AN4" s="55" t="str">
        <f t="shared" si="3"/>
        <v>選択しない</v>
      </c>
      <c r="AO4" s="55">
        <f t="shared" si="4"/>
        <v>0</v>
      </c>
      <c r="AP4" s="55">
        <f t="shared" si="5"/>
        <v>0</v>
      </c>
      <c r="AQ4" s="55">
        <f t="shared" si="6"/>
        <v>0</v>
      </c>
      <c r="AR4" s="55">
        <f t="shared" si="7"/>
        <v>0</v>
      </c>
    </row>
    <row r="5" spans="1:44">
      <c r="F5" s="702"/>
      <c r="G5" s="1648"/>
      <c r="H5" s="1644"/>
      <c r="I5" s="1644"/>
      <c r="J5" s="1644"/>
      <c r="K5" s="1644"/>
      <c r="L5" s="1644"/>
      <c r="M5" s="1644"/>
      <c r="N5" s="1644"/>
      <c r="O5" s="1644"/>
      <c r="P5" s="1644"/>
      <c r="Q5" s="1644"/>
      <c r="R5" s="1644"/>
      <c r="S5" s="1644"/>
      <c r="T5" s="1644"/>
      <c r="U5" s="1644"/>
      <c r="V5" s="1644"/>
      <c r="W5" s="1644"/>
      <c r="X5" s="1653"/>
      <c r="Y5" s="251"/>
      <c r="Z5" s="251"/>
      <c r="AA5" s="251"/>
      <c r="AB5" s="251"/>
      <c r="AJ5" s="55">
        <f>G4</f>
        <v>0</v>
      </c>
      <c r="AK5" s="55" t="str">
        <f t="shared" si="0"/>
        <v>該当しない</v>
      </c>
      <c r="AL5" s="55">
        <f t="shared" si="1"/>
        <v>0</v>
      </c>
      <c r="AM5" s="55">
        <f t="shared" si="2"/>
        <v>0</v>
      </c>
      <c r="AN5" s="55" t="str">
        <f t="shared" si="3"/>
        <v>選択しない</v>
      </c>
      <c r="AO5" s="55">
        <f t="shared" si="4"/>
        <v>0</v>
      </c>
      <c r="AP5" s="55">
        <f t="shared" si="5"/>
        <v>0</v>
      </c>
      <c r="AQ5" s="55">
        <f t="shared" si="6"/>
        <v>0</v>
      </c>
      <c r="AR5" s="55">
        <f t="shared" si="7"/>
        <v>0</v>
      </c>
    </row>
    <row r="6" spans="1:44" ht="13.5">
      <c r="A6" s="52"/>
      <c r="B6" s="52"/>
      <c r="C6" s="52"/>
      <c r="D6" s="52"/>
      <c r="E6" s="52"/>
      <c r="F6" s="52"/>
      <c r="G6" s="52"/>
      <c r="H6" s="52"/>
      <c r="I6" s="52"/>
      <c r="J6" s="52"/>
      <c r="K6" s="52"/>
      <c r="L6" s="52"/>
      <c r="M6" s="52"/>
      <c r="N6" s="52"/>
      <c r="O6" s="52"/>
      <c r="P6" s="52"/>
      <c r="Q6" s="52"/>
      <c r="R6" s="52"/>
      <c r="S6" s="52"/>
      <c r="T6" s="52"/>
      <c r="U6" s="52"/>
      <c r="V6" s="52"/>
      <c r="W6" s="52"/>
      <c r="X6" s="52"/>
      <c r="Y6" s="52"/>
      <c r="Z6" s="74"/>
      <c r="AA6" s="52"/>
      <c r="AB6" s="52"/>
      <c r="AE6"/>
      <c r="AF6"/>
      <c r="AG6"/>
      <c r="AH6"/>
      <c r="AI6"/>
      <c r="AJ6" s="55">
        <f>G5</f>
        <v>0</v>
      </c>
      <c r="AK6" s="55" t="str">
        <f t="shared" si="0"/>
        <v>該当しない</v>
      </c>
      <c r="AL6" s="55">
        <f t="shared" si="1"/>
        <v>0</v>
      </c>
      <c r="AM6" s="55">
        <f t="shared" si="2"/>
        <v>0</v>
      </c>
      <c r="AN6" s="55" t="str">
        <f t="shared" si="3"/>
        <v>選択しない</v>
      </c>
      <c r="AO6" s="55">
        <f t="shared" si="4"/>
        <v>0</v>
      </c>
      <c r="AP6" s="55">
        <f t="shared" si="5"/>
        <v>0</v>
      </c>
      <c r="AQ6" s="55">
        <f t="shared" si="6"/>
        <v>0</v>
      </c>
      <c r="AR6" s="55">
        <f t="shared" si="7"/>
        <v>0</v>
      </c>
    </row>
    <row r="7" spans="1:44" ht="14.25">
      <c r="A7" s="1950" t="s">
        <v>2069</v>
      </c>
      <c r="B7" s="1950"/>
      <c r="C7" s="1950"/>
      <c r="D7" s="1950"/>
      <c r="E7" s="1950"/>
      <c r="F7" s="1950"/>
      <c r="G7" s="1950"/>
      <c r="H7" s="1950"/>
      <c r="I7" s="1950"/>
      <c r="J7" s="1950"/>
      <c r="K7" s="1950"/>
      <c r="L7" s="1950"/>
      <c r="M7" s="1950"/>
      <c r="N7" s="1950"/>
      <c r="O7" s="1950"/>
      <c r="P7" s="1950"/>
      <c r="Q7" s="1950"/>
      <c r="R7" s="1950"/>
      <c r="S7" s="1950"/>
      <c r="T7" s="52"/>
      <c r="U7" s="52"/>
      <c r="V7" s="52"/>
      <c r="W7" s="52"/>
      <c r="X7" s="52"/>
      <c r="Y7" s="52"/>
      <c r="Z7" s="74"/>
      <c r="AA7" s="52"/>
      <c r="AB7" s="53" t="s">
        <v>1333</v>
      </c>
      <c r="AE7"/>
      <c r="AF7"/>
      <c r="AG7"/>
      <c r="AH7"/>
      <c r="AI7"/>
      <c r="AJ7" s="55">
        <f>I1</f>
        <v>0</v>
      </c>
      <c r="AK7" s="55" t="str">
        <f t="shared" si="0"/>
        <v>該当しない</v>
      </c>
      <c r="AL7" s="55">
        <f t="shared" si="1"/>
        <v>0</v>
      </c>
      <c r="AM7" s="55">
        <f t="shared" si="2"/>
        <v>0</v>
      </c>
      <c r="AN7" s="55" t="str">
        <f t="shared" si="3"/>
        <v>選択しない</v>
      </c>
      <c r="AO7" s="55">
        <f t="shared" si="4"/>
        <v>0</v>
      </c>
      <c r="AP7" s="55">
        <f t="shared" si="5"/>
        <v>0</v>
      </c>
      <c r="AQ7" s="55">
        <f t="shared" si="6"/>
        <v>0</v>
      </c>
      <c r="AR7" s="55">
        <f t="shared" si="7"/>
        <v>0</v>
      </c>
    </row>
    <row r="8" spans="1:44" ht="14.25" thickBot="1">
      <c r="A8" s="52"/>
      <c r="B8" s="52"/>
      <c r="C8" s="52"/>
      <c r="D8" s="52"/>
      <c r="E8" s="52"/>
      <c r="F8" s="52"/>
      <c r="G8" s="52"/>
      <c r="H8" s="52"/>
      <c r="I8" s="52"/>
      <c r="J8" s="52"/>
      <c r="K8" s="52"/>
      <c r="L8" s="52"/>
      <c r="M8" s="52"/>
      <c r="N8" s="52"/>
      <c r="O8" s="52"/>
      <c r="P8" s="52"/>
      <c r="Q8" s="52"/>
      <c r="R8" s="52"/>
      <c r="S8" s="52"/>
      <c r="T8" s="52"/>
      <c r="U8" s="52"/>
      <c r="V8" s="52"/>
      <c r="W8" s="52" t="s">
        <v>616</v>
      </c>
      <c r="X8" s="52"/>
      <c r="Y8" s="52"/>
      <c r="Z8" s="74"/>
      <c r="AA8" s="52"/>
      <c r="AB8" s="52"/>
      <c r="AE8"/>
      <c r="AF8"/>
      <c r="AG8"/>
      <c r="AH8"/>
      <c r="AI8"/>
      <c r="AJ8" s="55">
        <f>I2</f>
        <v>0</v>
      </c>
      <c r="AK8" s="55" t="str">
        <f t="shared" si="0"/>
        <v>該当しない</v>
      </c>
      <c r="AL8" s="55">
        <f t="shared" si="1"/>
        <v>0</v>
      </c>
      <c r="AM8" s="55">
        <f t="shared" si="2"/>
        <v>0</v>
      </c>
      <c r="AN8" s="55" t="str">
        <f t="shared" si="3"/>
        <v>選択しない</v>
      </c>
      <c r="AO8" s="55">
        <f t="shared" si="4"/>
        <v>0</v>
      </c>
      <c r="AP8" s="55">
        <f t="shared" si="5"/>
        <v>0</v>
      </c>
      <c r="AQ8" s="55">
        <f t="shared" si="6"/>
        <v>0</v>
      </c>
      <c r="AR8" s="55">
        <f t="shared" si="7"/>
        <v>0</v>
      </c>
    </row>
    <row r="9" spans="1:44" ht="13.5">
      <c r="A9" s="138"/>
      <c r="B9" s="1601" t="s">
        <v>617</v>
      </c>
      <c r="C9" s="1519"/>
      <c r="D9" s="1548" t="s">
        <v>618</v>
      </c>
      <c r="E9" s="1591" t="s">
        <v>619</v>
      </c>
      <c r="F9" s="1592" t="s">
        <v>620</v>
      </c>
      <c r="G9" s="1593"/>
      <c r="H9" s="1593"/>
      <c r="I9" s="1593"/>
      <c r="J9" s="1593"/>
      <c r="K9" s="1593"/>
      <c r="L9" s="1593"/>
      <c r="M9" s="1593"/>
      <c r="N9" s="1593"/>
      <c r="O9" s="1593"/>
      <c r="P9" s="1593"/>
      <c r="Q9" s="1593"/>
      <c r="R9" s="1593"/>
      <c r="S9" s="1593"/>
      <c r="T9" s="1593"/>
      <c r="U9" s="1593"/>
      <c r="V9" s="1593"/>
      <c r="W9" s="1593"/>
      <c r="X9" s="1593"/>
      <c r="Y9" s="1593"/>
      <c r="Z9" s="1593"/>
      <c r="AA9" s="59" t="s">
        <v>465</v>
      </c>
      <c r="AB9" s="60" t="s">
        <v>622</v>
      </c>
      <c r="AE9"/>
      <c r="AF9"/>
      <c r="AG9"/>
      <c r="AH9"/>
      <c r="AI9"/>
      <c r="AJ9" s="55">
        <f>I3</f>
        <v>0</v>
      </c>
      <c r="AK9" s="55" t="str">
        <f t="shared" si="0"/>
        <v>該当しない</v>
      </c>
      <c r="AL9" s="55">
        <f t="shared" si="1"/>
        <v>0</v>
      </c>
      <c r="AM9" s="55">
        <f t="shared" si="2"/>
        <v>0</v>
      </c>
      <c r="AN9" s="55" t="str">
        <f t="shared" si="3"/>
        <v>選択しない</v>
      </c>
      <c r="AO9" s="55">
        <f t="shared" si="4"/>
        <v>0</v>
      </c>
      <c r="AP9" s="55">
        <f t="shared" si="5"/>
        <v>0</v>
      </c>
      <c r="AQ9" s="55">
        <f t="shared" si="6"/>
        <v>0</v>
      </c>
      <c r="AR9" s="55">
        <f t="shared" si="7"/>
        <v>0</v>
      </c>
    </row>
    <row r="10" spans="1:44" ht="14.25" thickBot="1">
      <c r="A10" s="140"/>
      <c r="B10" s="1602" t="s">
        <v>623</v>
      </c>
      <c r="C10" s="1603"/>
      <c r="D10" s="1590"/>
      <c r="E10" s="1590"/>
      <c r="F10" s="207" t="s">
        <v>624</v>
      </c>
      <c r="G10" s="64"/>
      <c r="H10" s="64"/>
      <c r="I10" s="64"/>
      <c r="J10" s="64"/>
      <c r="K10" s="64"/>
      <c r="L10" s="64"/>
      <c r="M10" s="64"/>
      <c r="N10" s="64" t="s">
        <v>625</v>
      </c>
      <c r="O10" s="64"/>
      <c r="P10" s="64"/>
      <c r="Q10" s="64"/>
      <c r="R10" s="64"/>
      <c r="S10" s="64"/>
      <c r="T10" s="64"/>
      <c r="U10" s="64"/>
      <c r="V10" s="64"/>
      <c r="W10" s="64"/>
      <c r="X10" s="64"/>
      <c r="Y10" s="2098" t="s">
        <v>1451</v>
      </c>
      <c r="Z10" s="2099"/>
      <c r="AA10" s="207" t="s">
        <v>626</v>
      </c>
      <c r="AB10" s="65" t="s">
        <v>627</v>
      </c>
      <c r="AE10"/>
      <c r="AF10"/>
      <c r="AG10"/>
      <c r="AH10"/>
      <c r="AI10"/>
      <c r="AJ10" s="55">
        <f>I4</f>
        <v>0</v>
      </c>
      <c r="AK10" s="55" t="str">
        <f t="shared" si="0"/>
        <v>該当しない</v>
      </c>
      <c r="AL10" s="55">
        <f t="shared" si="1"/>
        <v>0</v>
      </c>
      <c r="AM10" s="55">
        <f t="shared" si="2"/>
        <v>0</v>
      </c>
      <c r="AN10" s="55" t="str">
        <f t="shared" si="3"/>
        <v>選択しない</v>
      </c>
      <c r="AO10" s="55">
        <f t="shared" si="4"/>
        <v>0</v>
      </c>
      <c r="AP10" s="55">
        <f t="shared" si="5"/>
        <v>0</v>
      </c>
      <c r="AQ10" s="55">
        <f t="shared" si="6"/>
        <v>0</v>
      </c>
      <c r="AR10" s="55">
        <f t="shared" si="7"/>
        <v>0</v>
      </c>
    </row>
    <row r="11" spans="1:44" ht="13.5">
      <c r="A11" s="1598" t="s">
        <v>519</v>
      </c>
      <c r="B11" s="1613" t="s">
        <v>520</v>
      </c>
      <c r="C11" s="1614"/>
      <c r="D11" s="766"/>
      <c r="E11" s="66" t="s">
        <v>521</v>
      </c>
      <c r="F11" s="163" t="s">
        <v>522</v>
      </c>
      <c r="G11" s="52" t="s">
        <v>427</v>
      </c>
      <c r="H11" s="52" t="s">
        <v>1455</v>
      </c>
      <c r="I11" s="52"/>
      <c r="J11" s="52"/>
      <c r="K11" s="52"/>
      <c r="L11" s="52"/>
      <c r="M11" s="52"/>
      <c r="N11" s="52"/>
      <c r="O11" s="52"/>
      <c r="P11" s="52"/>
      <c r="Q11" s="52"/>
      <c r="R11" s="52"/>
      <c r="S11" s="52"/>
      <c r="T11" s="52"/>
      <c r="U11" s="52"/>
      <c r="V11" s="52"/>
      <c r="W11" s="52"/>
      <c r="X11" s="52"/>
      <c r="Y11" s="216" t="s">
        <v>303</v>
      </c>
      <c r="Z11" s="232" t="s">
        <v>1140</v>
      </c>
      <c r="AA11" s="213"/>
      <c r="AB11" s="68"/>
      <c r="AE11"/>
      <c r="AF11"/>
      <c r="AG11"/>
      <c r="AH11"/>
      <c r="AI11"/>
      <c r="AJ11" s="55">
        <f>I5</f>
        <v>0</v>
      </c>
      <c r="AK11" s="55" t="str">
        <f t="shared" si="0"/>
        <v>該当しない</v>
      </c>
      <c r="AL11" s="55">
        <f t="shared" si="1"/>
        <v>0</v>
      </c>
      <c r="AM11" s="55">
        <f t="shared" si="2"/>
        <v>0</v>
      </c>
      <c r="AN11" s="55" t="str">
        <f t="shared" si="3"/>
        <v>選択しない</v>
      </c>
      <c r="AO11" s="55">
        <f t="shared" si="4"/>
        <v>0</v>
      </c>
      <c r="AP11" s="55">
        <f t="shared" si="5"/>
        <v>0</v>
      </c>
      <c r="AQ11" s="55">
        <f t="shared" si="6"/>
        <v>0</v>
      </c>
      <c r="AR11" s="55">
        <f t="shared" si="7"/>
        <v>0</v>
      </c>
    </row>
    <row r="12" spans="1:44" ht="13.5">
      <c r="A12" s="1598"/>
      <c r="B12" s="1945" t="s">
        <v>1806</v>
      </c>
      <c r="C12" s="1946"/>
      <c r="D12" s="66"/>
      <c r="E12" s="66" t="s">
        <v>1457</v>
      </c>
      <c r="F12" s="163" t="s">
        <v>1458</v>
      </c>
      <c r="G12" s="52"/>
      <c r="H12" s="80" t="s">
        <v>1454</v>
      </c>
      <c r="I12" s="52" t="s">
        <v>1459</v>
      </c>
      <c r="J12" s="52"/>
      <c r="K12" s="52"/>
      <c r="L12" s="52"/>
      <c r="M12" s="52"/>
      <c r="N12" s="52"/>
      <c r="O12" s="52"/>
      <c r="P12" s="80" t="s">
        <v>904</v>
      </c>
      <c r="Q12" s="52" t="s">
        <v>1050</v>
      </c>
      <c r="R12" s="52"/>
      <c r="S12" s="52"/>
      <c r="T12" s="52"/>
      <c r="U12" s="52"/>
      <c r="V12" s="52"/>
      <c r="W12" s="52"/>
      <c r="X12" s="52"/>
      <c r="Y12" s="216" t="s">
        <v>303</v>
      </c>
      <c r="Z12" s="232" t="s">
        <v>1638</v>
      </c>
      <c r="AA12" s="213"/>
      <c r="AB12" s="68"/>
      <c r="AE12"/>
      <c r="AF12"/>
      <c r="AG12"/>
      <c r="AH12"/>
      <c r="AI12"/>
      <c r="AJ12" s="55">
        <f>K1</f>
        <v>0</v>
      </c>
      <c r="AK12" s="55" t="str">
        <f t="shared" si="0"/>
        <v>該当しない</v>
      </c>
      <c r="AL12" s="55">
        <f t="shared" si="1"/>
        <v>0</v>
      </c>
      <c r="AM12" s="55">
        <f t="shared" si="2"/>
        <v>0</v>
      </c>
      <c r="AN12" s="55" t="str">
        <f t="shared" si="3"/>
        <v>選択しない</v>
      </c>
      <c r="AO12" s="55">
        <f t="shared" si="4"/>
        <v>0</v>
      </c>
      <c r="AP12" s="55">
        <f t="shared" si="5"/>
        <v>0</v>
      </c>
      <c r="AQ12" s="55">
        <f t="shared" si="6"/>
        <v>0</v>
      </c>
      <c r="AR12" s="55">
        <f t="shared" si="7"/>
        <v>0</v>
      </c>
    </row>
    <row r="13" spans="1:44" ht="13.5">
      <c r="A13" s="1598"/>
      <c r="B13" s="2119" t="s">
        <v>119</v>
      </c>
      <c r="C13" s="2120"/>
      <c r="D13" s="66"/>
      <c r="E13" s="66"/>
      <c r="F13" s="163" t="s">
        <v>1051</v>
      </c>
      <c r="G13" s="52"/>
      <c r="H13" s="80" t="s">
        <v>1268</v>
      </c>
      <c r="I13" s="52" t="s">
        <v>118</v>
      </c>
      <c r="J13" s="52"/>
      <c r="K13" s="52"/>
      <c r="L13" s="52"/>
      <c r="M13" s="52"/>
      <c r="N13" s="52"/>
      <c r="O13" s="52"/>
      <c r="P13" s="52"/>
      <c r="Q13" s="52"/>
      <c r="R13" s="52"/>
      <c r="S13" s="52"/>
      <c r="T13" s="52"/>
      <c r="U13" s="52"/>
      <c r="V13" s="52"/>
      <c r="W13" s="52"/>
      <c r="X13" s="52"/>
      <c r="Y13" s="216" t="s">
        <v>303</v>
      </c>
      <c r="Z13" s="232" t="s">
        <v>697</v>
      </c>
      <c r="AA13" s="213"/>
      <c r="AB13" s="68"/>
      <c r="AE13"/>
      <c r="AF13"/>
      <c r="AG13"/>
      <c r="AH13"/>
      <c r="AI13"/>
      <c r="AJ13" s="55">
        <f>K2</f>
        <v>0</v>
      </c>
      <c r="AK13" s="55" t="str">
        <f t="shared" si="0"/>
        <v>該当しない</v>
      </c>
      <c r="AL13" s="55">
        <f t="shared" si="1"/>
        <v>0</v>
      </c>
      <c r="AM13" s="55">
        <f t="shared" si="2"/>
        <v>0</v>
      </c>
      <c r="AN13" s="55" t="str">
        <f t="shared" si="3"/>
        <v>選択しない</v>
      </c>
      <c r="AO13" s="55">
        <f t="shared" si="4"/>
        <v>0</v>
      </c>
      <c r="AP13" s="55">
        <f t="shared" si="5"/>
        <v>0</v>
      </c>
      <c r="AQ13" s="55">
        <f t="shared" si="6"/>
        <v>0</v>
      </c>
      <c r="AR13" s="55">
        <f t="shared" si="7"/>
        <v>0</v>
      </c>
    </row>
    <row r="14" spans="1:44" ht="13.5">
      <c r="A14" s="1598"/>
      <c r="B14" s="344"/>
      <c r="C14" s="52"/>
      <c r="D14" s="66"/>
      <c r="E14" s="66"/>
      <c r="F14" s="66"/>
      <c r="G14" s="52"/>
      <c r="H14" s="80" t="s">
        <v>303</v>
      </c>
      <c r="I14" s="52" t="s">
        <v>120</v>
      </c>
      <c r="J14" s="52"/>
      <c r="K14" s="52"/>
      <c r="L14" s="52"/>
      <c r="M14" s="95" t="s">
        <v>1212</v>
      </c>
      <c r="N14" s="52"/>
      <c r="O14" s="1949"/>
      <c r="P14" s="1949"/>
      <c r="Q14" s="1949"/>
      <c r="R14" s="1949"/>
      <c r="S14" s="1949"/>
      <c r="T14" s="1949"/>
      <c r="U14" s="1949"/>
      <c r="V14" s="1949"/>
      <c r="W14" s="52" t="s">
        <v>638</v>
      </c>
      <c r="X14" s="52"/>
      <c r="Y14" s="216" t="s">
        <v>303</v>
      </c>
      <c r="Z14" s="232" t="s">
        <v>1636</v>
      </c>
      <c r="AA14" s="213"/>
      <c r="AB14" s="68"/>
      <c r="AE14"/>
      <c r="AF14"/>
      <c r="AG14"/>
      <c r="AH14"/>
      <c r="AI14"/>
      <c r="AJ14" s="55">
        <f>K3</f>
        <v>0</v>
      </c>
      <c r="AK14" s="55" t="str">
        <f t="shared" si="0"/>
        <v>該当しない</v>
      </c>
      <c r="AL14" s="55">
        <f t="shared" si="1"/>
        <v>0</v>
      </c>
      <c r="AM14" s="55">
        <f t="shared" si="2"/>
        <v>0</v>
      </c>
      <c r="AN14" s="55" t="str">
        <f t="shared" si="3"/>
        <v>選択しない</v>
      </c>
      <c r="AO14" s="55">
        <f t="shared" si="4"/>
        <v>0</v>
      </c>
      <c r="AP14" s="55">
        <f t="shared" si="5"/>
        <v>0</v>
      </c>
      <c r="AQ14" s="55">
        <f t="shared" si="6"/>
        <v>0</v>
      </c>
      <c r="AR14" s="55">
        <f t="shared" si="7"/>
        <v>0</v>
      </c>
    </row>
    <row r="15" spans="1:44" ht="13.5">
      <c r="A15" s="1598"/>
      <c r="B15" s="344"/>
      <c r="C15" s="52"/>
      <c r="D15" s="66"/>
      <c r="E15" s="66"/>
      <c r="F15" s="66"/>
      <c r="G15" s="52" t="s">
        <v>1139</v>
      </c>
      <c r="H15" s="52" t="s">
        <v>1213</v>
      </c>
      <c r="I15" s="52"/>
      <c r="J15" s="52"/>
      <c r="K15" s="52"/>
      <c r="L15" s="52"/>
      <c r="M15" s="52"/>
      <c r="N15" s="52"/>
      <c r="O15" s="52"/>
      <c r="P15" s="52"/>
      <c r="Q15" s="52"/>
      <c r="R15" s="52"/>
      <c r="S15" s="52"/>
      <c r="T15" s="52"/>
      <c r="U15" s="52"/>
      <c r="V15" s="52"/>
      <c r="W15" s="52"/>
      <c r="X15" s="52"/>
      <c r="Y15" s="216"/>
      <c r="Z15" s="232" t="s">
        <v>1637</v>
      </c>
      <c r="AA15" s="213"/>
      <c r="AB15" s="68"/>
      <c r="AE15"/>
      <c r="AF15"/>
      <c r="AG15"/>
      <c r="AH15"/>
      <c r="AI15"/>
      <c r="AJ15" s="55">
        <f>K4</f>
        <v>0</v>
      </c>
      <c r="AK15" s="55" t="str">
        <f t="shared" si="0"/>
        <v>該当しない</v>
      </c>
      <c r="AL15" s="55">
        <f t="shared" si="1"/>
        <v>0</v>
      </c>
      <c r="AM15" s="55">
        <f t="shared" si="2"/>
        <v>0</v>
      </c>
      <c r="AN15" s="55" t="str">
        <f t="shared" si="3"/>
        <v>選択しない</v>
      </c>
      <c r="AO15" s="55">
        <f t="shared" si="4"/>
        <v>0</v>
      </c>
      <c r="AP15" s="55">
        <f t="shared" si="5"/>
        <v>0</v>
      </c>
      <c r="AQ15" s="55">
        <f t="shared" si="6"/>
        <v>0</v>
      </c>
      <c r="AR15" s="55">
        <f t="shared" si="7"/>
        <v>0</v>
      </c>
    </row>
    <row r="16" spans="1:44" ht="13.5">
      <c r="A16" s="1598"/>
      <c r="B16" s="752" t="s">
        <v>303</v>
      </c>
      <c r="C16" s="97" t="s">
        <v>1807</v>
      </c>
      <c r="D16" s="66"/>
      <c r="E16" s="66"/>
      <c r="F16" s="66"/>
      <c r="G16" s="52"/>
      <c r="H16" s="80" t="s">
        <v>1453</v>
      </c>
      <c r="I16" s="52" t="s">
        <v>1214</v>
      </c>
      <c r="J16" s="52"/>
      <c r="K16" s="52"/>
      <c r="L16" s="52"/>
      <c r="M16" s="52"/>
      <c r="N16" s="52"/>
      <c r="O16" s="52"/>
      <c r="P16" s="52"/>
      <c r="Q16" s="52"/>
      <c r="R16" s="52"/>
      <c r="S16" s="52"/>
      <c r="T16" s="52"/>
      <c r="U16" s="52"/>
      <c r="V16" s="52"/>
      <c r="W16" s="52"/>
      <c r="X16" s="52"/>
      <c r="Y16" s="216" t="s">
        <v>303</v>
      </c>
      <c r="Z16" s="232" t="s">
        <v>1215</v>
      </c>
      <c r="AA16" s="213"/>
      <c r="AB16" s="68"/>
      <c r="AE16"/>
      <c r="AF16"/>
      <c r="AG16"/>
      <c r="AH16"/>
      <c r="AI16"/>
      <c r="AJ16" s="55">
        <f>K5</f>
        <v>0</v>
      </c>
      <c r="AK16" s="55" t="str">
        <f t="shared" si="0"/>
        <v>該当しない</v>
      </c>
      <c r="AL16" s="55">
        <f t="shared" si="1"/>
        <v>0</v>
      </c>
      <c r="AM16" s="55">
        <f t="shared" si="2"/>
        <v>0</v>
      </c>
      <c r="AN16" s="55" t="str">
        <f t="shared" si="3"/>
        <v>選択しない</v>
      </c>
      <c r="AO16" s="55">
        <f t="shared" si="4"/>
        <v>0</v>
      </c>
      <c r="AP16" s="55">
        <f t="shared" si="5"/>
        <v>0</v>
      </c>
      <c r="AQ16" s="55">
        <f t="shared" si="6"/>
        <v>0</v>
      </c>
      <c r="AR16" s="55">
        <f t="shared" si="7"/>
        <v>0</v>
      </c>
    </row>
    <row r="17" spans="1:44" ht="13.5">
      <c r="A17" s="1598"/>
      <c r="B17" s="344"/>
      <c r="C17" s="52"/>
      <c r="D17" s="66"/>
      <c r="E17" s="66"/>
      <c r="F17" s="66"/>
      <c r="G17" s="52"/>
      <c r="H17" s="80"/>
      <c r="I17" s="95" t="s">
        <v>1216</v>
      </c>
      <c r="J17" s="52"/>
      <c r="K17" s="1949"/>
      <c r="L17" s="1949"/>
      <c r="M17" s="1949"/>
      <c r="N17" s="52" t="s">
        <v>1217</v>
      </c>
      <c r="O17" s="52"/>
      <c r="P17" s="52"/>
      <c r="Q17" s="52"/>
      <c r="R17" s="52"/>
      <c r="S17" s="52"/>
      <c r="T17" s="52"/>
      <c r="U17" s="52"/>
      <c r="V17" s="52"/>
      <c r="W17" s="52"/>
      <c r="X17" s="52"/>
      <c r="Y17" s="216" t="s">
        <v>303</v>
      </c>
      <c r="Z17" s="232"/>
      <c r="AA17" s="213"/>
      <c r="AB17" s="68"/>
      <c r="AE17"/>
      <c r="AF17"/>
      <c r="AG17"/>
      <c r="AH17"/>
      <c r="AI17"/>
      <c r="AJ17" s="55">
        <f>M1</f>
        <v>0</v>
      </c>
      <c r="AK17" s="55" t="str">
        <f t="shared" si="0"/>
        <v>該当しない</v>
      </c>
      <c r="AL17" s="55">
        <f t="shared" si="1"/>
        <v>0</v>
      </c>
      <c r="AM17" s="55">
        <f t="shared" si="2"/>
        <v>0</v>
      </c>
      <c r="AN17" s="55" t="str">
        <f t="shared" si="3"/>
        <v>選択しない</v>
      </c>
      <c r="AO17" s="55">
        <f t="shared" si="4"/>
        <v>0</v>
      </c>
      <c r="AP17" s="55">
        <f t="shared" si="5"/>
        <v>0</v>
      </c>
      <c r="AQ17" s="55">
        <f t="shared" si="6"/>
        <v>0</v>
      </c>
      <c r="AR17" s="55">
        <f t="shared" si="7"/>
        <v>0</v>
      </c>
    </row>
    <row r="18" spans="1:44" ht="13.5">
      <c r="A18" s="1598"/>
      <c r="B18" s="752" t="s">
        <v>303</v>
      </c>
      <c r="C18" s="97" t="s">
        <v>1790</v>
      </c>
      <c r="D18" s="66"/>
      <c r="E18" s="66"/>
      <c r="F18" s="66"/>
      <c r="G18" s="52"/>
      <c r="H18" s="80" t="s">
        <v>1218</v>
      </c>
      <c r="I18" s="52" t="s">
        <v>1209</v>
      </c>
      <c r="J18" s="52"/>
      <c r="K18" s="52"/>
      <c r="L18" s="52"/>
      <c r="M18" s="52"/>
      <c r="N18" s="52"/>
      <c r="O18" s="52"/>
      <c r="P18" s="52"/>
      <c r="Q18" s="52"/>
      <c r="R18" s="52"/>
      <c r="S18" s="52"/>
      <c r="T18" s="52"/>
      <c r="U18" s="52"/>
      <c r="V18" s="52"/>
      <c r="W18" s="52"/>
      <c r="X18" s="52"/>
      <c r="Y18" s="216" t="s">
        <v>303</v>
      </c>
      <c r="Z18" s="232"/>
      <c r="AA18" s="213"/>
      <c r="AB18" s="68"/>
      <c r="AE18"/>
      <c r="AF18"/>
      <c r="AG18"/>
      <c r="AH18"/>
      <c r="AI18"/>
      <c r="AJ18" s="55">
        <f>M2</f>
        <v>0</v>
      </c>
      <c r="AK18" s="55" t="str">
        <f t="shared" si="0"/>
        <v>該当しない</v>
      </c>
      <c r="AL18" s="55">
        <f t="shared" si="1"/>
        <v>0</v>
      </c>
      <c r="AM18" s="55">
        <f t="shared" si="2"/>
        <v>0</v>
      </c>
      <c r="AN18" s="55" t="str">
        <f t="shared" si="3"/>
        <v>選択しない</v>
      </c>
      <c r="AO18" s="55">
        <f t="shared" si="4"/>
        <v>0</v>
      </c>
      <c r="AP18" s="55">
        <f t="shared" si="5"/>
        <v>0</v>
      </c>
      <c r="AQ18" s="55">
        <f t="shared" si="6"/>
        <v>0</v>
      </c>
      <c r="AR18" s="55">
        <f t="shared" si="7"/>
        <v>0</v>
      </c>
    </row>
    <row r="19" spans="1:44" ht="13.5">
      <c r="A19" s="1598"/>
      <c r="B19" s="752" t="s">
        <v>303</v>
      </c>
      <c r="C19" s="97" t="s">
        <v>1940</v>
      </c>
      <c r="D19" s="66"/>
      <c r="E19" s="66"/>
      <c r="F19" s="66"/>
      <c r="G19" s="52"/>
      <c r="H19" s="52"/>
      <c r="I19" s="95" t="s">
        <v>1216</v>
      </c>
      <c r="J19" s="52"/>
      <c r="K19" s="1949"/>
      <c r="L19" s="1949"/>
      <c r="M19" s="1949"/>
      <c r="N19" s="52" t="s">
        <v>1217</v>
      </c>
      <c r="O19" s="52"/>
      <c r="P19" s="95" t="s">
        <v>1219</v>
      </c>
      <c r="Q19" s="52"/>
      <c r="R19" s="52"/>
      <c r="S19" s="1949"/>
      <c r="T19" s="1949"/>
      <c r="U19" s="1949"/>
      <c r="V19" s="52" t="s">
        <v>1220</v>
      </c>
      <c r="W19" s="52"/>
      <c r="X19" s="52"/>
      <c r="Y19" s="216" t="s">
        <v>303</v>
      </c>
      <c r="Z19" s="232"/>
      <c r="AA19" s="213"/>
      <c r="AB19" s="68"/>
      <c r="AE19"/>
      <c r="AF19"/>
      <c r="AG19"/>
      <c r="AH19"/>
      <c r="AI19"/>
      <c r="AJ19" s="55">
        <f>M3</f>
        <v>0</v>
      </c>
      <c r="AK19" s="55" t="str">
        <f t="shared" si="0"/>
        <v>該当しない</v>
      </c>
      <c r="AL19" s="55">
        <f t="shared" si="1"/>
        <v>0</v>
      </c>
      <c r="AM19" s="55">
        <f t="shared" si="2"/>
        <v>0</v>
      </c>
      <c r="AN19" s="55" t="str">
        <f t="shared" si="3"/>
        <v>選択しない</v>
      </c>
      <c r="AO19" s="55">
        <f t="shared" si="4"/>
        <v>0</v>
      </c>
      <c r="AP19" s="55">
        <f t="shared" si="5"/>
        <v>0</v>
      </c>
      <c r="AQ19" s="55">
        <f t="shared" si="6"/>
        <v>0</v>
      </c>
      <c r="AR19" s="55">
        <f t="shared" si="7"/>
        <v>0</v>
      </c>
    </row>
    <row r="20" spans="1:44" ht="13.5">
      <c r="A20" s="1598"/>
      <c r="B20" s="344"/>
      <c r="C20" s="52"/>
      <c r="D20" s="66"/>
      <c r="E20" s="66"/>
      <c r="F20" s="66"/>
      <c r="G20" s="52"/>
      <c r="H20" s="80" t="s">
        <v>904</v>
      </c>
      <c r="I20" s="52" t="s">
        <v>1167</v>
      </c>
      <c r="J20" s="52"/>
      <c r="K20" s="52"/>
      <c r="L20" s="52"/>
      <c r="M20" s="52"/>
      <c r="N20" s="52"/>
      <c r="O20" s="52"/>
      <c r="P20" s="52"/>
      <c r="Q20" s="52"/>
      <c r="R20" s="52"/>
      <c r="S20" s="52"/>
      <c r="T20" s="52"/>
      <c r="U20" s="52"/>
      <c r="V20" s="52"/>
      <c r="W20" s="52"/>
      <c r="X20" s="52"/>
      <c r="Y20" s="216" t="s">
        <v>303</v>
      </c>
      <c r="Z20" s="232"/>
      <c r="AA20" s="213"/>
      <c r="AB20" s="68"/>
      <c r="AE20"/>
      <c r="AF20"/>
      <c r="AG20"/>
      <c r="AH20"/>
      <c r="AI20"/>
      <c r="AJ20" s="55">
        <f>M4</f>
        <v>0</v>
      </c>
      <c r="AK20" s="55" t="str">
        <f t="shared" si="0"/>
        <v>該当しない</v>
      </c>
      <c r="AL20" s="55">
        <f t="shared" si="1"/>
        <v>0</v>
      </c>
      <c r="AM20" s="55">
        <f t="shared" si="2"/>
        <v>0</v>
      </c>
      <c r="AN20" s="55" t="str">
        <f t="shared" si="3"/>
        <v>選択しない</v>
      </c>
      <c r="AO20" s="55">
        <f t="shared" si="4"/>
        <v>0</v>
      </c>
      <c r="AP20" s="55">
        <f t="shared" si="5"/>
        <v>0</v>
      </c>
      <c r="AQ20" s="55">
        <f t="shared" si="6"/>
        <v>0</v>
      </c>
      <c r="AR20" s="55">
        <f t="shared" si="7"/>
        <v>0</v>
      </c>
    </row>
    <row r="21" spans="1:44" ht="13.5">
      <c r="A21" s="1598"/>
      <c r="B21" s="344"/>
      <c r="C21" s="52"/>
      <c r="D21" s="66"/>
      <c r="E21" s="66"/>
      <c r="F21" s="66"/>
      <c r="G21" s="52"/>
      <c r="H21" s="52"/>
      <c r="I21" s="95" t="s">
        <v>1216</v>
      </c>
      <c r="J21" s="52"/>
      <c r="K21" s="1949"/>
      <c r="L21" s="1949"/>
      <c r="M21" s="1949"/>
      <c r="N21" s="52" t="s">
        <v>1217</v>
      </c>
      <c r="O21" s="52"/>
      <c r="P21" s="95" t="s">
        <v>1219</v>
      </c>
      <c r="Q21" s="52"/>
      <c r="R21" s="52"/>
      <c r="S21" s="1949"/>
      <c r="T21" s="1949"/>
      <c r="U21" s="1949"/>
      <c r="V21" s="52" t="s">
        <v>1220</v>
      </c>
      <c r="W21" s="52"/>
      <c r="X21" s="52"/>
      <c r="Y21" s="216" t="s">
        <v>303</v>
      </c>
      <c r="Z21" s="232"/>
      <c r="AA21" s="213"/>
      <c r="AB21" s="68"/>
      <c r="AE21"/>
      <c r="AF21"/>
      <c r="AG21"/>
      <c r="AH21"/>
      <c r="AI21"/>
      <c r="AJ21" s="55">
        <f>M5</f>
        <v>0</v>
      </c>
      <c r="AK21" s="55" t="str">
        <f t="shared" si="0"/>
        <v>該当しない</v>
      </c>
      <c r="AL21" s="55">
        <f t="shared" si="1"/>
        <v>0</v>
      </c>
      <c r="AM21" s="55">
        <f t="shared" si="2"/>
        <v>0</v>
      </c>
      <c r="AN21" s="55" t="str">
        <f t="shared" si="3"/>
        <v>選択しない</v>
      </c>
      <c r="AO21" s="55">
        <f t="shared" si="4"/>
        <v>0</v>
      </c>
      <c r="AP21" s="55">
        <f t="shared" si="5"/>
        <v>0</v>
      </c>
      <c r="AQ21" s="55">
        <f t="shared" si="6"/>
        <v>0</v>
      </c>
      <c r="AR21" s="55">
        <f t="shared" si="7"/>
        <v>0</v>
      </c>
    </row>
    <row r="22" spans="1:44" ht="13.5">
      <c r="A22" s="1598"/>
      <c r="B22" s="344"/>
      <c r="C22" s="52"/>
      <c r="D22" s="66"/>
      <c r="E22" s="66"/>
      <c r="F22" s="66"/>
      <c r="G22" s="52"/>
      <c r="H22" s="80" t="s">
        <v>904</v>
      </c>
      <c r="I22" s="52" t="s">
        <v>1168</v>
      </c>
      <c r="J22" s="52"/>
      <c r="K22" s="52"/>
      <c r="L22" s="52"/>
      <c r="M22" s="52"/>
      <c r="N22" s="52"/>
      <c r="O22" s="52"/>
      <c r="P22" s="52"/>
      <c r="Q22" s="52"/>
      <c r="R22" s="52"/>
      <c r="S22" s="52"/>
      <c r="T22" s="52"/>
      <c r="U22" s="52"/>
      <c r="V22" s="52"/>
      <c r="W22" s="52"/>
      <c r="X22" s="52"/>
      <c r="Y22" s="216" t="s">
        <v>303</v>
      </c>
      <c r="Z22" s="232"/>
      <c r="AA22" s="213"/>
      <c r="AB22" s="68"/>
      <c r="AE22"/>
      <c r="AF22"/>
      <c r="AG22"/>
      <c r="AH22"/>
      <c r="AI22"/>
      <c r="AJ22" s="55">
        <f>O1</f>
        <v>0</v>
      </c>
      <c r="AK22" s="55" t="str">
        <f t="shared" si="0"/>
        <v>該当しない</v>
      </c>
      <c r="AL22" s="55">
        <f t="shared" si="1"/>
        <v>0</v>
      </c>
      <c r="AM22" s="55">
        <f t="shared" si="2"/>
        <v>0</v>
      </c>
      <c r="AN22" s="55" t="str">
        <f t="shared" si="3"/>
        <v>選択しない</v>
      </c>
      <c r="AO22" s="55">
        <f t="shared" si="4"/>
        <v>0</v>
      </c>
      <c r="AP22" s="55">
        <f t="shared" si="5"/>
        <v>0</v>
      </c>
      <c r="AQ22" s="55">
        <f t="shared" si="6"/>
        <v>0</v>
      </c>
      <c r="AR22" s="55">
        <f t="shared" si="7"/>
        <v>0</v>
      </c>
    </row>
    <row r="23" spans="1:44" ht="13.5">
      <c r="A23" s="1598"/>
      <c r="B23" s="344"/>
      <c r="C23" s="52"/>
      <c r="D23" s="66"/>
      <c r="E23" s="66"/>
      <c r="F23" s="66"/>
      <c r="G23" s="52"/>
      <c r="H23" s="52"/>
      <c r="I23" s="95" t="s">
        <v>1216</v>
      </c>
      <c r="J23" s="52"/>
      <c r="K23" s="1949"/>
      <c r="L23" s="1949"/>
      <c r="M23" s="1949"/>
      <c r="N23" s="52" t="s">
        <v>1217</v>
      </c>
      <c r="O23" s="52"/>
      <c r="P23" s="95" t="s">
        <v>1219</v>
      </c>
      <c r="Q23" s="52"/>
      <c r="R23" s="52"/>
      <c r="S23" s="1949"/>
      <c r="T23" s="1949"/>
      <c r="U23" s="1949"/>
      <c r="V23" s="52" t="s">
        <v>1220</v>
      </c>
      <c r="W23" s="52"/>
      <c r="X23" s="52"/>
      <c r="Y23" s="216" t="s">
        <v>303</v>
      </c>
      <c r="Z23" s="232"/>
      <c r="AA23" s="213"/>
      <c r="AB23" s="68"/>
      <c r="AE23"/>
      <c r="AF23"/>
      <c r="AG23"/>
      <c r="AH23"/>
      <c r="AI23"/>
      <c r="AJ23" s="55">
        <f>O2</f>
        <v>0</v>
      </c>
      <c r="AK23" s="55" t="str">
        <f t="shared" si="0"/>
        <v>該当しない</v>
      </c>
      <c r="AL23" s="55">
        <f t="shared" si="1"/>
        <v>0</v>
      </c>
      <c r="AM23" s="55">
        <f t="shared" si="2"/>
        <v>0</v>
      </c>
      <c r="AN23" s="55" t="str">
        <f t="shared" si="3"/>
        <v>選択しない</v>
      </c>
      <c r="AO23" s="55">
        <f t="shared" si="4"/>
        <v>0</v>
      </c>
      <c r="AP23" s="55">
        <f t="shared" si="5"/>
        <v>0</v>
      </c>
      <c r="AQ23" s="55">
        <f t="shared" si="6"/>
        <v>0</v>
      </c>
      <c r="AR23" s="55">
        <f t="shared" si="7"/>
        <v>0</v>
      </c>
    </row>
    <row r="24" spans="1:44" ht="13.5">
      <c r="A24" s="1598"/>
      <c r="B24" s="344"/>
      <c r="C24" s="52"/>
      <c r="D24" s="66"/>
      <c r="E24" s="66"/>
      <c r="F24" s="66"/>
      <c r="G24" s="52"/>
      <c r="H24" s="80" t="s">
        <v>904</v>
      </c>
      <c r="I24" s="52" t="s">
        <v>1169</v>
      </c>
      <c r="J24" s="52"/>
      <c r="K24" s="52"/>
      <c r="L24" s="52"/>
      <c r="M24" s="52"/>
      <c r="N24" s="52"/>
      <c r="O24" s="52"/>
      <c r="P24" s="52"/>
      <c r="Q24" s="52"/>
      <c r="R24" s="52"/>
      <c r="S24" s="52"/>
      <c r="T24" s="52"/>
      <c r="U24" s="52"/>
      <c r="V24" s="52"/>
      <c r="W24" s="52"/>
      <c r="X24" s="52"/>
      <c r="Y24" s="216" t="s">
        <v>303</v>
      </c>
      <c r="Z24" s="232"/>
      <c r="AA24" s="213"/>
      <c r="AB24" s="68"/>
      <c r="AE24"/>
      <c r="AF24"/>
      <c r="AG24"/>
      <c r="AH24"/>
      <c r="AI24"/>
      <c r="AJ24" s="55">
        <f>O3</f>
        <v>0</v>
      </c>
      <c r="AK24" s="55" t="str">
        <f t="shared" si="0"/>
        <v>該当しない</v>
      </c>
      <c r="AL24" s="55">
        <f t="shared" si="1"/>
        <v>0</v>
      </c>
      <c r="AM24" s="55">
        <f t="shared" si="2"/>
        <v>0</v>
      </c>
      <c r="AN24" s="55" t="str">
        <f t="shared" si="3"/>
        <v>選択しない</v>
      </c>
      <c r="AO24" s="55">
        <f t="shared" si="4"/>
        <v>0</v>
      </c>
      <c r="AP24" s="55">
        <f t="shared" si="5"/>
        <v>0</v>
      </c>
      <c r="AQ24" s="55">
        <f t="shared" si="6"/>
        <v>0</v>
      </c>
      <c r="AR24" s="55">
        <f t="shared" si="7"/>
        <v>0</v>
      </c>
    </row>
    <row r="25" spans="1:44" ht="13.5">
      <c r="A25" s="1598"/>
      <c r="B25" s="344"/>
      <c r="C25" s="52"/>
      <c r="D25" s="66"/>
      <c r="E25" s="66"/>
      <c r="F25" s="66"/>
      <c r="G25" s="52"/>
      <c r="H25" s="52"/>
      <c r="I25" s="95" t="s">
        <v>1216</v>
      </c>
      <c r="J25" s="52"/>
      <c r="K25" s="1949"/>
      <c r="L25" s="1949"/>
      <c r="M25" s="1949"/>
      <c r="N25" s="52" t="s">
        <v>1217</v>
      </c>
      <c r="O25" s="52"/>
      <c r="P25" s="95" t="s">
        <v>1219</v>
      </c>
      <c r="Q25" s="52"/>
      <c r="R25" s="52"/>
      <c r="S25" s="1949"/>
      <c r="T25" s="1949"/>
      <c r="U25" s="1949"/>
      <c r="V25" s="52" t="s">
        <v>1220</v>
      </c>
      <c r="W25" s="52"/>
      <c r="X25" s="52"/>
      <c r="Y25" s="216" t="s">
        <v>303</v>
      </c>
      <c r="Z25" s="232"/>
      <c r="AA25" s="213"/>
      <c r="AB25" s="68"/>
      <c r="AE25"/>
      <c r="AF25"/>
      <c r="AG25"/>
      <c r="AH25"/>
      <c r="AI25"/>
      <c r="AJ25" s="55">
        <f>O4</f>
        <v>0</v>
      </c>
      <c r="AK25" s="55" t="str">
        <f t="shared" si="0"/>
        <v>該当しない</v>
      </c>
      <c r="AL25" s="55">
        <f t="shared" si="1"/>
        <v>0</v>
      </c>
      <c r="AM25" s="55">
        <f t="shared" si="2"/>
        <v>0</v>
      </c>
      <c r="AN25" s="55" t="str">
        <f t="shared" si="3"/>
        <v>選択しない</v>
      </c>
      <c r="AO25" s="55">
        <f t="shared" si="4"/>
        <v>0</v>
      </c>
      <c r="AP25" s="55">
        <f t="shared" si="5"/>
        <v>0</v>
      </c>
      <c r="AQ25" s="55">
        <f t="shared" si="6"/>
        <v>0</v>
      </c>
      <c r="AR25" s="55">
        <f t="shared" si="7"/>
        <v>0</v>
      </c>
    </row>
    <row r="26" spans="1:44" ht="13.5">
      <c r="A26" s="1598"/>
      <c r="B26" s="344"/>
      <c r="C26" s="52"/>
      <c r="D26" s="66"/>
      <c r="E26" s="66"/>
      <c r="F26" s="66"/>
      <c r="G26" s="52"/>
      <c r="H26" s="80" t="s">
        <v>904</v>
      </c>
      <c r="I26" s="52" t="s">
        <v>1170</v>
      </c>
      <c r="J26" s="52"/>
      <c r="K26" s="52"/>
      <c r="L26" s="52"/>
      <c r="M26" s="52"/>
      <c r="N26" s="52"/>
      <c r="O26" s="52"/>
      <c r="P26" s="52"/>
      <c r="Q26" s="52"/>
      <c r="R26" s="52"/>
      <c r="S26" s="52"/>
      <c r="T26" s="52"/>
      <c r="U26" s="52"/>
      <c r="V26" s="52"/>
      <c r="W26" s="52"/>
      <c r="X26" s="52"/>
      <c r="Y26" s="216" t="s">
        <v>303</v>
      </c>
      <c r="Z26" s="232"/>
      <c r="AA26" s="213"/>
      <c r="AB26" s="68"/>
      <c r="AE26"/>
      <c r="AF26"/>
      <c r="AG26"/>
      <c r="AH26"/>
      <c r="AI26"/>
      <c r="AJ26" s="55">
        <f>O5</f>
        <v>0</v>
      </c>
      <c r="AK26" s="55" t="str">
        <f t="shared" si="0"/>
        <v>該当しない</v>
      </c>
      <c r="AL26" s="55">
        <f t="shared" si="1"/>
        <v>0</v>
      </c>
      <c r="AM26" s="55">
        <f t="shared" si="2"/>
        <v>0</v>
      </c>
      <c r="AN26" s="55" t="str">
        <f t="shared" si="3"/>
        <v>選択しない</v>
      </c>
      <c r="AO26" s="55">
        <f t="shared" si="4"/>
        <v>0</v>
      </c>
      <c r="AP26" s="55">
        <f t="shared" si="5"/>
        <v>0</v>
      </c>
      <c r="AQ26" s="55">
        <f t="shared" si="6"/>
        <v>0</v>
      </c>
      <c r="AR26" s="55">
        <f t="shared" si="7"/>
        <v>0</v>
      </c>
    </row>
    <row r="27" spans="1:44" ht="13.5">
      <c r="A27" s="1598"/>
      <c r="B27" s="344"/>
      <c r="C27" s="52"/>
      <c r="D27" s="66"/>
      <c r="E27" s="66"/>
      <c r="F27" s="66"/>
      <c r="G27" s="52"/>
      <c r="H27" s="52"/>
      <c r="I27" s="95" t="s">
        <v>1216</v>
      </c>
      <c r="J27" s="52"/>
      <c r="K27" s="1949"/>
      <c r="L27" s="1949"/>
      <c r="M27" s="1949"/>
      <c r="N27" s="52" t="s">
        <v>1217</v>
      </c>
      <c r="O27" s="52"/>
      <c r="P27" s="95" t="s">
        <v>1219</v>
      </c>
      <c r="Q27" s="52"/>
      <c r="R27" s="52"/>
      <c r="S27" s="1949"/>
      <c r="T27" s="1949"/>
      <c r="U27" s="1949"/>
      <c r="V27" s="52" t="s">
        <v>1220</v>
      </c>
      <c r="W27" s="52"/>
      <c r="X27" s="52"/>
      <c r="Y27" s="216" t="s">
        <v>303</v>
      </c>
      <c r="Z27" s="232"/>
      <c r="AA27" s="213"/>
      <c r="AB27" s="68"/>
      <c r="AE27"/>
      <c r="AF27"/>
      <c r="AG27"/>
      <c r="AH27"/>
      <c r="AI27"/>
      <c r="AJ27" s="55">
        <f>Q1</f>
        <v>0</v>
      </c>
      <c r="AK27" s="55" t="str">
        <f t="shared" si="0"/>
        <v>該当しない</v>
      </c>
      <c r="AL27" s="55">
        <f t="shared" si="1"/>
        <v>0</v>
      </c>
      <c r="AM27" s="55">
        <f t="shared" si="2"/>
        <v>0</v>
      </c>
      <c r="AN27" s="55" t="str">
        <f t="shared" si="3"/>
        <v>選択しない</v>
      </c>
      <c r="AO27" s="55">
        <f t="shared" si="4"/>
        <v>0</v>
      </c>
      <c r="AP27" s="55">
        <f t="shared" si="5"/>
        <v>0</v>
      </c>
      <c r="AQ27" s="55">
        <f t="shared" si="6"/>
        <v>0</v>
      </c>
      <c r="AR27" s="55">
        <f t="shared" si="7"/>
        <v>0</v>
      </c>
    </row>
    <row r="28" spans="1:44" ht="13.5">
      <c r="A28" s="1598"/>
      <c r="B28" s="344"/>
      <c r="C28" s="52"/>
      <c r="D28" s="66"/>
      <c r="E28" s="66"/>
      <c r="F28" s="66"/>
      <c r="G28" s="52" t="s">
        <v>1495</v>
      </c>
      <c r="H28" s="52" t="s">
        <v>1171</v>
      </c>
      <c r="I28" s="52"/>
      <c r="J28" s="52"/>
      <c r="K28" s="52"/>
      <c r="L28" s="52"/>
      <c r="M28" s="52"/>
      <c r="N28" s="52"/>
      <c r="O28" s="52"/>
      <c r="P28" s="52"/>
      <c r="Q28" s="52"/>
      <c r="R28" s="52"/>
      <c r="S28" s="52"/>
      <c r="T28" s="52"/>
      <c r="U28" s="52"/>
      <c r="V28" s="52"/>
      <c r="W28" s="52"/>
      <c r="X28" s="52"/>
      <c r="Y28" s="216" t="s">
        <v>303</v>
      </c>
      <c r="Z28" s="232"/>
      <c r="AA28" s="213"/>
      <c r="AB28" s="68"/>
      <c r="AE28"/>
      <c r="AF28"/>
      <c r="AG28"/>
      <c r="AH28"/>
      <c r="AI28"/>
      <c r="AJ28" s="55">
        <f>Q2</f>
        <v>0</v>
      </c>
      <c r="AK28" s="55" t="str">
        <f t="shared" si="0"/>
        <v>該当しない</v>
      </c>
      <c r="AL28" s="55">
        <f t="shared" si="1"/>
        <v>0</v>
      </c>
      <c r="AM28" s="55">
        <f t="shared" si="2"/>
        <v>0</v>
      </c>
      <c r="AN28" s="55" t="str">
        <f t="shared" si="3"/>
        <v>選択しない</v>
      </c>
      <c r="AO28" s="55">
        <f t="shared" si="4"/>
        <v>0</v>
      </c>
      <c r="AP28" s="55">
        <f t="shared" si="5"/>
        <v>0</v>
      </c>
      <c r="AQ28" s="55">
        <f t="shared" si="6"/>
        <v>0</v>
      </c>
      <c r="AR28" s="55">
        <f t="shared" si="7"/>
        <v>0</v>
      </c>
    </row>
    <row r="29" spans="1:44" ht="13.5">
      <c r="A29" s="1598"/>
      <c r="B29" s="344"/>
      <c r="C29" s="52"/>
      <c r="D29" s="66"/>
      <c r="E29" s="66"/>
      <c r="F29" s="66"/>
      <c r="G29" s="52"/>
      <c r="H29" s="80" t="s">
        <v>527</v>
      </c>
      <c r="I29" s="52" t="s">
        <v>1172</v>
      </c>
      <c r="J29" s="52"/>
      <c r="K29" s="52"/>
      <c r="L29" s="52"/>
      <c r="M29" s="52"/>
      <c r="N29" s="52"/>
      <c r="O29" s="52"/>
      <c r="P29" s="95" t="s">
        <v>1216</v>
      </c>
      <c r="Q29" s="52"/>
      <c r="R29" s="1949"/>
      <c r="S29" s="1949"/>
      <c r="T29" s="1949"/>
      <c r="U29" s="52" t="s">
        <v>1217</v>
      </c>
      <c r="V29" s="52"/>
      <c r="W29" s="52"/>
      <c r="X29" s="52"/>
      <c r="Y29" s="216" t="s">
        <v>303</v>
      </c>
      <c r="Z29" s="232"/>
      <c r="AA29" s="213"/>
      <c r="AB29" s="68"/>
      <c r="AE29"/>
      <c r="AF29"/>
      <c r="AG29"/>
      <c r="AH29"/>
      <c r="AI29"/>
      <c r="AJ29" s="55">
        <f>Q3</f>
        <v>0</v>
      </c>
      <c r="AK29" s="55" t="str">
        <f t="shared" si="0"/>
        <v>該当しない</v>
      </c>
      <c r="AL29" s="55">
        <f t="shared" si="1"/>
        <v>0</v>
      </c>
      <c r="AM29" s="55">
        <f t="shared" si="2"/>
        <v>0</v>
      </c>
      <c r="AN29" s="55" t="str">
        <f t="shared" si="3"/>
        <v>選択しない</v>
      </c>
      <c r="AO29" s="55">
        <f t="shared" si="4"/>
        <v>0</v>
      </c>
      <c r="AP29" s="55">
        <f t="shared" si="5"/>
        <v>0</v>
      </c>
      <c r="AQ29" s="55">
        <f t="shared" si="6"/>
        <v>0</v>
      </c>
      <c r="AR29" s="55">
        <f t="shared" si="7"/>
        <v>0</v>
      </c>
    </row>
    <row r="30" spans="1:44" ht="13.5">
      <c r="A30" s="1598"/>
      <c r="B30" s="344"/>
      <c r="C30" s="52"/>
      <c r="D30" s="66"/>
      <c r="E30" s="66"/>
      <c r="F30" s="66"/>
      <c r="G30" s="52"/>
      <c r="H30" s="80" t="s">
        <v>1218</v>
      </c>
      <c r="I30" s="52" t="s">
        <v>1173</v>
      </c>
      <c r="J30" s="52"/>
      <c r="K30" s="52"/>
      <c r="L30" s="52"/>
      <c r="M30" s="52"/>
      <c r="N30" s="52"/>
      <c r="O30" s="52"/>
      <c r="P30" s="95" t="s">
        <v>1216</v>
      </c>
      <c r="Q30" s="52"/>
      <c r="R30" s="1949"/>
      <c r="S30" s="1949"/>
      <c r="T30" s="1949"/>
      <c r="U30" s="52" t="s">
        <v>1217</v>
      </c>
      <c r="V30" s="52"/>
      <c r="W30" s="52"/>
      <c r="X30" s="52"/>
      <c r="Y30" s="216" t="s">
        <v>303</v>
      </c>
      <c r="Z30" s="232"/>
      <c r="AA30" s="213"/>
      <c r="AB30" s="68"/>
      <c r="AE30"/>
      <c r="AF30"/>
      <c r="AG30"/>
      <c r="AH30"/>
      <c r="AI30"/>
      <c r="AJ30" s="55">
        <f>Q4</f>
        <v>0</v>
      </c>
      <c r="AK30" s="55" t="str">
        <f t="shared" si="0"/>
        <v>該当しない</v>
      </c>
      <c r="AL30" s="55">
        <f t="shared" si="1"/>
        <v>0</v>
      </c>
      <c r="AM30" s="55">
        <f t="shared" si="2"/>
        <v>0</v>
      </c>
      <c r="AN30" s="55" t="str">
        <f t="shared" si="3"/>
        <v>選択しない</v>
      </c>
      <c r="AO30" s="55">
        <f t="shared" si="4"/>
        <v>0</v>
      </c>
      <c r="AP30" s="55">
        <f t="shared" si="5"/>
        <v>0</v>
      </c>
      <c r="AQ30" s="55">
        <f t="shared" si="6"/>
        <v>0</v>
      </c>
      <c r="AR30" s="55">
        <f t="shared" si="7"/>
        <v>0</v>
      </c>
    </row>
    <row r="31" spans="1:44" ht="13.5">
      <c r="A31" s="1598"/>
      <c r="B31" s="344"/>
      <c r="C31" s="52"/>
      <c r="D31" s="66"/>
      <c r="E31" s="66"/>
      <c r="F31" s="75" t="s">
        <v>806</v>
      </c>
      <c r="G31" s="76" t="s">
        <v>1139</v>
      </c>
      <c r="H31" s="76" t="s">
        <v>807</v>
      </c>
      <c r="I31" s="76"/>
      <c r="J31" s="76"/>
      <c r="K31" s="76"/>
      <c r="L31" s="76"/>
      <c r="M31" s="76"/>
      <c r="N31" s="76"/>
      <c r="O31" s="76"/>
      <c r="P31" s="76"/>
      <c r="Q31" s="76"/>
      <c r="R31" s="76"/>
      <c r="S31" s="76"/>
      <c r="T31" s="76"/>
      <c r="U31" s="76"/>
      <c r="V31" s="76"/>
      <c r="W31" s="76"/>
      <c r="X31" s="76"/>
      <c r="Y31" s="218" t="s">
        <v>303</v>
      </c>
      <c r="Z31" s="233" t="s">
        <v>1140</v>
      </c>
      <c r="AA31" s="212"/>
      <c r="AB31" s="90"/>
      <c r="AE31"/>
      <c r="AF31"/>
      <c r="AG31"/>
      <c r="AH31"/>
      <c r="AI31"/>
      <c r="AJ31" s="55">
        <f>Q5</f>
        <v>0</v>
      </c>
      <c r="AK31" s="55" t="str">
        <f t="shared" si="0"/>
        <v>該当しない</v>
      </c>
      <c r="AL31" s="55">
        <f t="shared" si="1"/>
        <v>0</v>
      </c>
      <c r="AM31" s="55">
        <f t="shared" si="2"/>
        <v>0</v>
      </c>
      <c r="AN31" s="55" t="str">
        <f t="shared" si="3"/>
        <v>選択しない</v>
      </c>
      <c r="AO31" s="55">
        <f t="shared" si="4"/>
        <v>0</v>
      </c>
      <c r="AP31" s="55">
        <f t="shared" si="5"/>
        <v>0</v>
      </c>
      <c r="AQ31" s="55">
        <f t="shared" si="6"/>
        <v>0</v>
      </c>
      <c r="AR31" s="55">
        <f t="shared" si="7"/>
        <v>0</v>
      </c>
    </row>
    <row r="32" spans="1:44" ht="13.5">
      <c r="A32" s="1598"/>
      <c r="B32" s="344"/>
      <c r="C32" s="52"/>
      <c r="D32" s="66"/>
      <c r="E32" s="66"/>
      <c r="F32" s="66"/>
      <c r="G32" s="52"/>
      <c r="H32" s="80" t="s">
        <v>904</v>
      </c>
      <c r="I32" s="52" t="s">
        <v>1404</v>
      </c>
      <c r="J32" s="52"/>
      <c r="K32" s="52"/>
      <c r="L32" s="52"/>
      <c r="M32" s="52"/>
      <c r="N32" s="52"/>
      <c r="O32" s="52"/>
      <c r="P32" s="52"/>
      <c r="Q32" s="52"/>
      <c r="R32" s="52"/>
      <c r="S32" s="52"/>
      <c r="T32" s="52"/>
      <c r="U32" s="52"/>
      <c r="V32" s="52"/>
      <c r="W32" s="52"/>
      <c r="X32" s="52"/>
      <c r="Y32" s="216" t="s">
        <v>303</v>
      </c>
      <c r="Z32" s="232" t="s">
        <v>903</v>
      </c>
      <c r="AA32" s="213"/>
      <c r="AB32" s="68"/>
      <c r="AE32"/>
      <c r="AF32"/>
      <c r="AG32"/>
      <c r="AH32"/>
      <c r="AI32"/>
      <c r="AJ32" s="55">
        <f>S1</f>
        <v>0</v>
      </c>
      <c r="AK32" s="55" t="str">
        <f t="shared" si="0"/>
        <v>該当しない</v>
      </c>
      <c r="AL32" s="55">
        <f t="shared" si="1"/>
        <v>0</v>
      </c>
      <c r="AM32" s="55">
        <f t="shared" si="2"/>
        <v>0</v>
      </c>
      <c r="AN32" s="55" t="str">
        <f t="shared" si="3"/>
        <v>選択しない</v>
      </c>
      <c r="AO32" s="55">
        <f t="shared" si="4"/>
        <v>0</v>
      </c>
      <c r="AP32" s="55">
        <f t="shared" si="5"/>
        <v>0</v>
      </c>
      <c r="AQ32" s="55">
        <f t="shared" si="6"/>
        <v>0</v>
      </c>
      <c r="AR32" s="55">
        <f t="shared" si="7"/>
        <v>0</v>
      </c>
    </row>
    <row r="33" spans="1:44" ht="13.5">
      <c r="A33" s="1598"/>
      <c r="B33" s="344"/>
      <c r="C33" s="52"/>
      <c r="D33" s="66"/>
      <c r="E33" s="66"/>
      <c r="F33" s="66"/>
      <c r="G33" s="78" t="s">
        <v>1495</v>
      </c>
      <c r="H33" s="52" t="s">
        <v>1405</v>
      </c>
      <c r="I33" s="52"/>
      <c r="J33" s="52"/>
      <c r="K33" s="52"/>
      <c r="L33" s="52"/>
      <c r="M33" s="52"/>
      <c r="N33" s="52"/>
      <c r="O33" s="52"/>
      <c r="P33" s="52"/>
      <c r="Q33" s="52"/>
      <c r="R33" s="52"/>
      <c r="S33" s="52"/>
      <c r="T33" s="52"/>
      <c r="U33" s="52"/>
      <c r="V33" s="52"/>
      <c r="W33" s="52"/>
      <c r="X33" s="52"/>
      <c r="Y33" s="216" t="s">
        <v>303</v>
      </c>
      <c r="Z33" s="232" t="s">
        <v>697</v>
      </c>
      <c r="AA33" s="213"/>
      <c r="AB33" s="68"/>
      <c r="AE33"/>
      <c r="AF33"/>
      <c r="AG33"/>
      <c r="AH33"/>
      <c r="AI33"/>
      <c r="AJ33" s="55">
        <f>S2</f>
        <v>0</v>
      </c>
      <c r="AK33" s="55" t="str">
        <f t="shared" si="0"/>
        <v>該当しない</v>
      </c>
      <c r="AL33" s="55">
        <f t="shared" si="1"/>
        <v>0</v>
      </c>
      <c r="AM33" s="55">
        <f t="shared" si="2"/>
        <v>0</v>
      </c>
      <c r="AN33" s="55" t="str">
        <f t="shared" si="3"/>
        <v>選択しない</v>
      </c>
      <c r="AO33" s="55">
        <f t="shared" si="4"/>
        <v>0</v>
      </c>
      <c r="AP33" s="55">
        <f t="shared" si="5"/>
        <v>0</v>
      </c>
      <c r="AQ33" s="55">
        <f t="shared" si="6"/>
        <v>0</v>
      </c>
      <c r="AR33" s="55">
        <f t="shared" si="7"/>
        <v>0</v>
      </c>
    </row>
    <row r="34" spans="1:44" ht="13.5">
      <c r="A34" s="1598"/>
      <c r="B34" s="344"/>
      <c r="C34" s="80"/>
      <c r="D34" s="66"/>
      <c r="E34" s="66"/>
      <c r="F34" s="66"/>
      <c r="G34" s="52"/>
      <c r="H34" s="80" t="s">
        <v>904</v>
      </c>
      <c r="I34" s="95" t="s">
        <v>873</v>
      </c>
      <c r="J34" s="52"/>
      <c r="K34" s="52"/>
      <c r="L34" s="52"/>
      <c r="M34" s="52"/>
      <c r="N34" s="52"/>
      <c r="O34" s="52"/>
      <c r="P34" s="52"/>
      <c r="Q34" s="52"/>
      <c r="R34" s="52"/>
      <c r="S34" s="52"/>
      <c r="T34" s="52"/>
      <c r="U34" s="52"/>
      <c r="V34" s="52"/>
      <c r="W34" s="52"/>
      <c r="X34" s="52"/>
      <c r="Y34" s="216" t="s">
        <v>303</v>
      </c>
      <c r="Z34" s="232" t="s">
        <v>1675</v>
      </c>
      <c r="AA34" s="213"/>
      <c r="AB34" s="68"/>
      <c r="AE34"/>
      <c r="AF34"/>
      <c r="AG34"/>
      <c r="AH34"/>
      <c r="AI34"/>
      <c r="AJ34" s="55">
        <f>S3</f>
        <v>0</v>
      </c>
      <c r="AK34" s="55" t="str">
        <f t="shared" si="0"/>
        <v>該当しない</v>
      </c>
      <c r="AL34" s="55">
        <f t="shared" si="1"/>
        <v>0</v>
      </c>
      <c r="AM34" s="55">
        <f t="shared" si="2"/>
        <v>0</v>
      </c>
      <c r="AN34" s="55" t="str">
        <f t="shared" si="3"/>
        <v>選択しない</v>
      </c>
      <c r="AO34" s="55">
        <f t="shared" si="4"/>
        <v>0</v>
      </c>
      <c r="AP34" s="55">
        <f t="shared" si="5"/>
        <v>0</v>
      </c>
      <c r="AQ34" s="55">
        <f t="shared" si="6"/>
        <v>0</v>
      </c>
      <c r="AR34" s="55">
        <f t="shared" si="7"/>
        <v>0</v>
      </c>
    </row>
    <row r="35" spans="1:44" ht="13.5">
      <c r="A35" s="1598"/>
      <c r="B35" s="344"/>
      <c r="C35" s="52"/>
      <c r="D35" s="66"/>
      <c r="E35" s="66"/>
      <c r="F35" s="66"/>
      <c r="G35" s="52"/>
      <c r="H35" s="52"/>
      <c r="I35" s="52" t="s">
        <v>874</v>
      </c>
      <c r="J35" s="52"/>
      <c r="K35" s="52"/>
      <c r="L35" s="52"/>
      <c r="M35" s="52"/>
      <c r="N35" s="52"/>
      <c r="O35" s="52"/>
      <c r="P35" s="52"/>
      <c r="Q35" s="52"/>
      <c r="R35" s="52"/>
      <c r="S35" s="52"/>
      <c r="T35" s="52"/>
      <c r="U35" s="52"/>
      <c r="V35" s="52"/>
      <c r="W35" s="52"/>
      <c r="X35" s="52"/>
      <c r="Y35" s="216" t="s">
        <v>303</v>
      </c>
      <c r="Z35" s="232"/>
      <c r="AA35" s="213"/>
      <c r="AB35" s="68"/>
      <c r="AE35"/>
      <c r="AF35"/>
      <c r="AG35"/>
      <c r="AH35"/>
      <c r="AI35"/>
      <c r="AJ35" s="55">
        <f>S4</f>
        <v>0</v>
      </c>
      <c r="AK35" s="55" t="str">
        <f t="shared" si="0"/>
        <v>該当しない</v>
      </c>
      <c r="AL35" s="55">
        <f t="shared" si="1"/>
        <v>0</v>
      </c>
      <c r="AM35" s="55">
        <f t="shared" si="2"/>
        <v>0</v>
      </c>
      <c r="AN35" s="55" t="str">
        <f t="shared" si="3"/>
        <v>選択しない</v>
      </c>
      <c r="AO35" s="55">
        <f t="shared" si="4"/>
        <v>0</v>
      </c>
      <c r="AP35" s="55">
        <f t="shared" si="5"/>
        <v>0</v>
      </c>
      <c r="AQ35" s="55">
        <f t="shared" si="6"/>
        <v>0</v>
      </c>
      <c r="AR35" s="55">
        <f t="shared" si="7"/>
        <v>0</v>
      </c>
    </row>
    <row r="36" spans="1:44" ht="13.5">
      <c r="A36" s="1598"/>
      <c r="B36" s="344"/>
      <c r="C36" s="52"/>
      <c r="D36" s="66"/>
      <c r="E36" s="66"/>
      <c r="F36" s="66"/>
      <c r="G36" s="52"/>
      <c r="H36" s="80" t="s">
        <v>836</v>
      </c>
      <c r="I36" s="52" t="s">
        <v>875</v>
      </c>
      <c r="J36" s="52"/>
      <c r="K36" s="52"/>
      <c r="L36" s="52"/>
      <c r="M36" s="52"/>
      <c r="N36" s="52"/>
      <c r="O36" s="52"/>
      <c r="P36" s="52"/>
      <c r="Q36" s="52"/>
      <c r="R36" s="52"/>
      <c r="S36" s="52"/>
      <c r="T36" s="52"/>
      <c r="U36" s="52"/>
      <c r="V36" s="52"/>
      <c r="W36" s="52"/>
      <c r="X36" s="52"/>
      <c r="Y36" s="216" t="s">
        <v>303</v>
      </c>
      <c r="Z36" s="232"/>
      <c r="AA36" s="213"/>
      <c r="AB36" s="68"/>
      <c r="AE36"/>
      <c r="AF36"/>
      <c r="AG36"/>
      <c r="AH36"/>
      <c r="AI36"/>
      <c r="AJ36" s="55">
        <f>S5</f>
        <v>0</v>
      </c>
      <c r="AK36" s="55" t="str">
        <f t="shared" si="0"/>
        <v>該当しない</v>
      </c>
      <c r="AL36" s="55">
        <f t="shared" si="1"/>
        <v>0</v>
      </c>
      <c r="AM36" s="55">
        <f t="shared" si="2"/>
        <v>0</v>
      </c>
      <c r="AN36" s="55" t="str">
        <f t="shared" si="3"/>
        <v>選択しない</v>
      </c>
      <c r="AO36" s="55">
        <f t="shared" si="4"/>
        <v>0</v>
      </c>
      <c r="AP36" s="55">
        <f t="shared" si="5"/>
        <v>0</v>
      </c>
      <c r="AQ36" s="55">
        <f t="shared" si="6"/>
        <v>0</v>
      </c>
      <c r="AR36" s="55">
        <f t="shared" si="7"/>
        <v>0</v>
      </c>
    </row>
    <row r="37" spans="1:44" ht="13.5">
      <c r="A37" s="1598"/>
      <c r="B37" s="2121" t="s">
        <v>876</v>
      </c>
      <c r="C37" s="2122"/>
      <c r="D37" s="642"/>
      <c r="E37" s="75" t="s">
        <v>1371</v>
      </c>
      <c r="F37" s="75" t="s">
        <v>877</v>
      </c>
      <c r="G37" s="76"/>
      <c r="H37" s="156" t="s">
        <v>303</v>
      </c>
      <c r="I37" s="76" t="s">
        <v>878</v>
      </c>
      <c r="J37" s="76"/>
      <c r="K37" s="76"/>
      <c r="L37" s="76"/>
      <c r="M37" s="76"/>
      <c r="N37" s="76"/>
      <c r="O37" s="76"/>
      <c r="P37" s="156" t="s">
        <v>1452</v>
      </c>
      <c r="Q37" s="76" t="s">
        <v>879</v>
      </c>
      <c r="R37" s="76"/>
      <c r="S37" s="76"/>
      <c r="T37" s="76"/>
      <c r="U37" s="76"/>
      <c r="V37" s="76"/>
      <c r="W37" s="76"/>
      <c r="X37" s="76"/>
      <c r="Y37" s="218" t="s">
        <v>303</v>
      </c>
      <c r="Z37" s="233" t="s">
        <v>1128</v>
      </c>
      <c r="AA37" s="212"/>
      <c r="AB37" s="90"/>
      <c r="AE37"/>
      <c r="AF37"/>
      <c r="AG37"/>
      <c r="AH37"/>
      <c r="AI37"/>
      <c r="AJ37" s="55">
        <f>U1</f>
        <v>0</v>
      </c>
      <c r="AK37" s="55" t="str">
        <f t="shared" si="0"/>
        <v>該当しない</v>
      </c>
      <c r="AL37" s="55">
        <f t="shared" si="1"/>
        <v>0</v>
      </c>
      <c r="AM37" s="55">
        <f t="shared" si="2"/>
        <v>0</v>
      </c>
      <c r="AN37" s="55" t="str">
        <f t="shared" si="3"/>
        <v>選択しない</v>
      </c>
      <c r="AO37" s="55">
        <f t="shared" si="4"/>
        <v>0</v>
      </c>
      <c r="AP37" s="55">
        <f t="shared" si="5"/>
        <v>0</v>
      </c>
      <c r="AQ37" s="55">
        <f t="shared" si="6"/>
        <v>0</v>
      </c>
      <c r="AR37" s="55">
        <f t="shared" si="7"/>
        <v>0</v>
      </c>
    </row>
    <row r="38" spans="1:44" ht="13.5">
      <c r="A38" s="1598"/>
      <c r="B38" s="1945" t="s">
        <v>1456</v>
      </c>
      <c r="C38" s="1946"/>
      <c r="D38" s="66"/>
      <c r="E38" s="66" t="s">
        <v>880</v>
      </c>
      <c r="F38" s="66" t="s">
        <v>881</v>
      </c>
      <c r="G38" s="52"/>
      <c r="H38" s="52"/>
      <c r="I38" s="80" t="s">
        <v>882</v>
      </c>
      <c r="J38" s="52" t="s">
        <v>883</v>
      </c>
      <c r="K38" s="52"/>
      <c r="L38" s="80" t="s">
        <v>882</v>
      </c>
      <c r="M38" s="52" t="s">
        <v>884</v>
      </c>
      <c r="N38" s="52"/>
      <c r="O38" s="80" t="s">
        <v>303</v>
      </c>
      <c r="P38" s="52" t="s">
        <v>885</v>
      </c>
      <c r="Q38" s="52"/>
      <c r="R38" s="80" t="s">
        <v>303</v>
      </c>
      <c r="S38" s="52" t="s">
        <v>886</v>
      </c>
      <c r="T38" s="52"/>
      <c r="U38" s="80" t="s">
        <v>882</v>
      </c>
      <c r="V38" s="52" t="s">
        <v>20</v>
      </c>
      <c r="W38" s="52"/>
      <c r="X38" s="52"/>
      <c r="Y38" s="216" t="s">
        <v>303</v>
      </c>
      <c r="Z38" s="232" t="s">
        <v>979</v>
      </c>
      <c r="AA38" s="213"/>
      <c r="AB38" s="68"/>
      <c r="AE38"/>
      <c r="AF38"/>
      <c r="AG38"/>
      <c r="AH38"/>
      <c r="AI38"/>
      <c r="AJ38" s="55">
        <f>U2</f>
        <v>0</v>
      </c>
      <c r="AK38" s="55" t="str">
        <f t="shared" si="0"/>
        <v>該当しない</v>
      </c>
      <c r="AL38" s="55">
        <f t="shared" si="1"/>
        <v>0</v>
      </c>
      <c r="AM38" s="55">
        <f t="shared" si="2"/>
        <v>0</v>
      </c>
      <c r="AN38" s="55" t="str">
        <f t="shared" si="3"/>
        <v>選択しない</v>
      </c>
      <c r="AO38" s="55">
        <f t="shared" si="4"/>
        <v>0</v>
      </c>
      <c r="AP38" s="55">
        <f t="shared" si="5"/>
        <v>0</v>
      </c>
      <c r="AQ38" s="55">
        <f t="shared" si="6"/>
        <v>0</v>
      </c>
      <c r="AR38" s="55">
        <f t="shared" si="7"/>
        <v>0</v>
      </c>
    </row>
    <row r="39" spans="1:44" ht="13.5">
      <c r="A39" s="1598"/>
      <c r="B39" s="1945" t="s">
        <v>618</v>
      </c>
      <c r="C39" s="1946"/>
      <c r="D39" s="66"/>
      <c r="E39" s="66"/>
      <c r="F39" s="66" t="s">
        <v>887</v>
      </c>
      <c r="G39" s="52"/>
      <c r="H39" s="80" t="s">
        <v>888</v>
      </c>
      <c r="I39" s="52" t="s">
        <v>889</v>
      </c>
      <c r="J39" s="52"/>
      <c r="K39" s="52"/>
      <c r="L39" s="52"/>
      <c r="M39" s="52"/>
      <c r="N39" s="52"/>
      <c r="O39" s="52"/>
      <c r="P39" s="52"/>
      <c r="Q39" s="52"/>
      <c r="R39" s="52"/>
      <c r="S39" s="52"/>
      <c r="T39" s="52"/>
      <c r="U39" s="52"/>
      <c r="V39" s="52"/>
      <c r="W39" s="52"/>
      <c r="X39" s="52"/>
      <c r="Y39" s="216" t="s">
        <v>303</v>
      </c>
      <c r="Z39" s="232" t="s">
        <v>1289</v>
      </c>
      <c r="AA39" s="213"/>
      <c r="AB39" s="68"/>
      <c r="AE39"/>
      <c r="AF39"/>
      <c r="AG39"/>
      <c r="AH39"/>
      <c r="AI39"/>
      <c r="AJ39" s="55">
        <f>U3</f>
        <v>0</v>
      </c>
      <c r="AK39" s="55" t="str">
        <f t="shared" si="0"/>
        <v>該当しない</v>
      </c>
      <c r="AL39" s="55">
        <f t="shared" si="1"/>
        <v>0</v>
      </c>
      <c r="AM39" s="55">
        <f t="shared" si="2"/>
        <v>0</v>
      </c>
      <c r="AN39" s="55" t="str">
        <f t="shared" si="3"/>
        <v>選択しない</v>
      </c>
      <c r="AO39" s="55">
        <f t="shared" si="4"/>
        <v>0</v>
      </c>
      <c r="AP39" s="55">
        <f t="shared" si="5"/>
        <v>0</v>
      </c>
      <c r="AQ39" s="55">
        <f t="shared" si="6"/>
        <v>0</v>
      </c>
      <c r="AR39" s="55">
        <f t="shared" si="7"/>
        <v>0</v>
      </c>
    </row>
    <row r="40" spans="1:44" ht="13.5">
      <c r="A40" s="1598"/>
      <c r="B40" s="1945" t="s">
        <v>890</v>
      </c>
      <c r="C40" s="1946"/>
      <c r="D40" s="643"/>
      <c r="E40" s="66"/>
      <c r="F40" s="75" t="s">
        <v>891</v>
      </c>
      <c r="G40" s="76"/>
      <c r="H40" s="156" t="s">
        <v>303</v>
      </c>
      <c r="I40" s="76" t="s">
        <v>878</v>
      </c>
      <c r="J40" s="76"/>
      <c r="K40" s="76"/>
      <c r="L40" s="76"/>
      <c r="M40" s="76"/>
      <c r="N40" s="76"/>
      <c r="O40" s="76"/>
      <c r="P40" s="156" t="s">
        <v>1452</v>
      </c>
      <c r="Q40" s="76" t="s">
        <v>879</v>
      </c>
      <c r="R40" s="76"/>
      <c r="S40" s="76"/>
      <c r="T40" s="76"/>
      <c r="U40" s="76"/>
      <c r="V40" s="76"/>
      <c r="W40" s="76"/>
      <c r="X40" s="76"/>
      <c r="Y40" s="216" t="s">
        <v>303</v>
      </c>
      <c r="Z40" s="232" t="s">
        <v>1619</v>
      </c>
      <c r="AA40" s="213"/>
      <c r="AB40" s="68"/>
      <c r="AE40"/>
      <c r="AF40"/>
      <c r="AG40"/>
      <c r="AH40"/>
      <c r="AI40"/>
      <c r="AJ40" s="55">
        <f>U4</f>
        <v>0</v>
      </c>
      <c r="AK40" s="55" t="str">
        <f t="shared" si="0"/>
        <v>該当しない</v>
      </c>
      <c r="AL40" s="55">
        <f t="shared" si="1"/>
        <v>0</v>
      </c>
      <c r="AM40" s="55">
        <f t="shared" si="2"/>
        <v>0</v>
      </c>
      <c r="AN40" s="55" t="str">
        <f t="shared" si="3"/>
        <v>選択しない</v>
      </c>
      <c r="AO40" s="55">
        <f t="shared" si="4"/>
        <v>0</v>
      </c>
      <c r="AP40" s="55">
        <f t="shared" si="5"/>
        <v>0</v>
      </c>
      <c r="AQ40" s="55">
        <f t="shared" si="6"/>
        <v>0</v>
      </c>
      <c r="AR40" s="55">
        <f t="shared" si="7"/>
        <v>0</v>
      </c>
    </row>
    <row r="41" spans="1:44" ht="13.5">
      <c r="A41" s="1598"/>
      <c r="B41" s="1945" t="s">
        <v>892</v>
      </c>
      <c r="C41" s="1946"/>
      <c r="D41" s="66"/>
      <c r="E41" s="66"/>
      <c r="F41" s="66" t="s">
        <v>436</v>
      </c>
      <c r="G41" s="52"/>
      <c r="H41" s="52"/>
      <c r="I41" s="80" t="s">
        <v>836</v>
      </c>
      <c r="J41" s="52" t="s">
        <v>437</v>
      </c>
      <c r="K41" s="52"/>
      <c r="L41" s="80" t="s">
        <v>836</v>
      </c>
      <c r="M41" s="52" t="s">
        <v>438</v>
      </c>
      <c r="N41" s="52"/>
      <c r="O41" s="80" t="s">
        <v>303</v>
      </c>
      <c r="P41" s="52" t="s">
        <v>439</v>
      </c>
      <c r="Q41" s="52"/>
      <c r="R41" s="80" t="s">
        <v>303</v>
      </c>
      <c r="S41" s="52" t="s">
        <v>440</v>
      </c>
      <c r="T41" s="52"/>
      <c r="U41" s="80" t="s">
        <v>836</v>
      </c>
      <c r="V41" s="52" t="s">
        <v>20</v>
      </c>
      <c r="W41" s="52"/>
      <c r="X41" s="52"/>
      <c r="Y41" s="216" t="s">
        <v>303</v>
      </c>
      <c r="Z41" s="232"/>
      <c r="AA41" s="213"/>
      <c r="AB41" s="68"/>
      <c r="AE41"/>
      <c r="AF41"/>
      <c r="AG41"/>
      <c r="AH41"/>
      <c r="AI41"/>
      <c r="AJ41" s="55">
        <f>U5</f>
        <v>0</v>
      </c>
      <c r="AK41" s="55" t="str">
        <f t="shared" si="0"/>
        <v>該当しない</v>
      </c>
      <c r="AL41" s="55">
        <f t="shared" si="1"/>
        <v>0</v>
      </c>
      <c r="AM41" s="55">
        <f t="shared" si="2"/>
        <v>0</v>
      </c>
      <c r="AN41" s="55" t="str">
        <f t="shared" si="3"/>
        <v>選択しない</v>
      </c>
      <c r="AO41" s="55">
        <f t="shared" si="4"/>
        <v>0</v>
      </c>
      <c r="AP41" s="55">
        <f t="shared" si="5"/>
        <v>0</v>
      </c>
      <c r="AQ41" s="55">
        <f t="shared" si="6"/>
        <v>0</v>
      </c>
      <c r="AR41" s="55">
        <f t="shared" si="7"/>
        <v>0</v>
      </c>
    </row>
    <row r="42" spans="1:44" ht="13.5">
      <c r="A42" s="1598"/>
      <c r="B42" s="344"/>
      <c r="C42" s="52"/>
      <c r="D42" s="66"/>
      <c r="E42" s="66"/>
      <c r="F42" s="66" t="s">
        <v>887</v>
      </c>
      <c r="G42" s="52"/>
      <c r="H42" s="80" t="s">
        <v>888</v>
      </c>
      <c r="I42" s="52" t="s">
        <v>889</v>
      </c>
      <c r="J42" s="52"/>
      <c r="K42" s="52"/>
      <c r="L42" s="52"/>
      <c r="M42" s="52"/>
      <c r="N42" s="52"/>
      <c r="O42" s="52"/>
      <c r="P42" s="52"/>
      <c r="Q42" s="52"/>
      <c r="R42" s="52"/>
      <c r="S42" s="52"/>
      <c r="T42" s="52"/>
      <c r="U42" s="52"/>
      <c r="V42" s="52"/>
      <c r="W42" s="52"/>
      <c r="X42" s="52"/>
      <c r="Y42" s="216" t="s">
        <v>303</v>
      </c>
      <c r="Z42" s="232"/>
      <c r="AA42" s="213"/>
      <c r="AB42" s="68"/>
      <c r="AE42"/>
      <c r="AF42"/>
      <c r="AG42"/>
      <c r="AH42"/>
      <c r="AI42"/>
      <c r="AJ42" s="55">
        <f>W1</f>
        <v>0</v>
      </c>
      <c r="AK42" s="55" t="str">
        <f t="shared" si="0"/>
        <v>該当しない</v>
      </c>
      <c r="AL42" s="55">
        <f t="shared" si="1"/>
        <v>0</v>
      </c>
      <c r="AM42" s="55">
        <f t="shared" si="2"/>
        <v>0</v>
      </c>
      <c r="AN42" s="55" t="str">
        <f t="shared" si="3"/>
        <v>選択しない</v>
      </c>
      <c r="AO42" s="55">
        <f t="shared" si="4"/>
        <v>0</v>
      </c>
      <c r="AP42" s="55">
        <f t="shared" si="5"/>
        <v>0</v>
      </c>
      <c r="AQ42" s="55">
        <f t="shared" si="6"/>
        <v>0</v>
      </c>
      <c r="AR42" s="55">
        <f t="shared" si="7"/>
        <v>0</v>
      </c>
    </row>
    <row r="43" spans="1:44" ht="13.5">
      <c r="A43" s="1598"/>
      <c r="B43" s="752" t="s">
        <v>303</v>
      </c>
      <c r="C43" s="97" t="s">
        <v>1790</v>
      </c>
      <c r="D43" s="643"/>
      <c r="E43" s="66"/>
      <c r="F43" s="75" t="s">
        <v>441</v>
      </c>
      <c r="G43" s="76"/>
      <c r="H43" s="156" t="s">
        <v>303</v>
      </c>
      <c r="I43" s="76" t="s">
        <v>878</v>
      </c>
      <c r="J43" s="76"/>
      <c r="K43" s="76"/>
      <c r="L43" s="76"/>
      <c r="M43" s="76"/>
      <c r="N43" s="76"/>
      <c r="O43" s="76"/>
      <c r="P43" s="156" t="s">
        <v>1452</v>
      </c>
      <c r="Q43" s="76" t="s">
        <v>879</v>
      </c>
      <c r="R43" s="76"/>
      <c r="S43" s="76"/>
      <c r="T43" s="76"/>
      <c r="U43" s="76"/>
      <c r="V43" s="76"/>
      <c r="W43" s="76"/>
      <c r="X43" s="76"/>
      <c r="Y43" s="216" t="s">
        <v>303</v>
      </c>
      <c r="Z43" s="232"/>
      <c r="AA43" s="213"/>
      <c r="AB43" s="68"/>
      <c r="AE43"/>
      <c r="AF43"/>
      <c r="AG43"/>
      <c r="AH43"/>
      <c r="AI43"/>
      <c r="AJ43" s="55">
        <f>W2</f>
        <v>0</v>
      </c>
      <c r="AK43" s="55" t="str">
        <f t="shared" si="0"/>
        <v>該当しない</v>
      </c>
      <c r="AL43" s="55">
        <f t="shared" si="1"/>
        <v>0</v>
      </c>
      <c r="AM43" s="55">
        <f t="shared" si="2"/>
        <v>0</v>
      </c>
      <c r="AN43" s="55" t="str">
        <f t="shared" si="3"/>
        <v>選択しない</v>
      </c>
      <c r="AO43" s="55">
        <f t="shared" si="4"/>
        <v>0</v>
      </c>
      <c r="AP43" s="55">
        <f t="shared" si="5"/>
        <v>0</v>
      </c>
      <c r="AQ43" s="55">
        <f t="shared" si="6"/>
        <v>0</v>
      </c>
      <c r="AR43" s="55">
        <f t="shared" si="7"/>
        <v>0</v>
      </c>
    </row>
    <row r="44" spans="1:44" ht="13.5">
      <c r="A44" s="1598"/>
      <c r="B44" s="752" t="s">
        <v>303</v>
      </c>
      <c r="C44" s="97" t="s">
        <v>1940</v>
      </c>
      <c r="D44" s="66"/>
      <c r="E44" s="66"/>
      <c r="F44" s="66" t="s">
        <v>442</v>
      </c>
      <c r="G44" s="52"/>
      <c r="H44" s="52"/>
      <c r="I44" s="80" t="s">
        <v>1452</v>
      </c>
      <c r="J44" s="52" t="s">
        <v>443</v>
      </c>
      <c r="K44" s="52"/>
      <c r="L44" s="80" t="s">
        <v>1452</v>
      </c>
      <c r="M44" s="52" t="s">
        <v>444</v>
      </c>
      <c r="N44" s="52"/>
      <c r="O44" s="80" t="s">
        <v>303</v>
      </c>
      <c r="P44" s="52" t="s">
        <v>445</v>
      </c>
      <c r="Q44" s="52"/>
      <c r="R44" s="80" t="s">
        <v>303</v>
      </c>
      <c r="S44" s="52" t="s">
        <v>1022</v>
      </c>
      <c r="T44" s="52"/>
      <c r="U44" s="80" t="s">
        <v>1452</v>
      </c>
      <c r="V44" s="52" t="s">
        <v>20</v>
      </c>
      <c r="W44" s="52"/>
      <c r="X44" s="52"/>
      <c r="Y44" s="216" t="s">
        <v>303</v>
      </c>
      <c r="Z44" s="232"/>
      <c r="AA44" s="213"/>
      <c r="AB44" s="68"/>
      <c r="AE44"/>
      <c r="AF44"/>
      <c r="AG44"/>
      <c r="AH44"/>
      <c r="AI44"/>
      <c r="AJ44" s="55">
        <f>W3</f>
        <v>0</v>
      </c>
      <c r="AK44" s="55" t="str">
        <f t="shared" si="0"/>
        <v>該当しない</v>
      </c>
      <c r="AL44" s="55">
        <f t="shared" si="1"/>
        <v>0</v>
      </c>
      <c r="AM44" s="55">
        <f t="shared" si="2"/>
        <v>0</v>
      </c>
      <c r="AN44" s="55" t="str">
        <f t="shared" si="3"/>
        <v>選択しない</v>
      </c>
      <c r="AO44" s="55">
        <f t="shared" si="4"/>
        <v>0</v>
      </c>
      <c r="AP44" s="55">
        <f t="shared" si="5"/>
        <v>0</v>
      </c>
      <c r="AQ44" s="55">
        <f t="shared" si="6"/>
        <v>0</v>
      </c>
      <c r="AR44" s="55">
        <f t="shared" si="7"/>
        <v>0</v>
      </c>
    </row>
    <row r="45" spans="1:44">
      <c r="A45" s="1598"/>
      <c r="B45" s="344"/>
      <c r="C45" s="52"/>
      <c r="D45" s="66"/>
      <c r="E45" s="66"/>
      <c r="F45" s="66" t="s">
        <v>887</v>
      </c>
      <c r="G45" s="52"/>
      <c r="H45" s="80" t="s">
        <v>888</v>
      </c>
      <c r="I45" s="52" t="s">
        <v>889</v>
      </c>
      <c r="J45" s="52"/>
      <c r="K45" s="52"/>
      <c r="L45" s="52"/>
      <c r="M45" s="52"/>
      <c r="N45" s="52"/>
      <c r="O45" s="52"/>
      <c r="P45" s="52"/>
      <c r="Q45" s="52"/>
      <c r="R45" s="52"/>
      <c r="S45" s="52"/>
      <c r="T45" s="52"/>
      <c r="U45" s="52"/>
      <c r="V45" s="52"/>
      <c r="W45" s="52"/>
      <c r="X45" s="52"/>
      <c r="Y45" s="216" t="s">
        <v>303</v>
      </c>
      <c r="Z45" s="232"/>
      <c r="AA45" s="213"/>
      <c r="AB45" s="68"/>
      <c r="AJ45" s="55">
        <f>W4</f>
        <v>0</v>
      </c>
      <c r="AK45" s="55" t="str">
        <f t="shared" si="0"/>
        <v>該当しない</v>
      </c>
      <c r="AL45" s="55">
        <f t="shared" si="1"/>
        <v>0</v>
      </c>
      <c r="AM45" s="55">
        <f t="shared" si="2"/>
        <v>0</v>
      </c>
      <c r="AN45" s="55" t="str">
        <f t="shared" si="3"/>
        <v>選択しない</v>
      </c>
      <c r="AO45" s="55">
        <f t="shared" si="4"/>
        <v>0</v>
      </c>
      <c r="AP45" s="55">
        <f t="shared" si="5"/>
        <v>0</v>
      </c>
      <c r="AQ45" s="55">
        <f t="shared" si="6"/>
        <v>0</v>
      </c>
      <c r="AR45" s="55">
        <f t="shared" si="7"/>
        <v>0</v>
      </c>
    </row>
    <row r="46" spans="1:44">
      <c r="A46" s="1598"/>
      <c r="B46" s="344"/>
      <c r="C46" s="52"/>
      <c r="D46" s="643"/>
      <c r="E46" s="66"/>
      <c r="F46" s="75" t="s">
        <v>1023</v>
      </c>
      <c r="G46" s="76"/>
      <c r="H46" s="156" t="s">
        <v>303</v>
      </c>
      <c r="I46" s="76" t="s">
        <v>878</v>
      </c>
      <c r="J46" s="76"/>
      <c r="K46" s="76"/>
      <c r="L46" s="76"/>
      <c r="M46" s="76"/>
      <c r="N46" s="76"/>
      <c r="O46" s="76"/>
      <c r="P46" s="156" t="s">
        <v>1452</v>
      </c>
      <c r="Q46" s="76" t="s">
        <v>879</v>
      </c>
      <c r="R46" s="76"/>
      <c r="S46" s="76"/>
      <c r="T46" s="76"/>
      <c r="U46" s="76"/>
      <c r="V46" s="76"/>
      <c r="W46" s="76"/>
      <c r="X46" s="76"/>
      <c r="Y46" s="216" t="s">
        <v>303</v>
      </c>
      <c r="Z46" s="232"/>
      <c r="AA46" s="213"/>
      <c r="AB46" s="68"/>
      <c r="AJ46" s="55">
        <f>W5</f>
        <v>0</v>
      </c>
      <c r="AK46" s="55" t="str">
        <f t="shared" si="0"/>
        <v>該当しない</v>
      </c>
      <c r="AL46" s="55">
        <f t="shared" si="1"/>
        <v>0</v>
      </c>
      <c r="AM46" s="55">
        <f t="shared" si="2"/>
        <v>0</v>
      </c>
      <c r="AN46" s="55" t="str">
        <f t="shared" si="3"/>
        <v>選択しない</v>
      </c>
      <c r="AO46" s="55">
        <f t="shared" si="4"/>
        <v>0</v>
      </c>
      <c r="AP46" s="55">
        <f t="shared" si="5"/>
        <v>0</v>
      </c>
      <c r="AQ46" s="55">
        <f t="shared" si="6"/>
        <v>0</v>
      </c>
      <c r="AR46" s="55">
        <f t="shared" si="7"/>
        <v>0</v>
      </c>
    </row>
    <row r="47" spans="1:44">
      <c r="A47" s="1598"/>
      <c r="B47" s="344"/>
      <c r="C47" s="52"/>
      <c r="D47" s="66"/>
      <c r="E47" s="66"/>
      <c r="F47" s="66" t="s">
        <v>442</v>
      </c>
      <c r="G47" s="52"/>
      <c r="H47" s="52"/>
      <c r="I47" s="80" t="s">
        <v>1452</v>
      </c>
      <c r="J47" s="52" t="s">
        <v>443</v>
      </c>
      <c r="K47" s="52"/>
      <c r="L47" s="80" t="s">
        <v>1452</v>
      </c>
      <c r="M47" s="52" t="s">
        <v>444</v>
      </c>
      <c r="N47" s="52"/>
      <c r="O47" s="80" t="s">
        <v>303</v>
      </c>
      <c r="P47" s="52" t="s">
        <v>445</v>
      </c>
      <c r="Q47" s="52"/>
      <c r="R47" s="80" t="s">
        <v>303</v>
      </c>
      <c r="S47" s="52" t="s">
        <v>1022</v>
      </c>
      <c r="T47" s="52"/>
      <c r="U47" s="80" t="s">
        <v>1452</v>
      </c>
      <c r="V47" s="52" t="s">
        <v>20</v>
      </c>
      <c r="W47" s="52"/>
      <c r="X47" s="52"/>
      <c r="Y47" s="216" t="s">
        <v>303</v>
      </c>
      <c r="Z47" s="232"/>
      <c r="AA47" s="213"/>
      <c r="AB47" s="68"/>
    </row>
    <row r="48" spans="1:44" ht="12.75" thickBot="1">
      <c r="A48" s="1599"/>
      <c r="B48" s="749"/>
      <c r="C48" s="64"/>
      <c r="D48" s="62"/>
      <c r="E48" s="62"/>
      <c r="F48" s="62" t="s">
        <v>887</v>
      </c>
      <c r="G48" s="64"/>
      <c r="H48" s="169" t="s">
        <v>888</v>
      </c>
      <c r="I48" s="64" t="s">
        <v>889</v>
      </c>
      <c r="J48" s="64"/>
      <c r="K48" s="64"/>
      <c r="L48" s="64"/>
      <c r="M48" s="64"/>
      <c r="N48" s="64"/>
      <c r="O48" s="64"/>
      <c r="P48" s="64"/>
      <c r="Q48" s="64"/>
      <c r="R48" s="64"/>
      <c r="S48" s="64"/>
      <c r="T48" s="64"/>
      <c r="U48" s="64"/>
      <c r="V48" s="64"/>
      <c r="W48" s="64"/>
      <c r="X48" s="64"/>
      <c r="Y48" s="219" t="s">
        <v>303</v>
      </c>
      <c r="Z48" s="238"/>
      <c r="AA48" s="215"/>
      <c r="AB48" s="65"/>
    </row>
    <row r="49" spans="1:35">
      <c r="A49" s="344"/>
      <c r="B49" s="344"/>
      <c r="C49" s="52"/>
      <c r="D49" s="52"/>
      <c r="E49" s="52"/>
      <c r="F49" s="52"/>
      <c r="G49" s="52"/>
      <c r="H49" s="80"/>
      <c r="I49" s="52"/>
      <c r="J49" s="52"/>
      <c r="K49" s="52"/>
      <c r="L49" s="52"/>
      <c r="M49" s="52"/>
      <c r="N49" s="52"/>
      <c r="O49" s="52"/>
      <c r="P49" s="52"/>
      <c r="Q49" s="52"/>
      <c r="R49" s="52"/>
      <c r="S49" s="52"/>
      <c r="T49" s="52"/>
      <c r="U49" s="52"/>
      <c r="V49" s="52"/>
      <c r="W49" s="52"/>
      <c r="X49" s="52"/>
      <c r="Y49" s="80"/>
      <c r="Z49" s="232"/>
      <c r="AA49" s="80"/>
      <c r="AB49" s="52"/>
    </row>
    <row r="50" spans="1:35">
      <c r="Z50" s="124"/>
    </row>
    <row r="51" spans="1:35">
      <c r="Z51" s="124"/>
    </row>
    <row r="52" spans="1:35">
      <c r="Z52" s="124"/>
    </row>
    <row r="53" spans="1:35">
      <c r="Z53" s="124"/>
    </row>
    <row r="54" spans="1:35">
      <c r="Z54" s="124"/>
    </row>
    <row r="55" spans="1:35" ht="12.75" customHeight="1">
      <c r="Z55" s="124"/>
    </row>
    <row r="56" spans="1:35">
      <c r="Z56" s="124"/>
    </row>
    <row r="57" spans="1:35">
      <c r="Z57" s="124"/>
    </row>
    <row r="58" spans="1:35">
      <c r="Z58" s="124"/>
    </row>
    <row r="59" spans="1:35">
      <c r="Z59" s="124"/>
    </row>
    <row r="60" spans="1:35" ht="13.5">
      <c r="A60"/>
      <c r="B60"/>
      <c r="C60"/>
      <c r="D60"/>
      <c r="E60"/>
      <c r="F60"/>
      <c r="G60"/>
      <c r="H60"/>
      <c r="I60"/>
      <c r="J60"/>
      <c r="K60"/>
      <c r="L60"/>
      <c r="M60"/>
      <c r="N60"/>
      <c r="O60"/>
      <c r="P60"/>
      <c r="Q60"/>
      <c r="R60"/>
      <c r="S60"/>
      <c r="T60"/>
      <c r="U60"/>
      <c r="V60"/>
      <c r="W60"/>
      <c r="X60"/>
      <c r="Y60"/>
      <c r="Z60"/>
      <c r="AA60"/>
      <c r="AB60"/>
      <c r="AD60" s="55" t="str">
        <f>IF(F60=0,"",F60)</f>
        <v/>
      </c>
      <c r="AE60"/>
      <c r="AF60"/>
      <c r="AG60"/>
      <c r="AH60"/>
      <c r="AI60"/>
    </row>
    <row r="61" spans="1:35" ht="13.5">
      <c r="A61"/>
      <c r="B61"/>
      <c r="C61"/>
      <c r="D61"/>
      <c r="E61"/>
      <c r="F61"/>
      <c r="G61"/>
      <c r="H61"/>
      <c r="I61"/>
      <c r="J61"/>
      <c r="K61"/>
      <c r="L61"/>
      <c r="M61"/>
      <c r="N61"/>
      <c r="O61"/>
      <c r="P61"/>
      <c r="Q61"/>
      <c r="R61"/>
      <c r="S61"/>
      <c r="T61"/>
      <c r="U61"/>
      <c r="V61"/>
      <c r="W61"/>
      <c r="X61"/>
      <c r="Y61"/>
      <c r="Z61"/>
      <c r="AA61"/>
      <c r="AB61"/>
      <c r="AD61" s="55" t="str">
        <f>IF(G60=0,"",G60)</f>
        <v/>
      </c>
      <c r="AE61"/>
      <c r="AF61"/>
      <c r="AG61"/>
      <c r="AH61"/>
      <c r="AI61"/>
    </row>
    <row r="62" spans="1:35" ht="13.5">
      <c r="A62"/>
      <c r="B62"/>
      <c r="C62"/>
      <c r="D62"/>
      <c r="E62"/>
      <c r="F62"/>
      <c r="G62"/>
      <c r="H62"/>
      <c r="I62"/>
      <c r="J62"/>
      <c r="K62"/>
      <c r="L62"/>
      <c r="M62"/>
      <c r="N62"/>
      <c r="O62"/>
      <c r="P62"/>
      <c r="Q62"/>
      <c r="R62"/>
      <c r="S62"/>
      <c r="T62"/>
      <c r="U62"/>
      <c r="V62"/>
      <c r="W62"/>
      <c r="X62"/>
      <c r="Y62"/>
      <c r="Z62"/>
      <c r="AA62"/>
      <c r="AB62"/>
      <c r="AD62" s="55" t="str">
        <f>IF(I60=0,"",I60)</f>
        <v/>
      </c>
      <c r="AE62"/>
      <c r="AF62"/>
      <c r="AG62"/>
      <c r="AH62"/>
      <c r="AI62"/>
    </row>
    <row r="63" spans="1:35" ht="13.5">
      <c r="A63"/>
      <c r="B63"/>
      <c r="C63"/>
      <c r="D63"/>
      <c r="E63"/>
      <c r="F63"/>
      <c r="G63"/>
      <c r="H63"/>
      <c r="I63"/>
      <c r="J63"/>
      <c r="K63"/>
      <c r="L63"/>
      <c r="M63"/>
      <c r="N63"/>
      <c r="O63"/>
      <c r="P63"/>
      <c r="Q63"/>
      <c r="R63"/>
      <c r="S63"/>
      <c r="T63"/>
      <c r="U63"/>
      <c r="V63"/>
      <c r="W63"/>
      <c r="X63"/>
      <c r="Y63"/>
      <c r="Z63"/>
      <c r="AA63"/>
      <c r="AB63"/>
      <c r="AD63" s="55" t="str">
        <f>IF(K60=0,"",K60)</f>
        <v/>
      </c>
      <c r="AE63"/>
      <c r="AF63"/>
      <c r="AG63"/>
      <c r="AH63"/>
      <c r="AI63"/>
    </row>
    <row r="64" spans="1:35" ht="13.5">
      <c r="A64"/>
      <c r="B64"/>
      <c r="C64"/>
      <c r="D64"/>
      <c r="E64"/>
      <c r="F64"/>
      <c r="G64"/>
      <c r="H64"/>
      <c r="I64"/>
      <c r="J64"/>
      <c r="K64"/>
      <c r="L64"/>
      <c r="M64"/>
      <c r="N64"/>
      <c r="O64"/>
      <c r="P64"/>
      <c r="Q64"/>
      <c r="R64"/>
      <c r="S64"/>
      <c r="T64"/>
      <c r="U64"/>
      <c r="V64"/>
      <c r="W64"/>
      <c r="X64"/>
      <c r="Y64"/>
      <c r="Z64"/>
      <c r="AA64"/>
      <c r="AB64"/>
      <c r="AD64" s="55" t="str">
        <f>IF(M60=0,"",M60)</f>
        <v/>
      </c>
      <c r="AE64"/>
      <c r="AF64"/>
      <c r="AG64"/>
      <c r="AH64"/>
      <c r="AI64"/>
    </row>
    <row r="65" spans="1:35" ht="13.5">
      <c r="A65"/>
      <c r="B65"/>
      <c r="C65"/>
      <c r="D65"/>
      <c r="E65"/>
      <c r="F65"/>
      <c r="G65"/>
      <c r="H65"/>
      <c r="I65"/>
      <c r="J65"/>
      <c r="K65"/>
      <c r="L65"/>
      <c r="M65"/>
      <c r="N65"/>
      <c r="O65"/>
      <c r="P65"/>
      <c r="Q65"/>
      <c r="R65"/>
      <c r="S65"/>
      <c r="T65"/>
      <c r="U65"/>
      <c r="V65"/>
      <c r="W65"/>
      <c r="X65"/>
      <c r="Y65"/>
      <c r="Z65"/>
      <c r="AA65"/>
      <c r="AB65"/>
      <c r="AD65" s="55" t="str">
        <f>IF(O60=0,"",O60)</f>
        <v/>
      </c>
      <c r="AE65"/>
      <c r="AF65"/>
      <c r="AG65"/>
      <c r="AH65"/>
      <c r="AI65"/>
    </row>
    <row r="66" spans="1:35" ht="13.5">
      <c r="A66"/>
      <c r="B66"/>
      <c r="C66"/>
      <c r="D66"/>
      <c r="E66"/>
      <c r="F66"/>
      <c r="G66"/>
      <c r="H66"/>
      <c r="I66"/>
      <c r="J66"/>
      <c r="K66"/>
      <c r="L66"/>
      <c r="M66"/>
      <c r="N66"/>
      <c r="O66"/>
      <c r="P66"/>
      <c r="Q66"/>
      <c r="R66"/>
      <c r="S66"/>
      <c r="T66"/>
      <c r="U66"/>
      <c r="V66"/>
      <c r="W66"/>
      <c r="X66"/>
      <c r="Y66"/>
      <c r="Z66"/>
      <c r="AA66"/>
      <c r="AB66"/>
      <c r="AD66" s="55" t="str">
        <f>IF(Q60=0,"",Q60)</f>
        <v/>
      </c>
      <c r="AE66"/>
      <c r="AF66"/>
      <c r="AG66"/>
      <c r="AH66"/>
      <c r="AI66"/>
    </row>
    <row r="67" spans="1:35" ht="13.5">
      <c r="A67"/>
      <c r="B67"/>
      <c r="C67"/>
      <c r="D67"/>
      <c r="E67"/>
      <c r="F67"/>
      <c r="G67"/>
      <c r="H67"/>
      <c r="I67"/>
      <c r="J67"/>
      <c r="K67"/>
      <c r="L67"/>
      <c r="M67"/>
      <c r="N67"/>
      <c r="O67"/>
      <c r="P67"/>
      <c r="Q67"/>
      <c r="R67"/>
      <c r="S67"/>
      <c r="T67"/>
      <c r="U67"/>
      <c r="V67"/>
      <c r="W67"/>
      <c r="X67"/>
      <c r="Y67"/>
      <c r="Z67"/>
      <c r="AA67"/>
      <c r="AB67"/>
      <c r="AD67" s="55" t="str">
        <f>IF(S60=0,"",S60)</f>
        <v/>
      </c>
      <c r="AE67"/>
      <c r="AF67"/>
      <c r="AG67"/>
      <c r="AH67"/>
      <c r="AI67"/>
    </row>
    <row r="68" spans="1:35" ht="13.5">
      <c r="A68"/>
      <c r="B68"/>
      <c r="C68"/>
      <c r="D68"/>
      <c r="E68"/>
      <c r="F68"/>
      <c r="G68"/>
      <c r="H68"/>
      <c r="I68"/>
      <c r="J68"/>
      <c r="K68"/>
      <c r="L68"/>
      <c r="M68"/>
      <c r="N68"/>
      <c r="O68"/>
      <c r="P68"/>
      <c r="Q68"/>
      <c r="R68"/>
      <c r="S68"/>
      <c r="T68"/>
      <c r="U68"/>
      <c r="V68"/>
      <c r="W68"/>
      <c r="X68"/>
      <c r="Y68"/>
      <c r="Z68"/>
      <c r="AA68"/>
      <c r="AB68"/>
      <c r="AD68" s="55" t="str">
        <f>IF(U60=0,"",U60)</f>
        <v/>
      </c>
      <c r="AE68"/>
      <c r="AF68"/>
      <c r="AG68"/>
      <c r="AH68"/>
      <c r="AI68"/>
    </row>
    <row r="69" spans="1:35" ht="13.5">
      <c r="A69"/>
      <c r="B69"/>
      <c r="C69"/>
      <c r="D69"/>
      <c r="E69"/>
      <c r="F69"/>
      <c r="G69"/>
      <c r="H69"/>
      <c r="I69"/>
      <c r="J69"/>
      <c r="K69"/>
      <c r="L69"/>
      <c r="M69"/>
      <c r="N69"/>
      <c r="O69"/>
      <c r="P69"/>
      <c r="Q69"/>
      <c r="R69"/>
      <c r="S69"/>
      <c r="T69"/>
      <c r="U69"/>
      <c r="V69"/>
      <c r="W69"/>
      <c r="X69"/>
      <c r="Y69"/>
      <c r="Z69"/>
      <c r="AA69"/>
      <c r="AB69"/>
      <c r="AD69" s="55" t="str">
        <f>IF(W60=0,"",W60)</f>
        <v/>
      </c>
      <c r="AE69"/>
      <c r="AF69"/>
      <c r="AG69"/>
      <c r="AH69"/>
      <c r="AI69"/>
    </row>
    <row r="70" spans="1:35" ht="13.5">
      <c r="A70"/>
      <c r="B70"/>
      <c r="C70"/>
      <c r="D70"/>
      <c r="E70"/>
      <c r="F70"/>
      <c r="G70"/>
      <c r="H70"/>
      <c r="I70"/>
      <c r="J70"/>
      <c r="K70"/>
      <c r="L70"/>
      <c r="M70"/>
      <c r="N70"/>
      <c r="O70"/>
      <c r="P70"/>
      <c r="Q70"/>
      <c r="R70"/>
      <c r="S70"/>
      <c r="T70"/>
      <c r="U70"/>
      <c r="V70"/>
      <c r="W70"/>
      <c r="X70"/>
      <c r="Y70"/>
      <c r="Z70"/>
      <c r="AA70"/>
      <c r="AB70"/>
      <c r="AD70" s="55" t="str">
        <f>IF(Y60=0,"",Y60)</f>
        <v/>
      </c>
      <c r="AE70"/>
      <c r="AF70"/>
      <c r="AG70"/>
      <c r="AH70"/>
      <c r="AI70"/>
    </row>
    <row r="71" spans="1:35" ht="13.5">
      <c r="A71"/>
      <c r="B71"/>
      <c r="C71"/>
      <c r="D71"/>
      <c r="E71"/>
      <c r="F71"/>
      <c r="G71"/>
      <c r="H71"/>
      <c r="I71"/>
      <c r="J71"/>
      <c r="K71"/>
      <c r="L71"/>
      <c r="M71"/>
      <c r="N71"/>
      <c r="O71"/>
      <c r="P71"/>
      <c r="Q71"/>
      <c r="R71"/>
      <c r="S71"/>
      <c r="T71"/>
      <c r="U71"/>
      <c r="V71"/>
      <c r="W71"/>
      <c r="X71"/>
      <c r="Y71"/>
      <c r="Z71"/>
      <c r="AA71"/>
      <c r="AB71"/>
      <c r="AD71" s="55" t="str">
        <f>IF(F61=0,"",F61)</f>
        <v/>
      </c>
      <c r="AE71"/>
      <c r="AF71"/>
      <c r="AG71"/>
      <c r="AH71"/>
      <c r="AI71"/>
    </row>
    <row r="72" spans="1:35" ht="13.5">
      <c r="A72"/>
      <c r="B72"/>
      <c r="C72"/>
      <c r="D72"/>
      <c r="E72"/>
      <c r="F72"/>
      <c r="G72"/>
      <c r="H72"/>
      <c r="I72"/>
      <c r="J72"/>
      <c r="K72"/>
      <c r="L72"/>
      <c r="M72"/>
      <c r="N72"/>
      <c r="O72"/>
      <c r="P72"/>
      <c r="Q72"/>
      <c r="R72"/>
      <c r="S72"/>
      <c r="T72"/>
      <c r="U72"/>
      <c r="V72"/>
      <c r="W72"/>
      <c r="X72"/>
      <c r="Y72"/>
      <c r="Z72"/>
      <c r="AA72"/>
      <c r="AB72"/>
      <c r="AD72" s="55" t="str">
        <f>IF(G61=0,"",G61)</f>
        <v/>
      </c>
      <c r="AE72"/>
      <c r="AF72"/>
      <c r="AG72"/>
      <c r="AH72"/>
      <c r="AI72"/>
    </row>
    <row r="73" spans="1:35" ht="13.5">
      <c r="A73"/>
      <c r="B73"/>
      <c r="C73"/>
      <c r="D73"/>
      <c r="E73"/>
      <c r="F73"/>
      <c r="G73"/>
      <c r="H73"/>
      <c r="I73"/>
      <c r="J73"/>
      <c r="K73"/>
      <c r="L73"/>
      <c r="M73"/>
      <c r="N73"/>
      <c r="O73"/>
      <c r="P73"/>
      <c r="Q73"/>
      <c r="R73"/>
      <c r="S73"/>
      <c r="T73"/>
      <c r="U73"/>
      <c r="V73"/>
      <c r="W73"/>
      <c r="X73"/>
      <c r="Y73"/>
      <c r="Z73"/>
      <c r="AA73"/>
      <c r="AB73"/>
      <c r="AD73" s="55" t="str">
        <f>IF(I61=0,"",I61)</f>
        <v/>
      </c>
      <c r="AE73"/>
      <c r="AF73"/>
      <c r="AG73"/>
      <c r="AH73"/>
      <c r="AI73"/>
    </row>
    <row r="74" spans="1:35" ht="13.5">
      <c r="A74"/>
      <c r="B74"/>
      <c r="C74"/>
      <c r="D74"/>
      <c r="E74"/>
      <c r="F74"/>
      <c r="G74"/>
      <c r="H74"/>
      <c r="I74"/>
      <c r="J74"/>
      <c r="K74"/>
      <c r="L74"/>
      <c r="M74"/>
      <c r="N74"/>
      <c r="O74"/>
      <c r="P74"/>
      <c r="Q74"/>
      <c r="R74"/>
      <c r="S74"/>
      <c r="T74"/>
      <c r="U74"/>
      <c r="V74"/>
      <c r="W74"/>
      <c r="X74"/>
      <c r="Y74"/>
      <c r="Z74"/>
      <c r="AA74"/>
      <c r="AB74"/>
      <c r="AD74" s="55" t="str">
        <f>IF(K61=0,"",K61)</f>
        <v/>
      </c>
      <c r="AE74"/>
      <c r="AF74"/>
      <c r="AG74"/>
      <c r="AH74"/>
      <c r="AI74"/>
    </row>
    <row r="75" spans="1:35" ht="13.5">
      <c r="A75"/>
      <c r="B75"/>
      <c r="C75"/>
      <c r="D75"/>
      <c r="E75"/>
      <c r="F75"/>
      <c r="G75"/>
      <c r="H75"/>
      <c r="I75"/>
      <c r="J75"/>
      <c r="K75"/>
      <c r="L75"/>
      <c r="M75"/>
      <c r="N75"/>
      <c r="O75"/>
      <c r="P75"/>
      <c r="Q75"/>
      <c r="R75"/>
      <c r="S75"/>
      <c r="T75"/>
      <c r="U75"/>
      <c r="V75"/>
      <c r="W75"/>
      <c r="X75"/>
      <c r="Y75"/>
      <c r="Z75"/>
      <c r="AA75"/>
      <c r="AB75"/>
      <c r="AD75" s="55" t="str">
        <f>IF(M61=0,"",M61)</f>
        <v/>
      </c>
      <c r="AE75"/>
      <c r="AF75"/>
      <c r="AG75"/>
      <c r="AH75"/>
      <c r="AI75"/>
    </row>
    <row r="76" spans="1:35" ht="13.5">
      <c r="AD76"/>
      <c r="AE76"/>
      <c r="AF76"/>
      <c r="AG76"/>
      <c r="AH76"/>
      <c r="AI76"/>
    </row>
    <row r="77" spans="1:35" ht="13.5">
      <c r="AD77"/>
      <c r="AE77"/>
      <c r="AF77"/>
      <c r="AG77"/>
      <c r="AH77"/>
      <c r="AI77"/>
    </row>
    <row r="78" spans="1:35" ht="13.5">
      <c r="AD78"/>
      <c r="AE78"/>
      <c r="AF78"/>
      <c r="AG78"/>
      <c r="AH78"/>
      <c r="AI78"/>
    </row>
    <row r="79" spans="1:35" ht="13.5">
      <c r="AD79"/>
      <c r="AE79"/>
      <c r="AF79"/>
      <c r="AG79"/>
      <c r="AH79"/>
      <c r="AI79"/>
    </row>
    <row r="80" spans="1:35" ht="13.5">
      <c r="AD80"/>
      <c r="AE80"/>
      <c r="AF80"/>
      <c r="AG80"/>
      <c r="AH80"/>
      <c r="AI80"/>
    </row>
    <row r="81" spans="30:35" ht="13.5">
      <c r="AD81"/>
      <c r="AE81"/>
      <c r="AF81"/>
      <c r="AG81"/>
      <c r="AH81"/>
      <c r="AI81"/>
    </row>
    <row r="82" spans="30:35" ht="13.5">
      <c r="AD82"/>
      <c r="AE82"/>
      <c r="AF82"/>
      <c r="AG82"/>
      <c r="AH82"/>
      <c r="AI82"/>
    </row>
    <row r="83" spans="30:35" ht="13.5">
      <c r="AD83"/>
      <c r="AE83"/>
      <c r="AF83"/>
      <c r="AG83"/>
      <c r="AH83"/>
      <c r="AI83"/>
    </row>
    <row r="84" spans="30:35" ht="13.5">
      <c r="AD84"/>
      <c r="AE84"/>
      <c r="AF84"/>
      <c r="AG84"/>
      <c r="AH84"/>
      <c r="AI84"/>
    </row>
    <row r="85" spans="30:35" ht="13.5">
      <c r="AD85"/>
      <c r="AE85"/>
      <c r="AF85"/>
      <c r="AG85"/>
      <c r="AH85"/>
      <c r="AI85"/>
    </row>
    <row r="86" spans="30:35" ht="13.5">
      <c r="AD86"/>
      <c r="AE86"/>
      <c r="AF86"/>
      <c r="AG86"/>
      <c r="AH86"/>
      <c r="AI86"/>
    </row>
    <row r="87" spans="30:35" ht="13.5">
      <c r="AD87"/>
      <c r="AE87"/>
      <c r="AF87"/>
      <c r="AG87"/>
      <c r="AH87"/>
      <c r="AI87"/>
    </row>
    <row r="88" spans="30:35" ht="13.5">
      <c r="AD88"/>
      <c r="AE88"/>
      <c r="AF88"/>
      <c r="AG88"/>
      <c r="AH88"/>
      <c r="AI88"/>
    </row>
    <row r="89" spans="30:35" ht="13.5">
      <c r="AD89"/>
      <c r="AE89"/>
      <c r="AF89"/>
      <c r="AG89"/>
      <c r="AH89"/>
      <c r="AI89"/>
    </row>
    <row r="90" spans="30:35" ht="13.5">
      <c r="AD90"/>
      <c r="AE90"/>
      <c r="AF90"/>
      <c r="AG90"/>
      <c r="AH90"/>
      <c r="AI90"/>
    </row>
    <row r="91" spans="30:35" ht="13.5">
      <c r="AD91"/>
      <c r="AE91"/>
      <c r="AF91"/>
      <c r="AG91"/>
      <c r="AH91"/>
      <c r="AI91"/>
    </row>
    <row r="92" spans="30:35" ht="13.5">
      <c r="AD92"/>
      <c r="AE92"/>
      <c r="AF92"/>
      <c r="AG92"/>
      <c r="AH92"/>
      <c r="AI92"/>
    </row>
    <row r="93" spans="30:35" ht="13.5">
      <c r="AD93"/>
      <c r="AE93"/>
      <c r="AF93"/>
      <c r="AG93"/>
      <c r="AH93"/>
      <c r="AI93"/>
    </row>
    <row r="94" spans="30:35" ht="13.5">
      <c r="AD94"/>
      <c r="AE94"/>
      <c r="AF94"/>
      <c r="AG94"/>
      <c r="AH94"/>
      <c r="AI94"/>
    </row>
    <row r="95" spans="30:35" ht="13.5">
      <c r="AD95"/>
      <c r="AE95"/>
      <c r="AF95"/>
      <c r="AG95"/>
      <c r="AH95"/>
      <c r="AI95"/>
    </row>
    <row r="96" spans="30:35" ht="13.5">
      <c r="AD96"/>
      <c r="AE96"/>
      <c r="AF96"/>
      <c r="AG96"/>
      <c r="AH96"/>
      <c r="AI96"/>
    </row>
    <row r="97" spans="30:35" ht="13.5">
      <c r="AD97"/>
      <c r="AE97"/>
      <c r="AF97"/>
      <c r="AG97"/>
      <c r="AH97"/>
      <c r="AI97"/>
    </row>
    <row r="98" spans="30:35" ht="13.5">
      <c r="AD98"/>
      <c r="AE98"/>
      <c r="AF98"/>
      <c r="AG98"/>
      <c r="AH98"/>
      <c r="AI98"/>
    </row>
    <row r="99" spans="30:35" ht="13.5">
      <c r="AD99"/>
      <c r="AE99"/>
      <c r="AF99"/>
      <c r="AG99"/>
      <c r="AH99"/>
      <c r="AI99"/>
    </row>
    <row r="100" spans="30:35" ht="13.5">
      <c r="AD100"/>
      <c r="AE100"/>
      <c r="AF100"/>
      <c r="AG100"/>
      <c r="AH100"/>
      <c r="AI100"/>
    </row>
    <row r="101" spans="30:35" ht="13.5">
      <c r="AD101"/>
      <c r="AE101"/>
      <c r="AF101"/>
      <c r="AG101"/>
      <c r="AH101"/>
      <c r="AI101"/>
    </row>
    <row r="102" spans="30:35" ht="13.5">
      <c r="AD102"/>
      <c r="AE102"/>
      <c r="AF102"/>
      <c r="AG102"/>
      <c r="AH102"/>
      <c r="AI102"/>
    </row>
    <row r="103" spans="30:35" ht="13.5">
      <c r="AD103"/>
      <c r="AE103"/>
      <c r="AF103"/>
      <c r="AG103"/>
      <c r="AH103"/>
      <c r="AI103"/>
    </row>
    <row r="104" spans="30:35" ht="13.5">
      <c r="AD104"/>
      <c r="AE104"/>
      <c r="AF104"/>
      <c r="AG104"/>
      <c r="AH104"/>
      <c r="AI104"/>
    </row>
    <row r="105" spans="30:35" ht="13.5">
      <c r="AD105"/>
      <c r="AE105"/>
      <c r="AF105"/>
      <c r="AG105"/>
      <c r="AH105"/>
      <c r="AI105"/>
    </row>
    <row r="106" spans="30:35" ht="13.5">
      <c r="AD106"/>
      <c r="AE106"/>
      <c r="AF106"/>
      <c r="AG106"/>
      <c r="AH106"/>
      <c r="AI106"/>
    </row>
    <row r="107" spans="30:35" ht="13.5">
      <c r="AD107"/>
      <c r="AE107"/>
      <c r="AF107"/>
      <c r="AG107"/>
      <c r="AH107"/>
      <c r="AI107"/>
    </row>
    <row r="108" spans="30:35" ht="13.5">
      <c r="AD108"/>
      <c r="AE108"/>
      <c r="AF108"/>
      <c r="AG108"/>
      <c r="AH108"/>
      <c r="AI108"/>
    </row>
    <row r="109" spans="30:35" ht="13.5">
      <c r="AD109"/>
      <c r="AE109"/>
      <c r="AF109"/>
      <c r="AG109"/>
      <c r="AH109"/>
      <c r="AI109"/>
    </row>
    <row r="110" spans="30:35" ht="13.5">
      <c r="AD110"/>
      <c r="AE110"/>
      <c r="AF110"/>
      <c r="AG110"/>
      <c r="AH110"/>
      <c r="AI110"/>
    </row>
    <row r="111" spans="30:35" ht="13.5">
      <c r="AD111"/>
      <c r="AE111"/>
      <c r="AF111"/>
      <c r="AG111"/>
      <c r="AH111"/>
      <c r="AI111"/>
    </row>
    <row r="112" spans="30:35" ht="13.5">
      <c r="AD112"/>
      <c r="AE112"/>
      <c r="AF112"/>
      <c r="AG112"/>
      <c r="AH112"/>
      <c r="AI112"/>
    </row>
    <row r="113" spans="30:35" ht="13.5">
      <c r="AD113"/>
      <c r="AE113"/>
      <c r="AF113"/>
      <c r="AG113"/>
      <c r="AH113"/>
      <c r="AI113"/>
    </row>
    <row r="114" spans="30:35" ht="13.5">
      <c r="AD114"/>
      <c r="AE114"/>
      <c r="AF114"/>
      <c r="AG114"/>
      <c r="AH114"/>
      <c r="AI114"/>
    </row>
    <row r="115" spans="30:35" ht="13.5">
      <c r="AD115"/>
      <c r="AE115"/>
      <c r="AF115"/>
      <c r="AG115"/>
      <c r="AH115"/>
      <c r="AI115"/>
    </row>
    <row r="116" spans="30:35" ht="13.5">
      <c r="AD116"/>
      <c r="AE116"/>
      <c r="AF116"/>
      <c r="AG116"/>
      <c r="AH116"/>
      <c r="AI116"/>
    </row>
    <row r="117" spans="30:35" ht="13.5">
      <c r="AD117"/>
      <c r="AE117"/>
      <c r="AF117"/>
      <c r="AG117"/>
      <c r="AH117"/>
      <c r="AI117"/>
    </row>
    <row r="118" spans="30:35" ht="13.5">
      <c r="AD118"/>
      <c r="AE118"/>
      <c r="AF118"/>
      <c r="AG118"/>
      <c r="AH118"/>
      <c r="AI118"/>
    </row>
    <row r="119" spans="30:35" ht="13.5">
      <c r="AD119"/>
      <c r="AE119"/>
      <c r="AF119"/>
      <c r="AG119"/>
      <c r="AH119"/>
      <c r="AI119"/>
    </row>
    <row r="120" spans="30:35" ht="13.5">
      <c r="AD120"/>
      <c r="AE120"/>
      <c r="AF120"/>
      <c r="AG120"/>
      <c r="AH120"/>
      <c r="AI120"/>
    </row>
    <row r="121" spans="30:35" ht="13.5">
      <c r="AD121"/>
      <c r="AE121"/>
      <c r="AF121"/>
      <c r="AG121"/>
      <c r="AH121"/>
      <c r="AI121"/>
    </row>
    <row r="122" spans="30:35" ht="13.5">
      <c r="AD122"/>
      <c r="AE122"/>
      <c r="AF122"/>
      <c r="AG122"/>
      <c r="AH122"/>
      <c r="AI122"/>
    </row>
    <row r="123" spans="30:35" ht="13.5">
      <c r="AD123"/>
      <c r="AE123"/>
      <c r="AF123"/>
      <c r="AG123"/>
      <c r="AH123"/>
      <c r="AI123"/>
    </row>
    <row r="124" spans="30:35" ht="13.5">
      <c r="AD124"/>
      <c r="AE124"/>
      <c r="AF124"/>
      <c r="AG124"/>
      <c r="AH124"/>
      <c r="AI124"/>
    </row>
    <row r="125" spans="30:35" ht="13.5">
      <c r="AD125"/>
      <c r="AE125"/>
      <c r="AF125"/>
      <c r="AG125"/>
      <c r="AH125"/>
      <c r="AI125"/>
    </row>
    <row r="126" spans="30:35" ht="13.5">
      <c r="AD126"/>
      <c r="AE126"/>
      <c r="AF126"/>
      <c r="AG126"/>
      <c r="AH126"/>
      <c r="AI126"/>
    </row>
    <row r="127" spans="30:35" ht="13.5">
      <c r="AD127"/>
      <c r="AE127"/>
      <c r="AF127"/>
      <c r="AG127"/>
      <c r="AH127"/>
      <c r="AI127"/>
    </row>
    <row r="128" spans="30:35" ht="13.5">
      <c r="AD128"/>
      <c r="AE128"/>
      <c r="AF128"/>
      <c r="AG128"/>
      <c r="AH128"/>
      <c r="AI128"/>
    </row>
    <row r="129" spans="30:35" ht="13.5">
      <c r="AD129"/>
      <c r="AE129"/>
      <c r="AF129"/>
      <c r="AG129"/>
      <c r="AH129"/>
      <c r="AI129"/>
    </row>
    <row r="130" spans="30:35" ht="13.5">
      <c r="AD130"/>
      <c r="AE130"/>
      <c r="AF130"/>
      <c r="AG130"/>
      <c r="AH130"/>
      <c r="AI130"/>
    </row>
    <row r="131" spans="30:35" ht="13.5">
      <c r="AD131"/>
      <c r="AE131"/>
      <c r="AF131"/>
      <c r="AG131"/>
      <c r="AH131"/>
      <c r="AI131"/>
    </row>
    <row r="132" spans="30:35" ht="13.5">
      <c r="AD132"/>
      <c r="AE132"/>
      <c r="AF132"/>
      <c r="AG132"/>
      <c r="AH132"/>
      <c r="AI132"/>
    </row>
    <row r="133" spans="30:35" ht="13.5">
      <c r="AD133"/>
      <c r="AE133"/>
      <c r="AF133"/>
      <c r="AG133"/>
      <c r="AH133"/>
      <c r="AI133"/>
    </row>
    <row r="134" spans="30:35" ht="13.5">
      <c r="AD134"/>
      <c r="AE134"/>
      <c r="AF134"/>
      <c r="AG134"/>
      <c r="AH134"/>
      <c r="AI134"/>
    </row>
    <row r="135" spans="30:35" ht="13.5">
      <c r="AD135"/>
      <c r="AE135"/>
      <c r="AF135"/>
      <c r="AG135"/>
      <c r="AH135"/>
      <c r="AI135"/>
    </row>
    <row r="136" spans="30:35" ht="13.5">
      <c r="AD136"/>
      <c r="AE136"/>
      <c r="AF136"/>
      <c r="AG136"/>
      <c r="AH136"/>
      <c r="AI136"/>
    </row>
    <row r="137" spans="30:35" ht="13.5">
      <c r="AD137"/>
      <c r="AE137"/>
      <c r="AF137"/>
      <c r="AG137"/>
      <c r="AH137"/>
      <c r="AI137"/>
    </row>
    <row r="138" spans="30:35" ht="13.5">
      <c r="AD138"/>
      <c r="AE138"/>
      <c r="AF138"/>
      <c r="AG138"/>
      <c r="AH138"/>
      <c r="AI138"/>
    </row>
    <row r="139" spans="30:35" ht="13.5">
      <c r="AD139"/>
      <c r="AE139"/>
      <c r="AF139"/>
      <c r="AG139"/>
      <c r="AH139"/>
      <c r="AI139"/>
    </row>
    <row r="140" spans="30:35" ht="13.5">
      <c r="AD140"/>
      <c r="AE140"/>
      <c r="AF140"/>
      <c r="AG140"/>
      <c r="AH140"/>
      <c r="AI140"/>
    </row>
    <row r="141" spans="30:35" ht="13.5">
      <c r="AD141"/>
      <c r="AE141"/>
      <c r="AF141"/>
      <c r="AG141"/>
      <c r="AH141"/>
      <c r="AI141"/>
    </row>
    <row r="142" spans="30:35" ht="13.5">
      <c r="AD142"/>
      <c r="AE142"/>
      <c r="AF142"/>
      <c r="AG142"/>
      <c r="AH142"/>
      <c r="AI142"/>
    </row>
    <row r="143" spans="30:35" ht="13.5">
      <c r="AD143"/>
      <c r="AE143"/>
      <c r="AF143"/>
      <c r="AG143"/>
      <c r="AH143"/>
      <c r="AI143"/>
    </row>
    <row r="144" spans="30:35" ht="13.5">
      <c r="AD144"/>
      <c r="AE144"/>
      <c r="AF144"/>
      <c r="AG144"/>
      <c r="AH144"/>
      <c r="AI144"/>
    </row>
    <row r="145" spans="30:35" ht="13.5">
      <c r="AD145"/>
      <c r="AE145"/>
      <c r="AF145"/>
      <c r="AG145"/>
      <c r="AH145"/>
      <c r="AI145"/>
    </row>
    <row r="146" spans="30:35" ht="13.5">
      <c r="AD146"/>
      <c r="AE146"/>
      <c r="AF146"/>
      <c r="AG146"/>
      <c r="AH146"/>
      <c r="AI146"/>
    </row>
    <row r="147" spans="30:35" ht="13.5">
      <c r="AD147"/>
      <c r="AE147"/>
      <c r="AF147"/>
      <c r="AG147"/>
      <c r="AH147"/>
      <c r="AI147"/>
    </row>
    <row r="148" spans="30:35" ht="13.5">
      <c r="AD148"/>
      <c r="AE148"/>
      <c r="AF148"/>
      <c r="AG148"/>
      <c r="AH148"/>
      <c r="AI148"/>
    </row>
    <row r="149" spans="30:35" ht="13.5">
      <c r="AD149"/>
      <c r="AE149"/>
      <c r="AF149"/>
      <c r="AG149"/>
      <c r="AH149"/>
      <c r="AI149"/>
    </row>
    <row r="150" spans="30:35" ht="13.5">
      <c r="AD150"/>
      <c r="AE150"/>
      <c r="AF150"/>
      <c r="AG150"/>
      <c r="AH150"/>
      <c r="AI150"/>
    </row>
    <row r="151" spans="30:35" ht="13.5">
      <c r="AD151"/>
      <c r="AE151"/>
      <c r="AF151"/>
      <c r="AG151"/>
      <c r="AH151"/>
      <c r="AI151"/>
    </row>
    <row r="152" spans="30:35" ht="13.5">
      <c r="AD152"/>
      <c r="AE152"/>
      <c r="AF152"/>
      <c r="AG152"/>
      <c r="AH152"/>
      <c r="AI152"/>
    </row>
    <row r="153" spans="30:35" ht="13.5">
      <c r="AD153"/>
      <c r="AE153"/>
      <c r="AF153"/>
      <c r="AG153"/>
      <c r="AH153"/>
      <c r="AI153"/>
    </row>
    <row r="154" spans="30:35" ht="13.5">
      <c r="AD154"/>
      <c r="AE154"/>
      <c r="AF154"/>
      <c r="AG154"/>
      <c r="AH154"/>
      <c r="AI154"/>
    </row>
    <row r="155" spans="30:35" ht="13.5">
      <c r="AD155"/>
      <c r="AE155"/>
      <c r="AF155"/>
      <c r="AG155"/>
      <c r="AH155"/>
      <c r="AI155"/>
    </row>
    <row r="156" spans="30:35" ht="13.5">
      <c r="AD156"/>
      <c r="AE156"/>
      <c r="AF156"/>
      <c r="AG156"/>
      <c r="AH156"/>
      <c r="AI156"/>
    </row>
    <row r="157" spans="30:35" ht="13.5">
      <c r="AD157"/>
      <c r="AE157"/>
      <c r="AF157"/>
      <c r="AG157"/>
      <c r="AH157"/>
      <c r="AI157"/>
    </row>
    <row r="158" spans="30:35" ht="13.5">
      <c r="AD158"/>
      <c r="AE158"/>
      <c r="AF158"/>
      <c r="AG158"/>
      <c r="AH158"/>
      <c r="AI158"/>
    </row>
    <row r="159" spans="30:35" ht="13.5">
      <c r="AD159"/>
      <c r="AE159"/>
      <c r="AF159"/>
      <c r="AG159"/>
      <c r="AH159"/>
      <c r="AI159"/>
    </row>
    <row r="160" spans="30:35" ht="13.5">
      <c r="AD160"/>
      <c r="AE160"/>
      <c r="AF160"/>
      <c r="AG160"/>
      <c r="AH160"/>
      <c r="AI160"/>
    </row>
    <row r="161" spans="30:35" ht="13.5">
      <c r="AD161"/>
      <c r="AE161"/>
      <c r="AF161"/>
      <c r="AG161"/>
      <c r="AH161"/>
      <c r="AI161"/>
    </row>
    <row r="162" spans="30:35" ht="13.5">
      <c r="AD162"/>
      <c r="AE162"/>
      <c r="AF162"/>
      <c r="AG162"/>
      <c r="AH162"/>
      <c r="AI162"/>
    </row>
    <row r="163" spans="30:35" ht="13.5">
      <c r="AD163"/>
      <c r="AE163"/>
      <c r="AF163"/>
      <c r="AG163"/>
      <c r="AH163"/>
      <c r="AI163"/>
    </row>
    <row r="164" spans="30:35" ht="13.5">
      <c r="AD164"/>
      <c r="AE164"/>
      <c r="AF164"/>
      <c r="AG164"/>
      <c r="AH164"/>
      <c r="AI164"/>
    </row>
    <row r="165" spans="30:35" ht="13.5">
      <c r="AD165"/>
      <c r="AE165"/>
      <c r="AF165"/>
      <c r="AG165"/>
      <c r="AH165"/>
      <c r="AI165"/>
    </row>
    <row r="166" spans="30:35" ht="13.5">
      <c r="AD166"/>
      <c r="AE166"/>
      <c r="AF166"/>
      <c r="AG166"/>
      <c r="AH166"/>
      <c r="AI166"/>
    </row>
    <row r="167" spans="30:35" ht="13.5">
      <c r="AD167"/>
      <c r="AE167"/>
      <c r="AF167"/>
      <c r="AG167"/>
      <c r="AH167"/>
      <c r="AI167"/>
    </row>
    <row r="168" spans="30:35" ht="13.5">
      <c r="AD168"/>
      <c r="AE168"/>
      <c r="AF168"/>
      <c r="AG168"/>
      <c r="AH168"/>
      <c r="AI168"/>
    </row>
    <row r="169" spans="30:35" ht="13.5">
      <c r="AD169"/>
      <c r="AE169"/>
      <c r="AF169"/>
      <c r="AG169"/>
      <c r="AH169"/>
      <c r="AI169"/>
    </row>
    <row r="170" spans="30:35" ht="13.5">
      <c r="AD170"/>
      <c r="AE170"/>
      <c r="AF170"/>
      <c r="AG170"/>
      <c r="AH170"/>
      <c r="AI170"/>
    </row>
    <row r="171" spans="30:35" ht="13.5">
      <c r="AD171"/>
      <c r="AE171"/>
      <c r="AF171"/>
      <c r="AG171"/>
      <c r="AH171"/>
      <c r="AI171"/>
    </row>
    <row r="172" spans="30:35" ht="13.5">
      <c r="AD172"/>
      <c r="AE172"/>
      <c r="AF172"/>
      <c r="AG172"/>
      <c r="AH172"/>
      <c r="AI172"/>
    </row>
    <row r="173" spans="30:35" ht="13.5">
      <c r="AD173"/>
      <c r="AE173"/>
      <c r="AF173"/>
      <c r="AG173"/>
      <c r="AH173"/>
      <c r="AI173"/>
    </row>
    <row r="174" spans="30:35" ht="13.5">
      <c r="AD174"/>
      <c r="AE174"/>
      <c r="AF174"/>
      <c r="AG174"/>
      <c r="AH174"/>
      <c r="AI174"/>
    </row>
    <row r="175" spans="30:35" ht="13.5">
      <c r="AD175"/>
      <c r="AE175"/>
      <c r="AF175"/>
      <c r="AG175"/>
      <c r="AH175"/>
      <c r="AI175"/>
    </row>
    <row r="176" spans="30:35" ht="13.5">
      <c r="AD176"/>
      <c r="AE176"/>
      <c r="AF176"/>
      <c r="AG176"/>
      <c r="AH176"/>
      <c r="AI176"/>
    </row>
    <row r="177" spans="30:35" ht="13.5">
      <c r="AD177"/>
      <c r="AE177"/>
      <c r="AF177"/>
      <c r="AG177"/>
      <c r="AH177"/>
      <c r="AI177"/>
    </row>
    <row r="178" spans="30:35" ht="13.5">
      <c r="AD178"/>
      <c r="AE178"/>
      <c r="AF178"/>
      <c r="AG178"/>
      <c r="AH178"/>
      <c r="AI178"/>
    </row>
    <row r="179" spans="30:35" ht="13.5">
      <c r="AD179"/>
      <c r="AE179"/>
      <c r="AF179"/>
      <c r="AG179"/>
      <c r="AH179"/>
      <c r="AI179"/>
    </row>
    <row r="180" spans="30:35" ht="13.5">
      <c r="AD180"/>
      <c r="AE180"/>
      <c r="AF180"/>
      <c r="AG180"/>
      <c r="AH180"/>
      <c r="AI180"/>
    </row>
    <row r="181" spans="30:35" ht="13.5">
      <c r="AD181"/>
      <c r="AE181"/>
      <c r="AF181"/>
      <c r="AG181"/>
      <c r="AH181"/>
      <c r="AI181"/>
    </row>
    <row r="182" spans="30:35" ht="13.5">
      <c r="AD182"/>
      <c r="AE182"/>
      <c r="AF182"/>
      <c r="AG182"/>
      <c r="AH182"/>
      <c r="AI182"/>
    </row>
    <row r="183" spans="30:35" ht="13.5">
      <c r="AD183"/>
      <c r="AE183"/>
      <c r="AF183"/>
      <c r="AG183"/>
      <c r="AH183"/>
      <c r="AI183"/>
    </row>
    <row r="184" spans="30:35" ht="13.5">
      <c r="AD184"/>
      <c r="AE184"/>
      <c r="AF184"/>
      <c r="AG184"/>
      <c r="AH184"/>
      <c r="AI184"/>
    </row>
    <row r="185" spans="30:35" ht="13.5">
      <c r="AD185"/>
      <c r="AE185"/>
      <c r="AF185"/>
      <c r="AG185"/>
      <c r="AH185"/>
      <c r="AI185"/>
    </row>
    <row r="186" spans="30:35" ht="13.5">
      <c r="AD186"/>
      <c r="AE186"/>
      <c r="AF186"/>
      <c r="AG186"/>
      <c r="AH186"/>
      <c r="AI186"/>
    </row>
    <row r="187" spans="30:35" ht="13.5">
      <c r="AD187"/>
      <c r="AE187"/>
      <c r="AF187"/>
      <c r="AG187"/>
      <c r="AH187"/>
      <c r="AI187"/>
    </row>
    <row r="188" spans="30:35" ht="13.5">
      <c r="AD188"/>
      <c r="AE188"/>
      <c r="AF188"/>
      <c r="AG188"/>
      <c r="AH188"/>
      <c r="AI188"/>
    </row>
    <row r="189" spans="30:35" ht="13.5">
      <c r="AD189"/>
      <c r="AE189"/>
      <c r="AF189"/>
      <c r="AG189"/>
      <c r="AH189"/>
      <c r="AI189"/>
    </row>
    <row r="190" spans="30:35" ht="13.5">
      <c r="AD190"/>
      <c r="AE190"/>
      <c r="AF190"/>
      <c r="AG190"/>
      <c r="AH190"/>
      <c r="AI190"/>
    </row>
    <row r="191" spans="30:35" ht="13.5">
      <c r="AD191"/>
      <c r="AE191"/>
      <c r="AF191"/>
      <c r="AG191"/>
      <c r="AH191"/>
      <c r="AI191"/>
    </row>
    <row r="192" spans="30:35" ht="13.5">
      <c r="AD192"/>
      <c r="AE192"/>
      <c r="AF192"/>
      <c r="AG192"/>
      <c r="AH192"/>
      <c r="AI192"/>
    </row>
    <row r="193" spans="30:35" ht="13.5">
      <c r="AD193"/>
      <c r="AE193"/>
      <c r="AF193"/>
      <c r="AG193"/>
      <c r="AH193"/>
      <c r="AI193"/>
    </row>
    <row r="194" spans="30:35" ht="13.5">
      <c r="AD194"/>
      <c r="AE194"/>
      <c r="AF194"/>
      <c r="AG194"/>
      <c r="AH194"/>
      <c r="AI194"/>
    </row>
    <row r="195" spans="30:35" ht="13.5">
      <c r="AD195"/>
      <c r="AE195"/>
      <c r="AF195"/>
      <c r="AG195"/>
      <c r="AH195"/>
      <c r="AI195"/>
    </row>
    <row r="196" spans="30:35" ht="13.5">
      <c r="AD196"/>
      <c r="AE196"/>
      <c r="AF196"/>
      <c r="AG196"/>
      <c r="AH196"/>
      <c r="AI196"/>
    </row>
    <row r="197" spans="30:35" ht="13.5">
      <c r="AD197"/>
      <c r="AE197"/>
      <c r="AF197"/>
      <c r="AG197"/>
      <c r="AH197"/>
      <c r="AI197"/>
    </row>
    <row r="198" spans="30:35" ht="13.5">
      <c r="AD198"/>
      <c r="AE198"/>
      <c r="AF198"/>
      <c r="AG198"/>
      <c r="AH198"/>
      <c r="AI198"/>
    </row>
    <row r="199" spans="30:35" ht="13.5">
      <c r="AD199"/>
      <c r="AE199"/>
      <c r="AF199"/>
      <c r="AG199"/>
      <c r="AH199"/>
      <c r="AI199"/>
    </row>
    <row r="200" spans="30:35" ht="13.5">
      <c r="AD200"/>
      <c r="AE200"/>
      <c r="AF200"/>
      <c r="AG200"/>
      <c r="AH200"/>
      <c r="AI200"/>
    </row>
    <row r="201" spans="30:35" ht="13.5">
      <c r="AD201"/>
      <c r="AE201"/>
      <c r="AF201"/>
      <c r="AG201"/>
      <c r="AH201"/>
      <c r="AI201"/>
    </row>
    <row r="202" spans="30:35" ht="13.5">
      <c r="AD202"/>
      <c r="AE202"/>
      <c r="AF202"/>
      <c r="AG202"/>
      <c r="AH202"/>
      <c r="AI202"/>
    </row>
    <row r="203" spans="30:35" ht="13.5">
      <c r="AD203"/>
      <c r="AE203"/>
      <c r="AF203"/>
      <c r="AG203"/>
      <c r="AH203"/>
      <c r="AI203"/>
    </row>
    <row r="204" spans="30:35" ht="13.5">
      <c r="AD204"/>
      <c r="AE204"/>
      <c r="AF204"/>
      <c r="AG204"/>
      <c r="AH204"/>
      <c r="AI204"/>
    </row>
    <row r="205" spans="30:35" ht="13.5">
      <c r="AD205"/>
      <c r="AE205"/>
      <c r="AF205"/>
      <c r="AG205"/>
      <c r="AH205"/>
      <c r="AI205"/>
    </row>
    <row r="206" spans="30:35" ht="13.5">
      <c r="AD206"/>
      <c r="AE206"/>
      <c r="AF206"/>
      <c r="AG206"/>
      <c r="AH206"/>
      <c r="AI206"/>
    </row>
    <row r="207" spans="30:35" ht="13.5">
      <c r="AD207"/>
      <c r="AE207"/>
      <c r="AF207"/>
      <c r="AG207"/>
      <c r="AH207"/>
      <c r="AI207"/>
    </row>
    <row r="208" spans="30:35" ht="13.5">
      <c r="AD208"/>
      <c r="AE208"/>
      <c r="AF208"/>
      <c r="AG208"/>
      <c r="AH208"/>
      <c r="AI208"/>
    </row>
    <row r="209" spans="30:35" ht="13.5">
      <c r="AD209"/>
      <c r="AE209"/>
      <c r="AF209"/>
      <c r="AG209"/>
      <c r="AH209"/>
      <c r="AI209"/>
    </row>
    <row r="210" spans="30:35" ht="13.5">
      <c r="AD210"/>
      <c r="AE210"/>
      <c r="AF210"/>
      <c r="AG210"/>
      <c r="AH210"/>
      <c r="AI210"/>
    </row>
    <row r="211" spans="30:35" ht="13.5">
      <c r="AD211"/>
      <c r="AE211"/>
      <c r="AF211"/>
      <c r="AG211"/>
      <c r="AH211"/>
      <c r="AI211"/>
    </row>
    <row r="212" spans="30:35" ht="13.5">
      <c r="AD212"/>
      <c r="AE212"/>
      <c r="AF212"/>
      <c r="AG212"/>
      <c r="AH212"/>
      <c r="AI212"/>
    </row>
    <row r="213" spans="30:35" ht="13.5">
      <c r="AD213"/>
      <c r="AE213"/>
      <c r="AF213"/>
      <c r="AG213"/>
      <c r="AH213"/>
      <c r="AI213"/>
    </row>
    <row r="214" spans="30:35" ht="13.5">
      <c r="AD214"/>
      <c r="AE214"/>
      <c r="AF214"/>
      <c r="AG214"/>
      <c r="AH214"/>
      <c r="AI214"/>
    </row>
    <row r="215" spans="30:35" ht="13.5">
      <c r="AD215"/>
      <c r="AE215"/>
      <c r="AF215"/>
      <c r="AG215"/>
      <c r="AH215"/>
      <c r="AI215"/>
    </row>
    <row r="216" spans="30:35" ht="13.5">
      <c r="AD216"/>
      <c r="AE216"/>
      <c r="AF216"/>
      <c r="AG216"/>
      <c r="AH216"/>
      <c r="AI216"/>
    </row>
    <row r="217" spans="30:35" ht="13.5">
      <c r="AD217"/>
      <c r="AE217"/>
      <c r="AF217"/>
      <c r="AG217"/>
      <c r="AH217"/>
      <c r="AI217"/>
    </row>
    <row r="218" spans="30:35" ht="13.5">
      <c r="AD218"/>
      <c r="AE218"/>
      <c r="AF218"/>
      <c r="AG218"/>
      <c r="AH218"/>
      <c r="AI218"/>
    </row>
    <row r="219" spans="30:35" ht="13.5">
      <c r="AD219"/>
      <c r="AE219"/>
      <c r="AF219"/>
      <c r="AG219"/>
      <c r="AH219"/>
      <c r="AI219"/>
    </row>
    <row r="220" spans="30:35" ht="13.5">
      <c r="AD220"/>
      <c r="AE220"/>
      <c r="AF220"/>
      <c r="AG220"/>
      <c r="AH220"/>
      <c r="AI220"/>
    </row>
    <row r="221" spans="30:35" ht="13.5">
      <c r="AD221"/>
      <c r="AE221"/>
      <c r="AF221"/>
      <c r="AG221"/>
      <c r="AH221"/>
      <c r="AI221"/>
    </row>
    <row r="222" spans="30:35" ht="13.5">
      <c r="AD222"/>
      <c r="AE222"/>
      <c r="AF222"/>
      <c r="AG222"/>
      <c r="AH222"/>
      <c r="AI222"/>
    </row>
    <row r="223" spans="30:35" ht="13.5">
      <c r="AD223"/>
      <c r="AE223"/>
      <c r="AF223"/>
      <c r="AG223"/>
      <c r="AH223"/>
      <c r="AI223"/>
    </row>
    <row r="224" spans="30:35" ht="13.5">
      <c r="AD224"/>
      <c r="AE224"/>
      <c r="AF224"/>
      <c r="AG224"/>
      <c r="AH224"/>
      <c r="AI224"/>
    </row>
    <row r="225" spans="30:35" ht="13.5">
      <c r="AD225"/>
      <c r="AE225"/>
      <c r="AF225"/>
      <c r="AG225"/>
      <c r="AH225"/>
      <c r="AI225"/>
    </row>
    <row r="226" spans="30:35" ht="13.5">
      <c r="AD226"/>
      <c r="AE226"/>
      <c r="AF226"/>
      <c r="AG226"/>
      <c r="AH226"/>
      <c r="AI226"/>
    </row>
    <row r="227" spans="30:35" ht="13.5">
      <c r="AD227"/>
      <c r="AE227"/>
      <c r="AF227"/>
      <c r="AG227"/>
      <c r="AH227"/>
      <c r="AI227"/>
    </row>
    <row r="228" spans="30:35" ht="13.5">
      <c r="AD228"/>
      <c r="AE228"/>
      <c r="AF228"/>
      <c r="AG228"/>
      <c r="AH228"/>
      <c r="AI228"/>
    </row>
    <row r="229" spans="30:35" ht="13.5">
      <c r="AD229"/>
      <c r="AE229"/>
      <c r="AF229"/>
      <c r="AG229"/>
      <c r="AH229"/>
      <c r="AI229"/>
    </row>
    <row r="230" spans="30:35" ht="13.5">
      <c r="AD230"/>
      <c r="AE230"/>
      <c r="AF230"/>
      <c r="AG230"/>
      <c r="AH230"/>
      <c r="AI230"/>
    </row>
    <row r="231" spans="30:35" ht="13.5">
      <c r="AD231"/>
      <c r="AE231"/>
      <c r="AF231"/>
      <c r="AG231"/>
      <c r="AH231"/>
      <c r="AI231"/>
    </row>
    <row r="232" spans="30:35" ht="13.5">
      <c r="AD232"/>
      <c r="AE232"/>
      <c r="AF232"/>
      <c r="AG232"/>
      <c r="AH232"/>
      <c r="AI232"/>
    </row>
    <row r="233" spans="30:35" ht="13.5">
      <c r="AD233"/>
      <c r="AE233"/>
      <c r="AF233"/>
      <c r="AG233"/>
      <c r="AH233"/>
      <c r="AI233"/>
    </row>
    <row r="234" spans="30:35" ht="13.5">
      <c r="AD234"/>
      <c r="AE234"/>
      <c r="AF234"/>
      <c r="AG234"/>
      <c r="AH234"/>
      <c r="AI234"/>
    </row>
    <row r="235" spans="30:35" ht="13.5">
      <c r="AD235"/>
      <c r="AE235"/>
      <c r="AF235"/>
      <c r="AG235"/>
      <c r="AH235"/>
      <c r="AI235"/>
    </row>
    <row r="236" spans="30:35" ht="13.5">
      <c r="AD236"/>
      <c r="AE236"/>
      <c r="AF236"/>
      <c r="AG236"/>
      <c r="AH236"/>
      <c r="AI236"/>
    </row>
    <row r="237" spans="30:35" ht="13.5">
      <c r="AD237"/>
      <c r="AE237"/>
      <c r="AF237"/>
      <c r="AG237"/>
      <c r="AH237"/>
      <c r="AI237"/>
    </row>
    <row r="238" spans="30:35" ht="13.5">
      <c r="AD238"/>
      <c r="AE238"/>
      <c r="AF238"/>
      <c r="AG238"/>
      <c r="AH238"/>
      <c r="AI238"/>
    </row>
    <row r="239" spans="30:35" ht="13.5">
      <c r="AD239"/>
      <c r="AE239"/>
      <c r="AF239"/>
      <c r="AG239"/>
      <c r="AH239"/>
      <c r="AI239"/>
    </row>
    <row r="240" spans="30:35" ht="13.5">
      <c r="AD240"/>
      <c r="AE240"/>
      <c r="AF240"/>
      <c r="AG240"/>
      <c r="AH240"/>
      <c r="AI240"/>
    </row>
    <row r="241" spans="30:35" ht="13.5">
      <c r="AD241"/>
      <c r="AE241"/>
      <c r="AF241"/>
      <c r="AG241"/>
      <c r="AH241"/>
      <c r="AI241"/>
    </row>
    <row r="242" spans="30:35" ht="13.5">
      <c r="AD242"/>
      <c r="AE242"/>
      <c r="AF242"/>
      <c r="AG242"/>
      <c r="AH242"/>
      <c r="AI242"/>
    </row>
    <row r="243" spans="30:35" ht="13.5">
      <c r="AD243"/>
      <c r="AE243"/>
      <c r="AF243"/>
      <c r="AG243"/>
      <c r="AH243"/>
      <c r="AI243"/>
    </row>
    <row r="244" spans="30:35" ht="13.5">
      <c r="AD244"/>
      <c r="AE244"/>
      <c r="AF244"/>
      <c r="AG244"/>
      <c r="AH244"/>
      <c r="AI244"/>
    </row>
    <row r="245" spans="30:35" ht="13.5">
      <c r="AD245"/>
      <c r="AE245"/>
      <c r="AF245"/>
      <c r="AG245"/>
      <c r="AH245"/>
      <c r="AI245"/>
    </row>
    <row r="246" spans="30:35" ht="13.5">
      <c r="AD246"/>
      <c r="AE246"/>
      <c r="AF246"/>
      <c r="AG246"/>
      <c r="AH246"/>
      <c r="AI246"/>
    </row>
    <row r="247" spans="30:35" ht="13.5">
      <c r="AD247"/>
      <c r="AE247"/>
      <c r="AF247"/>
      <c r="AG247"/>
      <c r="AH247"/>
      <c r="AI247"/>
    </row>
    <row r="248" spans="30:35" ht="13.5">
      <c r="AD248"/>
      <c r="AE248"/>
      <c r="AF248"/>
      <c r="AG248"/>
      <c r="AH248"/>
      <c r="AI248"/>
    </row>
    <row r="249" spans="30:35" ht="13.5">
      <c r="AD249"/>
      <c r="AE249"/>
      <c r="AF249"/>
      <c r="AG249"/>
      <c r="AH249"/>
      <c r="AI249"/>
    </row>
    <row r="250" spans="30:35" ht="13.5">
      <c r="AD250"/>
      <c r="AE250"/>
      <c r="AF250"/>
      <c r="AG250"/>
      <c r="AH250"/>
      <c r="AI250"/>
    </row>
    <row r="251" spans="30:35" ht="13.5">
      <c r="AD251"/>
      <c r="AE251"/>
      <c r="AF251"/>
      <c r="AG251"/>
      <c r="AH251"/>
      <c r="AI251"/>
    </row>
    <row r="252" spans="30:35" ht="13.5">
      <c r="AD252"/>
      <c r="AE252"/>
      <c r="AF252"/>
      <c r="AG252"/>
      <c r="AH252"/>
      <c r="AI252"/>
    </row>
    <row r="253" spans="30:35" ht="13.5">
      <c r="AD253"/>
      <c r="AE253"/>
      <c r="AF253"/>
      <c r="AG253"/>
      <c r="AH253"/>
      <c r="AI253"/>
    </row>
    <row r="254" spans="30:35" ht="13.5">
      <c r="AD254"/>
      <c r="AE254"/>
      <c r="AF254"/>
      <c r="AG254"/>
      <c r="AH254"/>
      <c r="AI254"/>
    </row>
    <row r="255" spans="30:35" ht="13.5">
      <c r="AD255"/>
      <c r="AE255"/>
      <c r="AF255"/>
      <c r="AG255"/>
      <c r="AH255"/>
      <c r="AI255"/>
    </row>
    <row r="256" spans="30:35" ht="13.5">
      <c r="AD256"/>
      <c r="AE256"/>
      <c r="AF256"/>
      <c r="AG256"/>
      <c r="AH256"/>
      <c r="AI256"/>
    </row>
    <row r="257" spans="30:35" ht="13.5">
      <c r="AD257"/>
      <c r="AE257"/>
      <c r="AF257"/>
      <c r="AG257"/>
      <c r="AH257"/>
      <c r="AI257"/>
    </row>
    <row r="258" spans="30:35" ht="13.5">
      <c r="AD258"/>
      <c r="AE258"/>
      <c r="AF258"/>
      <c r="AG258"/>
      <c r="AH258"/>
      <c r="AI258"/>
    </row>
    <row r="259" spans="30:35" ht="13.5">
      <c r="AD259"/>
      <c r="AE259"/>
      <c r="AF259"/>
      <c r="AG259"/>
      <c r="AH259"/>
      <c r="AI259"/>
    </row>
    <row r="260" spans="30:35" ht="13.5">
      <c r="AD260"/>
      <c r="AE260"/>
      <c r="AF260"/>
      <c r="AG260"/>
      <c r="AH260"/>
      <c r="AI260"/>
    </row>
    <row r="261" spans="30:35" ht="13.5">
      <c r="AD261"/>
      <c r="AE261"/>
      <c r="AF261"/>
      <c r="AG261"/>
      <c r="AH261"/>
      <c r="AI261"/>
    </row>
    <row r="262" spans="30:35" ht="13.5">
      <c r="AD262"/>
      <c r="AE262"/>
      <c r="AF262"/>
      <c r="AG262"/>
      <c r="AH262"/>
      <c r="AI262"/>
    </row>
    <row r="263" spans="30:35" ht="13.5">
      <c r="AD263"/>
      <c r="AE263"/>
      <c r="AF263"/>
      <c r="AG263"/>
      <c r="AH263"/>
      <c r="AI263"/>
    </row>
    <row r="264" spans="30:35" ht="13.5">
      <c r="AD264"/>
      <c r="AE264"/>
      <c r="AF264"/>
      <c r="AG264"/>
      <c r="AH264"/>
      <c r="AI264"/>
    </row>
    <row r="265" spans="30:35" ht="13.5">
      <c r="AD265"/>
      <c r="AE265"/>
      <c r="AF265"/>
      <c r="AG265"/>
      <c r="AH265"/>
      <c r="AI265"/>
    </row>
    <row r="266" spans="30:35" ht="13.5">
      <c r="AD266"/>
      <c r="AE266"/>
      <c r="AF266"/>
      <c r="AG266"/>
      <c r="AH266"/>
      <c r="AI266"/>
    </row>
    <row r="267" spans="30:35" ht="13.5">
      <c r="AD267"/>
      <c r="AE267"/>
      <c r="AF267"/>
      <c r="AG267"/>
      <c r="AH267"/>
      <c r="AI267"/>
    </row>
    <row r="268" spans="30:35" ht="13.5">
      <c r="AD268"/>
      <c r="AE268"/>
      <c r="AF268"/>
      <c r="AG268"/>
      <c r="AH268"/>
      <c r="AI268"/>
    </row>
    <row r="269" spans="30:35" ht="13.5">
      <c r="AD269"/>
      <c r="AE269"/>
      <c r="AF269"/>
      <c r="AG269"/>
      <c r="AH269"/>
      <c r="AI269"/>
    </row>
    <row r="270" spans="30:35" ht="13.5">
      <c r="AD270"/>
      <c r="AE270"/>
      <c r="AF270"/>
      <c r="AG270"/>
      <c r="AH270"/>
      <c r="AI270"/>
    </row>
    <row r="271" spans="30:35" ht="13.5">
      <c r="AD271"/>
      <c r="AE271"/>
      <c r="AF271"/>
      <c r="AG271"/>
      <c r="AH271"/>
      <c r="AI271"/>
    </row>
    <row r="272" spans="30:35" ht="13.5">
      <c r="AD272"/>
      <c r="AE272"/>
      <c r="AF272"/>
      <c r="AG272"/>
      <c r="AH272"/>
      <c r="AI272"/>
    </row>
    <row r="273" spans="30:35" ht="13.5">
      <c r="AD273"/>
      <c r="AE273"/>
      <c r="AF273"/>
      <c r="AG273"/>
      <c r="AH273"/>
      <c r="AI273"/>
    </row>
    <row r="274" spans="30:35" ht="13.5">
      <c r="AD274"/>
      <c r="AE274"/>
      <c r="AF274"/>
      <c r="AG274"/>
      <c r="AH274"/>
      <c r="AI274"/>
    </row>
    <row r="275" spans="30:35" ht="13.5">
      <c r="AD275"/>
      <c r="AE275"/>
      <c r="AF275"/>
      <c r="AG275"/>
      <c r="AH275"/>
      <c r="AI275"/>
    </row>
    <row r="276" spans="30:35" ht="13.5">
      <c r="AD276"/>
      <c r="AE276"/>
      <c r="AF276"/>
      <c r="AG276"/>
      <c r="AH276"/>
      <c r="AI276"/>
    </row>
    <row r="277" spans="30:35" ht="13.5">
      <c r="AD277"/>
      <c r="AE277"/>
      <c r="AF277"/>
      <c r="AG277"/>
      <c r="AH277"/>
      <c r="AI277"/>
    </row>
    <row r="278" spans="30:35" ht="13.5">
      <c r="AD278"/>
      <c r="AE278"/>
      <c r="AF278"/>
      <c r="AG278"/>
      <c r="AH278"/>
      <c r="AI278"/>
    </row>
    <row r="279" spans="30:35" ht="13.5">
      <c r="AD279"/>
      <c r="AE279"/>
      <c r="AF279"/>
      <c r="AG279"/>
      <c r="AH279"/>
      <c r="AI279"/>
    </row>
    <row r="280" spans="30:35" ht="13.5">
      <c r="AD280"/>
      <c r="AE280"/>
      <c r="AF280"/>
      <c r="AG280"/>
      <c r="AH280"/>
      <c r="AI280"/>
    </row>
    <row r="281" spans="30:35" ht="13.5">
      <c r="AD281"/>
      <c r="AE281"/>
      <c r="AF281"/>
      <c r="AG281"/>
      <c r="AH281"/>
      <c r="AI281"/>
    </row>
    <row r="282" spans="30:35" ht="13.5">
      <c r="AD282"/>
      <c r="AE282"/>
      <c r="AF282"/>
      <c r="AG282"/>
      <c r="AH282"/>
      <c r="AI282"/>
    </row>
    <row r="283" spans="30:35" ht="13.5">
      <c r="AD283"/>
      <c r="AE283"/>
      <c r="AF283"/>
      <c r="AG283"/>
      <c r="AH283"/>
      <c r="AI283"/>
    </row>
    <row r="284" spans="30:35" ht="13.5">
      <c r="AD284"/>
      <c r="AE284"/>
      <c r="AF284"/>
      <c r="AG284"/>
      <c r="AH284"/>
      <c r="AI284"/>
    </row>
    <row r="285" spans="30:35" ht="13.5">
      <c r="AD285"/>
      <c r="AE285"/>
      <c r="AF285"/>
      <c r="AG285"/>
      <c r="AH285"/>
      <c r="AI285"/>
    </row>
    <row r="286" spans="30:35" ht="13.5">
      <c r="AD286"/>
      <c r="AE286"/>
      <c r="AF286"/>
      <c r="AG286"/>
      <c r="AH286"/>
      <c r="AI286"/>
    </row>
    <row r="287" spans="30:35" ht="13.5">
      <c r="AD287"/>
      <c r="AE287"/>
      <c r="AF287"/>
      <c r="AG287"/>
      <c r="AH287"/>
      <c r="AI287"/>
    </row>
    <row r="288" spans="30:35" ht="13.5">
      <c r="AD288"/>
      <c r="AE288"/>
      <c r="AF288"/>
      <c r="AG288"/>
      <c r="AH288"/>
      <c r="AI288"/>
    </row>
    <row r="289" spans="30:35" ht="13.5">
      <c r="AD289"/>
      <c r="AE289"/>
      <c r="AF289"/>
      <c r="AG289"/>
      <c r="AH289"/>
      <c r="AI289"/>
    </row>
    <row r="290" spans="30:35" ht="13.5">
      <c r="AD290"/>
      <c r="AE290"/>
      <c r="AF290"/>
      <c r="AG290"/>
      <c r="AH290"/>
      <c r="AI290"/>
    </row>
    <row r="291" spans="30:35" ht="13.5">
      <c r="AD291"/>
      <c r="AE291"/>
      <c r="AF291"/>
      <c r="AG291"/>
      <c r="AH291"/>
      <c r="AI291"/>
    </row>
    <row r="292" spans="30:35" ht="13.5">
      <c r="AD292"/>
      <c r="AE292"/>
      <c r="AF292"/>
      <c r="AG292"/>
      <c r="AH292"/>
      <c r="AI292"/>
    </row>
    <row r="293" spans="30:35" ht="13.5">
      <c r="AD293"/>
      <c r="AE293"/>
      <c r="AF293"/>
      <c r="AG293"/>
      <c r="AH293"/>
      <c r="AI293"/>
    </row>
    <row r="294" spans="30:35" ht="13.5">
      <c r="AD294"/>
      <c r="AE294"/>
      <c r="AF294"/>
      <c r="AG294"/>
      <c r="AH294"/>
      <c r="AI294"/>
    </row>
    <row r="295" spans="30:35" ht="13.5">
      <c r="AD295"/>
      <c r="AE295"/>
      <c r="AF295"/>
      <c r="AG295"/>
      <c r="AH295"/>
      <c r="AI295"/>
    </row>
    <row r="296" spans="30:35" ht="13.5">
      <c r="AD296"/>
      <c r="AE296"/>
      <c r="AF296"/>
      <c r="AG296"/>
      <c r="AH296"/>
      <c r="AI296"/>
    </row>
    <row r="297" spans="30:35" ht="13.5">
      <c r="AD297"/>
      <c r="AE297"/>
      <c r="AF297"/>
      <c r="AG297"/>
      <c r="AH297"/>
      <c r="AI297"/>
    </row>
    <row r="298" spans="30:35" ht="13.5">
      <c r="AD298"/>
      <c r="AE298"/>
      <c r="AF298"/>
      <c r="AG298"/>
      <c r="AH298"/>
      <c r="AI298"/>
    </row>
    <row r="299" spans="30:35" ht="13.5">
      <c r="AD299"/>
      <c r="AE299"/>
      <c r="AF299"/>
      <c r="AG299"/>
      <c r="AH299"/>
      <c r="AI299"/>
    </row>
    <row r="300" spans="30:35" ht="13.5">
      <c r="AD300"/>
      <c r="AE300"/>
      <c r="AF300"/>
      <c r="AG300"/>
      <c r="AH300"/>
      <c r="AI300"/>
    </row>
    <row r="301" spans="30:35" ht="13.5">
      <c r="AD301"/>
      <c r="AE301"/>
      <c r="AF301"/>
      <c r="AG301"/>
      <c r="AH301"/>
      <c r="AI301"/>
    </row>
    <row r="302" spans="30:35" ht="13.5">
      <c r="AD302"/>
      <c r="AE302"/>
      <c r="AF302"/>
      <c r="AG302"/>
      <c r="AH302"/>
      <c r="AI302"/>
    </row>
    <row r="303" spans="30:35" ht="13.5">
      <c r="AD303"/>
      <c r="AE303"/>
      <c r="AF303"/>
      <c r="AG303"/>
      <c r="AH303"/>
      <c r="AI303"/>
    </row>
    <row r="304" spans="30:35" ht="13.5">
      <c r="AD304"/>
      <c r="AE304"/>
      <c r="AF304"/>
      <c r="AG304"/>
      <c r="AH304"/>
      <c r="AI304"/>
    </row>
    <row r="305" spans="30:35" ht="13.5">
      <c r="AD305"/>
      <c r="AE305"/>
      <c r="AF305"/>
      <c r="AG305"/>
      <c r="AH305"/>
      <c r="AI305"/>
    </row>
    <row r="306" spans="30:35" ht="13.5">
      <c r="AD306"/>
      <c r="AE306"/>
      <c r="AF306"/>
      <c r="AG306"/>
      <c r="AH306"/>
      <c r="AI306"/>
    </row>
    <row r="307" spans="30:35" ht="13.5">
      <c r="AD307"/>
      <c r="AE307"/>
      <c r="AF307"/>
      <c r="AG307"/>
      <c r="AH307"/>
      <c r="AI307"/>
    </row>
    <row r="308" spans="30:35" ht="13.5">
      <c r="AD308"/>
      <c r="AE308"/>
      <c r="AF308"/>
      <c r="AG308"/>
      <c r="AH308"/>
      <c r="AI308"/>
    </row>
    <row r="309" spans="30:35" ht="13.5">
      <c r="AD309"/>
      <c r="AE309"/>
      <c r="AF309"/>
      <c r="AG309"/>
      <c r="AH309"/>
      <c r="AI309"/>
    </row>
    <row r="310" spans="30:35" ht="13.5">
      <c r="AD310"/>
      <c r="AE310"/>
      <c r="AF310"/>
      <c r="AG310"/>
      <c r="AH310"/>
      <c r="AI310"/>
    </row>
    <row r="311" spans="30:35" ht="13.5">
      <c r="AD311"/>
      <c r="AE311"/>
      <c r="AF311"/>
      <c r="AG311"/>
      <c r="AH311"/>
      <c r="AI311"/>
    </row>
    <row r="312" spans="30:35" ht="13.5">
      <c r="AD312"/>
      <c r="AE312"/>
      <c r="AF312"/>
      <c r="AG312"/>
      <c r="AH312"/>
      <c r="AI312"/>
    </row>
    <row r="313" spans="30:35" ht="13.5">
      <c r="AD313"/>
      <c r="AE313"/>
      <c r="AF313"/>
      <c r="AG313"/>
      <c r="AH313"/>
      <c r="AI313"/>
    </row>
    <row r="314" spans="30:35" ht="13.5">
      <c r="AD314"/>
      <c r="AE314"/>
      <c r="AF314"/>
      <c r="AG314"/>
      <c r="AH314"/>
      <c r="AI314"/>
    </row>
    <row r="315" spans="30:35" ht="13.5">
      <c r="AD315"/>
      <c r="AE315"/>
      <c r="AF315"/>
      <c r="AG315"/>
      <c r="AH315"/>
      <c r="AI315"/>
    </row>
    <row r="316" spans="30:35" ht="13.5">
      <c r="AD316"/>
      <c r="AE316"/>
      <c r="AF316"/>
      <c r="AG316"/>
      <c r="AH316"/>
      <c r="AI316"/>
    </row>
    <row r="317" spans="30:35" ht="13.5">
      <c r="AD317"/>
      <c r="AE317"/>
      <c r="AF317"/>
      <c r="AG317"/>
      <c r="AH317"/>
      <c r="AI317"/>
    </row>
    <row r="318" spans="30:35" ht="13.5">
      <c r="AD318"/>
      <c r="AE318"/>
      <c r="AF318"/>
      <c r="AG318"/>
      <c r="AH318"/>
      <c r="AI318"/>
    </row>
    <row r="319" spans="30:35" ht="13.5">
      <c r="AD319"/>
      <c r="AE319"/>
      <c r="AF319"/>
      <c r="AG319"/>
      <c r="AH319"/>
      <c r="AI319"/>
    </row>
    <row r="320" spans="30:35" ht="13.5">
      <c r="AD320"/>
      <c r="AE320"/>
      <c r="AF320"/>
      <c r="AG320"/>
      <c r="AH320"/>
      <c r="AI320"/>
    </row>
    <row r="321" spans="30:35" ht="13.5">
      <c r="AD321"/>
      <c r="AE321"/>
      <c r="AF321"/>
      <c r="AG321"/>
      <c r="AH321"/>
      <c r="AI321"/>
    </row>
    <row r="322" spans="30:35" ht="13.5">
      <c r="AD322"/>
      <c r="AE322"/>
      <c r="AF322"/>
      <c r="AG322"/>
      <c r="AH322"/>
      <c r="AI322"/>
    </row>
    <row r="323" spans="30:35" ht="13.5">
      <c r="AD323"/>
      <c r="AE323"/>
      <c r="AF323"/>
      <c r="AG323"/>
      <c r="AH323"/>
      <c r="AI323"/>
    </row>
    <row r="324" spans="30:35" ht="13.5">
      <c r="AD324"/>
      <c r="AE324"/>
      <c r="AF324"/>
      <c r="AG324"/>
      <c r="AH324"/>
      <c r="AI324"/>
    </row>
    <row r="325" spans="30:35" ht="13.5">
      <c r="AD325"/>
      <c r="AE325"/>
      <c r="AF325"/>
      <c r="AG325"/>
      <c r="AH325"/>
      <c r="AI325"/>
    </row>
    <row r="326" spans="30:35" ht="13.5">
      <c r="AD326"/>
      <c r="AE326"/>
      <c r="AF326"/>
      <c r="AG326"/>
      <c r="AH326"/>
      <c r="AI326"/>
    </row>
    <row r="327" spans="30:35" ht="13.5">
      <c r="AD327"/>
      <c r="AE327"/>
      <c r="AF327"/>
      <c r="AG327"/>
      <c r="AH327"/>
      <c r="AI327"/>
    </row>
    <row r="328" spans="30:35" ht="13.5">
      <c r="AD328"/>
      <c r="AE328"/>
      <c r="AF328"/>
      <c r="AG328"/>
      <c r="AH328"/>
      <c r="AI328"/>
    </row>
    <row r="329" spans="30:35" ht="13.5">
      <c r="AD329"/>
      <c r="AE329"/>
      <c r="AF329"/>
      <c r="AG329"/>
      <c r="AH329"/>
      <c r="AI329"/>
    </row>
    <row r="330" spans="30:35" ht="13.5">
      <c r="AD330"/>
      <c r="AE330"/>
      <c r="AF330"/>
      <c r="AG330"/>
      <c r="AH330"/>
      <c r="AI330"/>
    </row>
    <row r="331" spans="30:35" ht="13.5">
      <c r="AD331"/>
      <c r="AE331"/>
      <c r="AF331"/>
      <c r="AG331"/>
      <c r="AH331"/>
      <c r="AI331"/>
    </row>
    <row r="332" spans="30:35" ht="13.5">
      <c r="AD332"/>
      <c r="AE332"/>
      <c r="AF332"/>
      <c r="AG332"/>
      <c r="AH332"/>
      <c r="AI332"/>
    </row>
    <row r="333" spans="30:35" ht="13.5">
      <c r="AD333"/>
      <c r="AE333"/>
      <c r="AF333"/>
      <c r="AG333"/>
      <c r="AH333"/>
      <c r="AI333"/>
    </row>
    <row r="334" spans="30:35" ht="13.5">
      <c r="AD334"/>
      <c r="AE334"/>
      <c r="AF334"/>
      <c r="AG334"/>
      <c r="AH334"/>
      <c r="AI334"/>
    </row>
    <row r="335" spans="30:35" ht="13.5">
      <c r="AD335"/>
      <c r="AE335"/>
      <c r="AF335"/>
      <c r="AG335"/>
      <c r="AH335"/>
      <c r="AI335"/>
    </row>
    <row r="336" spans="30:35" ht="13.5">
      <c r="AD336"/>
      <c r="AE336"/>
      <c r="AF336"/>
      <c r="AG336"/>
      <c r="AH336"/>
      <c r="AI336"/>
    </row>
    <row r="337" spans="30:35" ht="13.5">
      <c r="AD337"/>
      <c r="AE337"/>
      <c r="AF337"/>
      <c r="AG337"/>
      <c r="AH337"/>
      <c r="AI337"/>
    </row>
    <row r="338" spans="30:35" ht="13.5">
      <c r="AD338"/>
      <c r="AE338"/>
      <c r="AF338"/>
      <c r="AG338"/>
      <c r="AH338"/>
      <c r="AI338"/>
    </row>
    <row r="339" spans="30:35" ht="13.5">
      <c r="AD339"/>
      <c r="AE339"/>
      <c r="AF339"/>
      <c r="AG339"/>
      <c r="AH339"/>
      <c r="AI339"/>
    </row>
    <row r="340" spans="30:35" ht="13.5">
      <c r="AD340"/>
      <c r="AE340"/>
      <c r="AF340"/>
      <c r="AG340"/>
      <c r="AH340"/>
      <c r="AI340"/>
    </row>
    <row r="341" spans="30:35" ht="13.5">
      <c r="AD341"/>
      <c r="AE341"/>
      <c r="AF341"/>
      <c r="AG341"/>
      <c r="AH341"/>
      <c r="AI341"/>
    </row>
    <row r="342" spans="30:35" ht="13.5">
      <c r="AD342"/>
      <c r="AE342"/>
      <c r="AF342"/>
      <c r="AG342"/>
      <c r="AH342"/>
      <c r="AI342"/>
    </row>
    <row r="343" spans="30:35" ht="13.5">
      <c r="AD343"/>
      <c r="AE343"/>
      <c r="AF343"/>
      <c r="AG343"/>
      <c r="AH343"/>
      <c r="AI343"/>
    </row>
    <row r="344" spans="30:35" ht="13.5">
      <c r="AD344"/>
      <c r="AE344"/>
      <c r="AF344"/>
      <c r="AG344"/>
      <c r="AH344"/>
      <c r="AI344"/>
    </row>
    <row r="345" spans="30:35" ht="13.5">
      <c r="AD345"/>
      <c r="AE345"/>
      <c r="AF345"/>
      <c r="AG345"/>
      <c r="AH345"/>
      <c r="AI345"/>
    </row>
    <row r="346" spans="30:35" ht="13.5">
      <c r="AD346"/>
      <c r="AE346"/>
      <c r="AF346"/>
      <c r="AG346"/>
      <c r="AH346"/>
      <c r="AI346"/>
    </row>
    <row r="347" spans="30:35" ht="13.5">
      <c r="AD347"/>
      <c r="AE347"/>
      <c r="AF347"/>
      <c r="AG347"/>
      <c r="AH347"/>
      <c r="AI347"/>
    </row>
    <row r="348" spans="30:35" ht="13.5">
      <c r="AD348"/>
      <c r="AE348"/>
      <c r="AF348"/>
      <c r="AG348"/>
      <c r="AH348"/>
      <c r="AI348"/>
    </row>
    <row r="349" spans="30:35" ht="13.5">
      <c r="AD349"/>
      <c r="AE349"/>
      <c r="AF349"/>
      <c r="AG349"/>
      <c r="AH349"/>
      <c r="AI349"/>
    </row>
    <row r="350" spans="30:35" ht="13.5">
      <c r="AD350"/>
      <c r="AE350"/>
      <c r="AF350"/>
      <c r="AG350"/>
      <c r="AH350"/>
      <c r="AI350"/>
    </row>
    <row r="351" spans="30:35" ht="13.5">
      <c r="AD351"/>
      <c r="AE351"/>
      <c r="AF351"/>
      <c r="AG351"/>
      <c r="AH351"/>
      <c r="AI351"/>
    </row>
    <row r="352" spans="30:35" ht="13.5">
      <c r="AD352"/>
      <c r="AE352"/>
      <c r="AF352"/>
      <c r="AG352"/>
      <c r="AH352"/>
      <c r="AI352"/>
    </row>
    <row r="353" spans="30:35" ht="13.5">
      <c r="AD353"/>
      <c r="AE353"/>
      <c r="AF353"/>
      <c r="AG353"/>
      <c r="AH353"/>
      <c r="AI353"/>
    </row>
    <row r="354" spans="30:35" ht="13.5">
      <c r="AD354"/>
      <c r="AE354"/>
      <c r="AF354"/>
      <c r="AG354"/>
      <c r="AH354"/>
      <c r="AI354"/>
    </row>
    <row r="355" spans="30:35" ht="13.5">
      <c r="AD355"/>
      <c r="AE355"/>
      <c r="AF355"/>
      <c r="AG355"/>
      <c r="AH355"/>
      <c r="AI355"/>
    </row>
    <row r="356" spans="30:35" ht="13.5">
      <c r="AD356"/>
      <c r="AE356"/>
      <c r="AF356"/>
      <c r="AG356"/>
      <c r="AH356"/>
      <c r="AI356"/>
    </row>
    <row r="357" spans="30:35" ht="13.5">
      <c r="AD357"/>
      <c r="AE357"/>
      <c r="AF357"/>
      <c r="AG357"/>
      <c r="AH357"/>
      <c r="AI357"/>
    </row>
    <row r="358" spans="30:35" ht="13.5">
      <c r="AD358"/>
      <c r="AE358"/>
      <c r="AF358"/>
      <c r="AG358"/>
      <c r="AH358"/>
      <c r="AI358"/>
    </row>
    <row r="359" spans="30:35" ht="13.5">
      <c r="AD359"/>
      <c r="AE359"/>
      <c r="AF359"/>
      <c r="AG359"/>
      <c r="AH359"/>
      <c r="AI359"/>
    </row>
    <row r="360" spans="30:35" ht="13.5">
      <c r="AD360"/>
      <c r="AE360"/>
      <c r="AF360"/>
      <c r="AG360"/>
      <c r="AH360"/>
      <c r="AI360"/>
    </row>
    <row r="361" spans="30:35" ht="13.5">
      <c r="AD361"/>
      <c r="AE361"/>
      <c r="AF361"/>
      <c r="AG361"/>
      <c r="AH361"/>
      <c r="AI361"/>
    </row>
    <row r="362" spans="30:35" ht="13.5">
      <c r="AD362"/>
      <c r="AE362"/>
      <c r="AF362"/>
      <c r="AG362"/>
      <c r="AH362"/>
      <c r="AI362"/>
    </row>
    <row r="363" spans="30:35" ht="13.5">
      <c r="AD363"/>
      <c r="AE363"/>
      <c r="AF363"/>
      <c r="AG363"/>
      <c r="AH363"/>
      <c r="AI363"/>
    </row>
    <row r="364" spans="30:35" ht="13.5">
      <c r="AD364"/>
      <c r="AE364"/>
      <c r="AF364"/>
      <c r="AG364"/>
      <c r="AH364"/>
      <c r="AI364"/>
    </row>
    <row r="365" spans="30:35" ht="13.5">
      <c r="AD365"/>
      <c r="AE365"/>
      <c r="AF365"/>
      <c r="AG365"/>
      <c r="AH365"/>
      <c r="AI365"/>
    </row>
    <row r="366" spans="30:35" ht="13.5">
      <c r="AD366"/>
      <c r="AE366"/>
      <c r="AF366"/>
      <c r="AG366"/>
      <c r="AH366"/>
      <c r="AI366"/>
    </row>
    <row r="367" spans="30:35" ht="13.5">
      <c r="AD367"/>
      <c r="AE367"/>
      <c r="AF367"/>
      <c r="AG367"/>
      <c r="AH367"/>
      <c r="AI367"/>
    </row>
    <row r="368" spans="30:35" ht="13.5">
      <c r="AD368"/>
      <c r="AE368"/>
      <c r="AF368"/>
      <c r="AG368"/>
      <c r="AH368"/>
      <c r="AI368"/>
    </row>
    <row r="369" spans="30:35" ht="13.5">
      <c r="AD369"/>
      <c r="AE369"/>
      <c r="AF369"/>
      <c r="AG369"/>
      <c r="AH369"/>
      <c r="AI369"/>
    </row>
    <row r="370" spans="30:35" ht="13.5">
      <c r="AD370"/>
      <c r="AE370"/>
      <c r="AF370"/>
      <c r="AG370"/>
      <c r="AH370"/>
      <c r="AI370"/>
    </row>
    <row r="371" spans="30:35" ht="13.5">
      <c r="AD371"/>
      <c r="AE371"/>
      <c r="AF371"/>
      <c r="AG371"/>
      <c r="AH371"/>
      <c r="AI371"/>
    </row>
    <row r="372" spans="30:35" ht="13.5">
      <c r="AD372"/>
      <c r="AE372"/>
      <c r="AF372"/>
      <c r="AG372"/>
      <c r="AH372"/>
      <c r="AI372"/>
    </row>
    <row r="373" spans="30:35" ht="13.5">
      <c r="AD373"/>
      <c r="AE373"/>
      <c r="AF373"/>
      <c r="AG373"/>
      <c r="AH373"/>
      <c r="AI373"/>
    </row>
    <row r="374" spans="30:35" ht="13.5">
      <c r="AD374"/>
      <c r="AE374"/>
      <c r="AF374"/>
      <c r="AG374"/>
      <c r="AH374"/>
      <c r="AI374"/>
    </row>
    <row r="375" spans="30:35" ht="13.5">
      <c r="AD375"/>
      <c r="AE375"/>
      <c r="AF375"/>
      <c r="AG375"/>
      <c r="AH375"/>
      <c r="AI375"/>
    </row>
    <row r="376" spans="30:35" ht="13.5">
      <c r="AD376"/>
      <c r="AE376"/>
      <c r="AF376"/>
      <c r="AG376"/>
      <c r="AH376"/>
      <c r="AI376"/>
    </row>
    <row r="377" spans="30:35" ht="13.5">
      <c r="AD377"/>
      <c r="AE377"/>
      <c r="AF377"/>
      <c r="AG377"/>
      <c r="AH377"/>
      <c r="AI377"/>
    </row>
    <row r="378" spans="30:35" ht="13.5">
      <c r="AD378"/>
      <c r="AE378"/>
      <c r="AF378"/>
      <c r="AG378"/>
      <c r="AH378"/>
      <c r="AI378"/>
    </row>
    <row r="379" spans="30:35" ht="13.5">
      <c r="AD379"/>
      <c r="AE379"/>
      <c r="AF379"/>
      <c r="AG379"/>
      <c r="AH379"/>
      <c r="AI379"/>
    </row>
    <row r="380" spans="30:35" ht="13.5">
      <c r="AD380"/>
      <c r="AE380"/>
      <c r="AF380"/>
      <c r="AG380"/>
      <c r="AH380"/>
      <c r="AI380"/>
    </row>
    <row r="381" spans="30:35" ht="13.5">
      <c r="AD381"/>
      <c r="AE381"/>
      <c r="AF381"/>
      <c r="AG381"/>
      <c r="AH381"/>
      <c r="AI381"/>
    </row>
    <row r="382" spans="30:35" ht="13.5">
      <c r="AD382"/>
      <c r="AE382"/>
      <c r="AF382"/>
      <c r="AG382"/>
      <c r="AH382"/>
      <c r="AI382"/>
    </row>
    <row r="383" spans="30:35" ht="13.5">
      <c r="AD383"/>
      <c r="AE383"/>
      <c r="AF383"/>
      <c r="AG383"/>
      <c r="AH383"/>
      <c r="AI383"/>
    </row>
    <row r="384" spans="30:35" ht="13.5">
      <c r="AD384"/>
      <c r="AE384"/>
      <c r="AF384"/>
      <c r="AG384"/>
      <c r="AH384"/>
      <c r="AI384"/>
    </row>
    <row r="385" spans="30:35" ht="13.5">
      <c r="AD385"/>
      <c r="AE385"/>
      <c r="AF385"/>
      <c r="AG385"/>
      <c r="AH385"/>
      <c r="AI385"/>
    </row>
    <row r="386" spans="30:35" ht="13.5">
      <c r="AD386"/>
      <c r="AE386"/>
      <c r="AF386"/>
      <c r="AG386"/>
      <c r="AH386"/>
      <c r="AI386"/>
    </row>
    <row r="387" spans="30:35" ht="13.5">
      <c r="AD387"/>
      <c r="AE387"/>
      <c r="AF387"/>
      <c r="AG387"/>
      <c r="AH387"/>
      <c r="AI387"/>
    </row>
    <row r="388" spans="30:35" ht="13.5">
      <c r="AD388"/>
      <c r="AE388"/>
      <c r="AF388"/>
      <c r="AG388"/>
      <c r="AH388"/>
      <c r="AI388"/>
    </row>
    <row r="389" spans="30:35" ht="13.5">
      <c r="AD389"/>
      <c r="AE389"/>
      <c r="AF389"/>
      <c r="AG389"/>
      <c r="AH389"/>
      <c r="AI389"/>
    </row>
    <row r="390" spans="30:35" ht="13.5">
      <c r="AD390"/>
      <c r="AE390"/>
      <c r="AF390"/>
      <c r="AG390"/>
      <c r="AH390"/>
      <c r="AI390"/>
    </row>
    <row r="391" spans="30:35" ht="13.5">
      <c r="AD391"/>
      <c r="AE391"/>
      <c r="AF391"/>
      <c r="AG391"/>
      <c r="AH391"/>
      <c r="AI391"/>
    </row>
    <row r="392" spans="30:35" ht="13.5">
      <c r="AD392"/>
      <c r="AE392"/>
      <c r="AF392"/>
      <c r="AG392"/>
      <c r="AH392"/>
      <c r="AI392"/>
    </row>
    <row r="393" spans="30:35" ht="13.5">
      <c r="AD393"/>
      <c r="AE393"/>
      <c r="AF393"/>
      <c r="AG393"/>
      <c r="AH393"/>
      <c r="AI393"/>
    </row>
    <row r="394" spans="30:35" ht="13.5">
      <c r="AD394"/>
      <c r="AE394"/>
      <c r="AF394"/>
      <c r="AG394"/>
      <c r="AH394"/>
      <c r="AI394"/>
    </row>
    <row r="395" spans="30:35" ht="13.5">
      <c r="AD395"/>
      <c r="AE395"/>
      <c r="AF395"/>
      <c r="AG395"/>
      <c r="AH395"/>
      <c r="AI395"/>
    </row>
    <row r="396" spans="30:35" ht="13.5">
      <c r="AD396"/>
      <c r="AE396"/>
      <c r="AF396"/>
      <c r="AG396"/>
      <c r="AH396"/>
      <c r="AI396"/>
    </row>
    <row r="397" spans="30:35" ht="13.5">
      <c r="AD397"/>
      <c r="AE397"/>
      <c r="AF397"/>
      <c r="AG397"/>
      <c r="AH397"/>
      <c r="AI397"/>
    </row>
    <row r="398" spans="30:35" ht="13.5">
      <c r="AD398"/>
      <c r="AE398"/>
      <c r="AF398"/>
      <c r="AG398"/>
      <c r="AH398"/>
      <c r="AI398"/>
    </row>
    <row r="399" spans="30:35" ht="13.5">
      <c r="AD399"/>
      <c r="AE399"/>
      <c r="AF399"/>
      <c r="AG399"/>
      <c r="AH399"/>
      <c r="AI399"/>
    </row>
    <row r="400" spans="30:35" ht="13.5">
      <c r="AD400"/>
      <c r="AE400"/>
      <c r="AF400"/>
      <c r="AG400"/>
      <c r="AH400"/>
      <c r="AI400"/>
    </row>
    <row r="401" spans="30:35" ht="13.5">
      <c r="AD401"/>
      <c r="AE401"/>
      <c r="AF401"/>
      <c r="AG401"/>
      <c r="AH401"/>
      <c r="AI401"/>
    </row>
    <row r="402" spans="30:35" ht="13.5">
      <c r="AD402"/>
      <c r="AE402"/>
      <c r="AF402"/>
      <c r="AG402"/>
      <c r="AH402"/>
      <c r="AI402"/>
    </row>
    <row r="403" spans="30:35" ht="13.5">
      <c r="AD403"/>
      <c r="AE403"/>
      <c r="AF403"/>
      <c r="AG403"/>
      <c r="AH403"/>
      <c r="AI403"/>
    </row>
    <row r="404" spans="30:35" ht="13.5">
      <c r="AD404"/>
      <c r="AE404"/>
      <c r="AF404"/>
      <c r="AG404"/>
      <c r="AH404"/>
      <c r="AI404"/>
    </row>
    <row r="405" spans="30:35" ht="13.5">
      <c r="AD405"/>
      <c r="AE405"/>
      <c r="AF405"/>
      <c r="AG405"/>
      <c r="AH405"/>
      <c r="AI405"/>
    </row>
    <row r="406" spans="30:35" ht="13.5">
      <c r="AD406"/>
      <c r="AE406"/>
      <c r="AF406"/>
      <c r="AG406"/>
      <c r="AH406"/>
      <c r="AI406"/>
    </row>
    <row r="407" spans="30:35" ht="13.5">
      <c r="AD407"/>
      <c r="AE407"/>
      <c r="AF407"/>
      <c r="AG407"/>
      <c r="AH407"/>
      <c r="AI407"/>
    </row>
    <row r="408" spans="30:35" ht="13.5">
      <c r="AD408"/>
      <c r="AE408"/>
      <c r="AF408"/>
      <c r="AG408"/>
      <c r="AH408"/>
      <c r="AI408"/>
    </row>
    <row r="409" spans="30:35" ht="13.5">
      <c r="AD409"/>
      <c r="AE409"/>
      <c r="AF409"/>
      <c r="AG409"/>
      <c r="AH409"/>
      <c r="AI409"/>
    </row>
    <row r="410" spans="30:35" ht="13.5">
      <c r="AD410"/>
      <c r="AE410"/>
      <c r="AF410"/>
      <c r="AG410"/>
      <c r="AH410"/>
      <c r="AI410"/>
    </row>
    <row r="411" spans="30:35" ht="13.5">
      <c r="AD411"/>
      <c r="AE411"/>
      <c r="AF411"/>
      <c r="AG411"/>
      <c r="AH411"/>
      <c r="AI411"/>
    </row>
    <row r="412" spans="30:35" ht="13.5">
      <c r="AD412"/>
      <c r="AE412"/>
      <c r="AF412"/>
      <c r="AG412"/>
      <c r="AH412"/>
      <c r="AI412"/>
    </row>
    <row r="413" spans="30:35" ht="13.5">
      <c r="AD413"/>
      <c r="AE413"/>
      <c r="AF413"/>
      <c r="AG413"/>
      <c r="AH413"/>
      <c r="AI413"/>
    </row>
    <row r="414" spans="30:35" ht="13.5">
      <c r="AD414"/>
      <c r="AE414"/>
      <c r="AF414"/>
      <c r="AG414"/>
      <c r="AH414"/>
      <c r="AI414"/>
    </row>
    <row r="415" spans="30:35" ht="13.5">
      <c r="AD415"/>
      <c r="AE415"/>
      <c r="AF415"/>
      <c r="AG415"/>
      <c r="AH415"/>
      <c r="AI415"/>
    </row>
    <row r="416" spans="30:35" ht="13.5">
      <c r="AD416"/>
      <c r="AE416"/>
      <c r="AF416"/>
      <c r="AG416"/>
      <c r="AH416"/>
      <c r="AI416"/>
    </row>
    <row r="417" spans="30:35" ht="13.5">
      <c r="AD417"/>
      <c r="AE417"/>
      <c r="AF417"/>
      <c r="AG417"/>
      <c r="AH417"/>
      <c r="AI417"/>
    </row>
    <row r="418" spans="30:35" ht="13.5">
      <c r="AD418"/>
      <c r="AE418"/>
      <c r="AF418"/>
      <c r="AG418"/>
      <c r="AH418"/>
      <c r="AI418"/>
    </row>
    <row r="419" spans="30:35" ht="13.5">
      <c r="AD419"/>
      <c r="AE419"/>
      <c r="AF419"/>
      <c r="AG419"/>
      <c r="AH419"/>
      <c r="AI419"/>
    </row>
    <row r="420" spans="30:35" ht="13.5">
      <c r="AD420"/>
      <c r="AE420"/>
      <c r="AF420"/>
      <c r="AG420"/>
      <c r="AH420"/>
      <c r="AI420"/>
    </row>
    <row r="421" spans="30:35" ht="13.5">
      <c r="AD421"/>
      <c r="AE421"/>
      <c r="AF421"/>
      <c r="AG421"/>
      <c r="AH421"/>
      <c r="AI421"/>
    </row>
    <row r="422" spans="30:35" ht="13.5">
      <c r="AD422"/>
      <c r="AE422"/>
      <c r="AF422"/>
      <c r="AG422"/>
      <c r="AH422"/>
      <c r="AI422"/>
    </row>
    <row r="423" spans="30:35" ht="13.5">
      <c r="AD423"/>
      <c r="AE423"/>
      <c r="AF423"/>
      <c r="AG423"/>
      <c r="AH423"/>
      <c r="AI423"/>
    </row>
    <row r="424" spans="30:35" ht="13.5">
      <c r="AD424"/>
      <c r="AE424"/>
      <c r="AF424"/>
      <c r="AG424"/>
      <c r="AH424"/>
      <c r="AI424"/>
    </row>
    <row r="425" spans="30:35" ht="13.5">
      <c r="AD425"/>
      <c r="AE425"/>
      <c r="AF425"/>
      <c r="AG425"/>
      <c r="AH425"/>
      <c r="AI425"/>
    </row>
    <row r="426" spans="30:35" ht="13.5">
      <c r="AD426"/>
      <c r="AE426"/>
      <c r="AF426"/>
      <c r="AG426"/>
      <c r="AH426"/>
      <c r="AI426"/>
    </row>
    <row r="427" spans="30:35" ht="13.5">
      <c r="AD427"/>
      <c r="AE427"/>
      <c r="AF427"/>
      <c r="AG427"/>
      <c r="AH427"/>
      <c r="AI427"/>
    </row>
    <row r="428" spans="30:35" ht="13.5">
      <c r="AD428"/>
      <c r="AE428"/>
      <c r="AF428"/>
      <c r="AG428"/>
      <c r="AH428"/>
      <c r="AI428"/>
    </row>
    <row r="429" spans="30:35" ht="13.5">
      <c r="AD429"/>
      <c r="AE429"/>
      <c r="AF429"/>
      <c r="AG429"/>
      <c r="AH429"/>
      <c r="AI429"/>
    </row>
    <row r="430" spans="30:35" ht="13.5">
      <c r="AD430"/>
      <c r="AE430"/>
      <c r="AF430"/>
      <c r="AG430"/>
      <c r="AH430"/>
      <c r="AI430"/>
    </row>
    <row r="431" spans="30:35" ht="13.5">
      <c r="AD431"/>
      <c r="AE431"/>
      <c r="AF431"/>
      <c r="AG431"/>
      <c r="AH431"/>
      <c r="AI431"/>
    </row>
    <row r="432" spans="30:35" ht="13.5">
      <c r="AD432"/>
      <c r="AE432"/>
      <c r="AF432"/>
      <c r="AG432"/>
      <c r="AH432"/>
      <c r="AI432"/>
    </row>
    <row r="433" spans="30:35" ht="13.5">
      <c r="AD433"/>
      <c r="AE433"/>
      <c r="AF433"/>
      <c r="AG433"/>
      <c r="AH433"/>
      <c r="AI433"/>
    </row>
    <row r="434" spans="30:35" ht="13.5">
      <c r="AD434"/>
      <c r="AE434"/>
      <c r="AF434"/>
      <c r="AG434"/>
      <c r="AH434"/>
      <c r="AI434"/>
    </row>
    <row r="435" spans="30:35" ht="13.5">
      <c r="AD435"/>
      <c r="AE435"/>
      <c r="AF435"/>
      <c r="AG435"/>
      <c r="AH435"/>
      <c r="AI435"/>
    </row>
    <row r="436" spans="30:35" ht="13.5">
      <c r="AD436"/>
      <c r="AE436"/>
      <c r="AF436"/>
      <c r="AG436"/>
      <c r="AH436"/>
      <c r="AI436"/>
    </row>
    <row r="437" spans="30:35" ht="13.5">
      <c r="AD437"/>
      <c r="AE437"/>
      <c r="AF437"/>
      <c r="AG437"/>
      <c r="AH437"/>
      <c r="AI437"/>
    </row>
    <row r="438" spans="30:35" ht="13.5">
      <c r="AD438"/>
      <c r="AE438"/>
      <c r="AF438"/>
      <c r="AG438"/>
      <c r="AH438"/>
      <c r="AI438"/>
    </row>
    <row r="439" spans="30:35" ht="13.5">
      <c r="AD439"/>
      <c r="AE439"/>
      <c r="AF439"/>
      <c r="AG439"/>
      <c r="AH439"/>
      <c r="AI439"/>
    </row>
    <row r="440" spans="30:35" ht="13.5">
      <c r="AD440"/>
      <c r="AE440"/>
      <c r="AF440"/>
      <c r="AG440"/>
      <c r="AH440"/>
      <c r="AI440"/>
    </row>
    <row r="441" spans="30:35" ht="13.5">
      <c r="AD441"/>
      <c r="AE441"/>
      <c r="AF441"/>
      <c r="AG441"/>
      <c r="AH441"/>
      <c r="AI441"/>
    </row>
    <row r="442" spans="30:35" ht="13.5">
      <c r="AD442"/>
      <c r="AE442"/>
      <c r="AF442"/>
      <c r="AG442"/>
      <c r="AH442"/>
      <c r="AI442"/>
    </row>
    <row r="443" spans="30:35" ht="13.5">
      <c r="AD443"/>
      <c r="AE443"/>
      <c r="AF443"/>
      <c r="AG443"/>
      <c r="AH443"/>
      <c r="AI443"/>
    </row>
    <row r="444" spans="30:35" ht="13.5">
      <c r="AD444"/>
      <c r="AE444"/>
      <c r="AF444"/>
      <c r="AG444"/>
      <c r="AH444"/>
      <c r="AI444"/>
    </row>
    <row r="445" spans="30:35" ht="13.5">
      <c r="AD445"/>
      <c r="AE445"/>
      <c r="AF445"/>
      <c r="AG445"/>
      <c r="AH445"/>
      <c r="AI445"/>
    </row>
    <row r="446" spans="30:35" ht="13.5">
      <c r="AD446"/>
      <c r="AE446"/>
      <c r="AF446"/>
      <c r="AG446"/>
      <c r="AH446"/>
      <c r="AI446"/>
    </row>
    <row r="447" spans="30:35" ht="13.5">
      <c r="AD447"/>
      <c r="AE447"/>
      <c r="AF447"/>
      <c r="AG447"/>
      <c r="AH447"/>
      <c r="AI447"/>
    </row>
    <row r="448" spans="30:35" ht="13.5">
      <c r="AD448"/>
      <c r="AE448"/>
      <c r="AF448"/>
      <c r="AG448"/>
      <c r="AH448"/>
      <c r="AI448"/>
    </row>
    <row r="449" spans="30:35" ht="13.5">
      <c r="AD449"/>
      <c r="AE449"/>
      <c r="AF449"/>
      <c r="AG449"/>
      <c r="AH449"/>
      <c r="AI449"/>
    </row>
    <row r="450" spans="30:35" ht="13.5">
      <c r="AD450"/>
      <c r="AE450"/>
      <c r="AF450"/>
      <c r="AG450"/>
      <c r="AH450"/>
      <c r="AI450"/>
    </row>
    <row r="451" spans="30:35" ht="13.5">
      <c r="AD451"/>
      <c r="AE451"/>
      <c r="AF451"/>
      <c r="AG451"/>
      <c r="AH451"/>
      <c r="AI451"/>
    </row>
    <row r="452" spans="30:35" ht="13.5">
      <c r="AD452"/>
      <c r="AE452"/>
      <c r="AF452"/>
      <c r="AG452"/>
      <c r="AH452"/>
      <c r="AI452"/>
    </row>
    <row r="453" spans="30:35" ht="13.5">
      <c r="AD453"/>
      <c r="AE453"/>
      <c r="AF453"/>
      <c r="AG453"/>
      <c r="AH453"/>
      <c r="AI453"/>
    </row>
    <row r="454" spans="30:35" ht="13.5">
      <c r="AD454"/>
      <c r="AE454"/>
      <c r="AF454"/>
      <c r="AG454"/>
      <c r="AH454"/>
      <c r="AI454"/>
    </row>
    <row r="455" spans="30:35" ht="13.5">
      <c r="AD455"/>
      <c r="AE455"/>
      <c r="AF455"/>
      <c r="AG455"/>
      <c r="AH455"/>
      <c r="AI455"/>
    </row>
    <row r="456" spans="30:35" ht="13.5">
      <c r="AD456"/>
      <c r="AE456"/>
      <c r="AF456"/>
      <c r="AG456"/>
      <c r="AH456"/>
      <c r="AI456"/>
    </row>
    <row r="457" spans="30:35" ht="13.5">
      <c r="AD457"/>
      <c r="AE457"/>
      <c r="AF457"/>
      <c r="AG457"/>
      <c r="AH457"/>
      <c r="AI457"/>
    </row>
    <row r="458" spans="30:35" ht="13.5">
      <c r="AD458"/>
      <c r="AE458"/>
      <c r="AF458"/>
      <c r="AG458"/>
      <c r="AH458"/>
      <c r="AI458"/>
    </row>
    <row r="459" spans="30:35" ht="13.5">
      <c r="AD459"/>
      <c r="AE459"/>
      <c r="AF459"/>
      <c r="AG459"/>
      <c r="AH459"/>
      <c r="AI459"/>
    </row>
    <row r="460" spans="30:35" ht="13.5">
      <c r="AD460"/>
      <c r="AE460"/>
      <c r="AF460"/>
      <c r="AG460"/>
      <c r="AH460"/>
      <c r="AI460"/>
    </row>
    <row r="461" spans="30:35" ht="13.5">
      <c r="AD461"/>
      <c r="AE461"/>
      <c r="AF461"/>
      <c r="AG461"/>
      <c r="AH461"/>
      <c r="AI461"/>
    </row>
    <row r="462" spans="30:35" ht="13.5">
      <c r="AD462"/>
      <c r="AE462"/>
      <c r="AF462"/>
      <c r="AG462"/>
      <c r="AH462"/>
      <c r="AI462"/>
    </row>
    <row r="463" spans="30:35" ht="13.5">
      <c r="AD463"/>
      <c r="AE463"/>
      <c r="AF463"/>
      <c r="AG463"/>
      <c r="AH463"/>
      <c r="AI463"/>
    </row>
    <row r="464" spans="30:35" ht="13.5">
      <c r="AD464"/>
      <c r="AE464"/>
      <c r="AF464"/>
      <c r="AG464"/>
      <c r="AH464"/>
      <c r="AI464"/>
    </row>
    <row r="465" spans="30:35" ht="13.5">
      <c r="AD465"/>
      <c r="AE465"/>
      <c r="AF465"/>
      <c r="AG465"/>
      <c r="AH465"/>
      <c r="AI465"/>
    </row>
    <row r="466" spans="30:35" ht="13.5">
      <c r="AD466"/>
      <c r="AE466"/>
      <c r="AF466"/>
      <c r="AG466"/>
      <c r="AH466"/>
      <c r="AI466"/>
    </row>
    <row r="467" spans="30:35" ht="13.5">
      <c r="AD467"/>
      <c r="AE467"/>
      <c r="AF467"/>
      <c r="AG467"/>
      <c r="AH467"/>
      <c r="AI467"/>
    </row>
    <row r="468" spans="30:35" ht="13.5">
      <c r="AD468"/>
      <c r="AE468"/>
      <c r="AF468"/>
      <c r="AG468"/>
      <c r="AH468"/>
      <c r="AI468"/>
    </row>
    <row r="469" spans="30:35" ht="13.5">
      <c r="AD469"/>
      <c r="AE469"/>
      <c r="AF469"/>
      <c r="AG469"/>
      <c r="AH469"/>
      <c r="AI469"/>
    </row>
    <row r="470" spans="30:35" ht="13.5">
      <c r="AD470"/>
      <c r="AE470"/>
      <c r="AF470"/>
      <c r="AG470"/>
      <c r="AH470"/>
      <c r="AI470"/>
    </row>
    <row r="471" spans="30:35" ht="13.5">
      <c r="AD471"/>
      <c r="AE471"/>
      <c r="AF471"/>
      <c r="AG471"/>
      <c r="AH471"/>
      <c r="AI471"/>
    </row>
    <row r="472" spans="30:35" ht="13.5">
      <c r="AD472"/>
      <c r="AE472"/>
      <c r="AF472"/>
      <c r="AG472"/>
      <c r="AH472"/>
      <c r="AI472"/>
    </row>
    <row r="473" spans="30:35" ht="13.5">
      <c r="AD473"/>
      <c r="AE473"/>
      <c r="AF473"/>
      <c r="AG473"/>
      <c r="AH473"/>
      <c r="AI473"/>
    </row>
    <row r="474" spans="30:35" ht="13.5">
      <c r="AD474"/>
      <c r="AE474"/>
      <c r="AF474"/>
      <c r="AG474"/>
      <c r="AH474"/>
      <c r="AI474"/>
    </row>
    <row r="475" spans="30:35" ht="13.5">
      <c r="AD475"/>
      <c r="AE475"/>
      <c r="AF475"/>
      <c r="AG475"/>
      <c r="AH475"/>
      <c r="AI475"/>
    </row>
    <row r="476" spans="30:35" ht="13.5">
      <c r="AD476"/>
      <c r="AE476"/>
      <c r="AF476"/>
      <c r="AG476"/>
      <c r="AH476"/>
      <c r="AI476"/>
    </row>
    <row r="477" spans="30:35" ht="13.5">
      <c r="AD477"/>
      <c r="AE477"/>
      <c r="AF477"/>
      <c r="AG477"/>
      <c r="AH477"/>
      <c r="AI477"/>
    </row>
    <row r="478" spans="30:35" ht="13.5">
      <c r="AD478"/>
      <c r="AE478"/>
      <c r="AF478"/>
      <c r="AG478"/>
      <c r="AH478"/>
      <c r="AI478"/>
    </row>
    <row r="479" spans="30:35" ht="13.5">
      <c r="AD479"/>
      <c r="AE479"/>
      <c r="AF479"/>
      <c r="AG479"/>
      <c r="AH479"/>
      <c r="AI479"/>
    </row>
    <row r="480" spans="30:35" ht="13.5">
      <c r="AD480"/>
      <c r="AE480"/>
      <c r="AF480"/>
      <c r="AG480"/>
      <c r="AH480"/>
      <c r="AI480"/>
    </row>
    <row r="481" spans="30:35" ht="13.5">
      <c r="AD481"/>
      <c r="AE481"/>
      <c r="AF481"/>
      <c r="AG481"/>
      <c r="AH481"/>
      <c r="AI481"/>
    </row>
    <row r="482" spans="30:35" ht="13.5">
      <c r="AD482"/>
      <c r="AE482"/>
      <c r="AF482"/>
      <c r="AG482"/>
      <c r="AH482"/>
      <c r="AI482"/>
    </row>
    <row r="483" spans="30:35" ht="13.5">
      <c r="AD483"/>
      <c r="AE483"/>
      <c r="AF483"/>
      <c r="AG483"/>
      <c r="AH483"/>
      <c r="AI483"/>
    </row>
    <row r="484" spans="30:35" ht="13.5">
      <c r="AD484"/>
      <c r="AE484"/>
      <c r="AF484"/>
      <c r="AG484"/>
      <c r="AH484"/>
      <c r="AI484"/>
    </row>
    <row r="485" spans="30:35" ht="13.5">
      <c r="AD485"/>
      <c r="AE485"/>
      <c r="AF485"/>
      <c r="AG485"/>
      <c r="AH485"/>
      <c r="AI485"/>
    </row>
    <row r="486" spans="30:35" ht="13.5">
      <c r="AD486"/>
      <c r="AE486"/>
      <c r="AF486"/>
      <c r="AG486"/>
      <c r="AH486"/>
      <c r="AI486"/>
    </row>
    <row r="487" spans="30:35" ht="13.5">
      <c r="AD487"/>
      <c r="AE487"/>
      <c r="AF487"/>
      <c r="AG487"/>
      <c r="AH487"/>
      <c r="AI487"/>
    </row>
    <row r="488" spans="30:35" ht="13.5">
      <c r="AD488"/>
      <c r="AE488"/>
      <c r="AF488"/>
      <c r="AG488"/>
      <c r="AH488"/>
      <c r="AI488"/>
    </row>
    <row r="489" spans="30:35" ht="13.5">
      <c r="AD489"/>
      <c r="AE489"/>
      <c r="AF489"/>
      <c r="AG489"/>
      <c r="AH489"/>
      <c r="AI489"/>
    </row>
    <row r="490" spans="30:35" ht="13.5">
      <c r="AD490"/>
      <c r="AE490"/>
      <c r="AF490"/>
      <c r="AG490"/>
      <c r="AH490"/>
      <c r="AI490"/>
    </row>
    <row r="491" spans="30:35" ht="13.5">
      <c r="AD491"/>
      <c r="AE491"/>
      <c r="AF491"/>
      <c r="AG491"/>
      <c r="AH491"/>
      <c r="AI491"/>
    </row>
    <row r="492" spans="30:35" ht="13.5">
      <c r="AD492"/>
      <c r="AE492"/>
      <c r="AF492"/>
      <c r="AG492"/>
      <c r="AH492"/>
      <c r="AI492"/>
    </row>
    <row r="493" spans="30:35" ht="13.5">
      <c r="AD493"/>
      <c r="AE493"/>
      <c r="AF493"/>
      <c r="AG493"/>
      <c r="AH493"/>
      <c r="AI493"/>
    </row>
    <row r="494" spans="30:35" ht="13.5">
      <c r="AD494"/>
      <c r="AE494"/>
      <c r="AF494"/>
      <c r="AG494"/>
      <c r="AH494"/>
      <c r="AI494"/>
    </row>
    <row r="495" spans="30:35" ht="13.5">
      <c r="AD495"/>
      <c r="AE495"/>
      <c r="AF495"/>
      <c r="AG495"/>
      <c r="AH495"/>
      <c r="AI495"/>
    </row>
    <row r="496" spans="30:35" ht="13.5">
      <c r="AD496"/>
      <c r="AE496"/>
      <c r="AF496"/>
      <c r="AG496"/>
      <c r="AH496"/>
      <c r="AI496"/>
    </row>
    <row r="497" spans="30:35" ht="13.5">
      <c r="AD497"/>
      <c r="AE497"/>
      <c r="AF497"/>
      <c r="AG497"/>
      <c r="AH497"/>
      <c r="AI497"/>
    </row>
    <row r="498" spans="30:35" ht="13.5">
      <c r="AD498"/>
      <c r="AE498"/>
      <c r="AF498"/>
      <c r="AG498"/>
      <c r="AH498"/>
      <c r="AI498"/>
    </row>
    <row r="499" spans="30:35" ht="13.5">
      <c r="AD499"/>
      <c r="AE499"/>
      <c r="AF499"/>
      <c r="AG499"/>
      <c r="AH499"/>
      <c r="AI499"/>
    </row>
    <row r="500" spans="30:35" ht="13.5">
      <c r="AD500"/>
      <c r="AE500"/>
      <c r="AF500"/>
      <c r="AG500"/>
      <c r="AH500"/>
      <c r="AI500"/>
    </row>
    <row r="501" spans="30:35" ht="13.5">
      <c r="AD501"/>
      <c r="AE501"/>
      <c r="AF501"/>
      <c r="AG501"/>
      <c r="AH501"/>
      <c r="AI501"/>
    </row>
    <row r="502" spans="30:35" ht="13.5">
      <c r="AD502"/>
      <c r="AE502"/>
      <c r="AF502"/>
      <c r="AG502"/>
      <c r="AH502"/>
      <c r="AI502"/>
    </row>
    <row r="503" spans="30:35" ht="13.5">
      <c r="AD503"/>
      <c r="AE503"/>
      <c r="AF503"/>
      <c r="AG503"/>
      <c r="AH503"/>
      <c r="AI503"/>
    </row>
    <row r="504" spans="30:35" ht="13.5">
      <c r="AD504"/>
      <c r="AE504"/>
      <c r="AF504"/>
      <c r="AG504"/>
      <c r="AH504"/>
      <c r="AI504"/>
    </row>
    <row r="505" spans="30:35" ht="13.5">
      <c r="AD505"/>
      <c r="AE505"/>
      <c r="AF505"/>
      <c r="AG505"/>
      <c r="AH505"/>
      <c r="AI505"/>
    </row>
    <row r="506" spans="30:35" ht="13.5">
      <c r="AD506"/>
      <c r="AE506"/>
      <c r="AF506"/>
      <c r="AG506"/>
      <c r="AH506"/>
      <c r="AI506"/>
    </row>
    <row r="507" spans="30:35" ht="13.5">
      <c r="AD507"/>
      <c r="AE507"/>
      <c r="AF507"/>
      <c r="AG507"/>
      <c r="AH507"/>
      <c r="AI507"/>
    </row>
    <row r="508" spans="30:35" ht="13.5">
      <c r="AD508"/>
      <c r="AE508"/>
      <c r="AF508"/>
      <c r="AG508"/>
      <c r="AH508"/>
      <c r="AI508"/>
    </row>
    <row r="509" spans="30:35" ht="13.5">
      <c r="AD509"/>
      <c r="AE509"/>
      <c r="AF509"/>
      <c r="AG509"/>
      <c r="AH509"/>
      <c r="AI509"/>
    </row>
    <row r="510" spans="30:35" ht="13.5">
      <c r="AD510"/>
      <c r="AE510"/>
      <c r="AF510"/>
      <c r="AG510"/>
      <c r="AH510"/>
      <c r="AI510"/>
    </row>
    <row r="511" spans="30:35" ht="13.5">
      <c r="AD511"/>
      <c r="AE511"/>
      <c r="AF511"/>
      <c r="AG511"/>
      <c r="AH511"/>
      <c r="AI511"/>
    </row>
    <row r="512" spans="30:35" ht="13.5">
      <c r="AD512"/>
      <c r="AE512"/>
      <c r="AF512"/>
      <c r="AG512"/>
      <c r="AH512"/>
      <c r="AI512"/>
    </row>
    <row r="513" spans="30:35" ht="13.5">
      <c r="AD513"/>
      <c r="AE513"/>
      <c r="AF513"/>
      <c r="AG513"/>
      <c r="AH513"/>
      <c r="AI513"/>
    </row>
    <row r="514" spans="30:35" ht="13.5">
      <c r="AD514"/>
      <c r="AE514"/>
      <c r="AF514"/>
      <c r="AG514"/>
      <c r="AH514"/>
      <c r="AI514"/>
    </row>
    <row r="515" spans="30:35" ht="13.5">
      <c r="AD515"/>
      <c r="AE515"/>
      <c r="AF515"/>
      <c r="AG515"/>
      <c r="AH515"/>
      <c r="AI515"/>
    </row>
    <row r="516" spans="30:35" ht="13.5">
      <c r="AD516"/>
      <c r="AE516"/>
      <c r="AF516"/>
      <c r="AG516"/>
      <c r="AH516"/>
      <c r="AI516"/>
    </row>
    <row r="517" spans="30:35" ht="13.5">
      <c r="AD517"/>
      <c r="AE517"/>
      <c r="AF517"/>
      <c r="AG517"/>
      <c r="AH517"/>
      <c r="AI517"/>
    </row>
    <row r="518" spans="30:35" ht="13.5">
      <c r="AD518"/>
      <c r="AE518"/>
      <c r="AF518"/>
      <c r="AG518"/>
      <c r="AH518"/>
      <c r="AI518"/>
    </row>
    <row r="519" spans="30:35" ht="13.5">
      <c r="AD519"/>
      <c r="AE519"/>
      <c r="AF519"/>
      <c r="AG519"/>
      <c r="AH519"/>
      <c r="AI519"/>
    </row>
    <row r="520" spans="30:35" ht="13.5">
      <c r="AD520"/>
      <c r="AE520"/>
      <c r="AF520"/>
      <c r="AG520"/>
      <c r="AH520"/>
      <c r="AI520"/>
    </row>
    <row r="521" spans="30:35" ht="13.5">
      <c r="AD521"/>
      <c r="AE521"/>
      <c r="AF521"/>
      <c r="AG521"/>
      <c r="AH521"/>
      <c r="AI521"/>
    </row>
    <row r="522" spans="30:35" ht="13.5">
      <c r="AD522"/>
      <c r="AE522"/>
      <c r="AF522"/>
      <c r="AG522"/>
      <c r="AH522"/>
      <c r="AI522"/>
    </row>
    <row r="523" spans="30:35" ht="13.5">
      <c r="AD523"/>
      <c r="AE523"/>
      <c r="AF523"/>
      <c r="AG523"/>
      <c r="AH523"/>
      <c r="AI523"/>
    </row>
    <row r="524" spans="30:35" ht="13.5">
      <c r="AD524"/>
      <c r="AE524"/>
      <c r="AF524"/>
      <c r="AG524"/>
      <c r="AH524"/>
      <c r="AI524"/>
    </row>
    <row r="525" spans="30:35" ht="13.5">
      <c r="AD525"/>
      <c r="AE525"/>
      <c r="AF525"/>
      <c r="AG525"/>
      <c r="AH525"/>
      <c r="AI525"/>
    </row>
    <row r="526" spans="30:35" ht="13.5">
      <c r="AD526"/>
      <c r="AE526"/>
      <c r="AF526"/>
      <c r="AG526"/>
      <c r="AH526"/>
      <c r="AI526"/>
    </row>
    <row r="527" spans="30:35" ht="13.5">
      <c r="AD527"/>
      <c r="AE527"/>
      <c r="AF527"/>
      <c r="AG527"/>
      <c r="AH527"/>
      <c r="AI527"/>
    </row>
    <row r="528" spans="30:35" ht="13.5">
      <c r="AD528"/>
      <c r="AE528"/>
      <c r="AF528"/>
      <c r="AG528"/>
      <c r="AH528"/>
      <c r="AI528"/>
    </row>
    <row r="529" spans="30:35" ht="13.5">
      <c r="AD529"/>
      <c r="AE529"/>
      <c r="AF529"/>
      <c r="AG529"/>
      <c r="AH529"/>
      <c r="AI529"/>
    </row>
    <row r="530" spans="30:35" ht="13.5">
      <c r="AD530"/>
      <c r="AE530"/>
      <c r="AF530"/>
      <c r="AG530"/>
      <c r="AH530"/>
      <c r="AI530"/>
    </row>
    <row r="531" spans="30:35" ht="13.5">
      <c r="AD531"/>
      <c r="AE531"/>
      <c r="AF531"/>
      <c r="AG531"/>
      <c r="AH531"/>
      <c r="AI531"/>
    </row>
    <row r="532" spans="30:35" ht="13.5">
      <c r="AD532"/>
      <c r="AE532"/>
      <c r="AF532"/>
      <c r="AG532"/>
      <c r="AH532"/>
      <c r="AI532"/>
    </row>
    <row r="533" spans="30:35" ht="13.5">
      <c r="AD533"/>
      <c r="AE533"/>
      <c r="AF533"/>
      <c r="AG533"/>
      <c r="AH533"/>
      <c r="AI533"/>
    </row>
    <row r="534" spans="30:35" ht="13.5">
      <c r="AD534"/>
      <c r="AE534"/>
      <c r="AF534"/>
      <c r="AG534"/>
      <c r="AH534"/>
      <c r="AI534"/>
    </row>
    <row r="535" spans="30:35" ht="13.5">
      <c r="AD535"/>
      <c r="AE535"/>
      <c r="AF535"/>
      <c r="AG535"/>
      <c r="AH535"/>
      <c r="AI535"/>
    </row>
    <row r="536" spans="30:35" ht="13.5">
      <c r="AD536"/>
      <c r="AE536"/>
      <c r="AF536"/>
      <c r="AG536"/>
      <c r="AH536"/>
      <c r="AI536"/>
    </row>
    <row r="537" spans="30:35" ht="13.5">
      <c r="AD537"/>
      <c r="AE537"/>
      <c r="AF537"/>
      <c r="AG537"/>
      <c r="AH537"/>
      <c r="AI537"/>
    </row>
    <row r="538" spans="30:35" ht="13.5">
      <c r="AD538"/>
      <c r="AE538"/>
      <c r="AF538"/>
      <c r="AG538"/>
      <c r="AH538"/>
      <c r="AI538"/>
    </row>
    <row r="539" spans="30:35" ht="13.5">
      <c r="AD539"/>
      <c r="AE539"/>
      <c r="AF539"/>
      <c r="AG539"/>
      <c r="AH539"/>
      <c r="AI539"/>
    </row>
    <row r="540" spans="30:35" ht="13.5">
      <c r="AD540"/>
      <c r="AE540"/>
      <c r="AF540"/>
      <c r="AG540"/>
      <c r="AH540"/>
      <c r="AI540"/>
    </row>
    <row r="541" spans="30:35" ht="13.5">
      <c r="AD541"/>
      <c r="AE541"/>
      <c r="AF541"/>
      <c r="AG541"/>
      <c r="AH541"/>
      <c r="AI541"/>
    </row>
    <row r="542" spans="30:35" ht="13.5">
      <c r="AD542"/>
      <c r="AE542"/>
      <c r="AF542"/>
      <c r="AG542"/>
      <c r="AH542"/>
      <c r="AI542"/>
    </row>
    <row r="543" spans="30:35" ht="13.5">
      <c r="AD543"/>
      <c r="AE543"/>
      <c r="AF543"/>
      <c r="AG543"/>
      <c r="AH543"/>
      <c r="AI543"/>
    </row>
    <row r="544" spans="30:35" ht="13.5">
      <c r="AD544"/>
      <c r="AE544"/>
      <c r="AF544"/>
      <c r="AG544"/>
      <c r="AH544"/>
      <c r="AI544"/>
    </row>
    <row r="545" spans="30:35" ht="13.5">
      <c r="AD545"/>
      <c r="AE545"/>
      <c r="AF545"/>
      <c r="AG545"/>
      <c r="AH545"/>
      <c r="AI545"/>
    </row>
    <row r="546" spans="30:35" ht="13.5">
      <c r="AD546"/>
      <c r="AE546"/>
      <c r="AF546"/>
      <c r="AG546"/>
      <c r="AH546"/>
      <c r="AI546"/>
    </row>
    <row r="547" spans="30:35" ht="13.5">
      <c r="AD547"/>
      <c r="AE547"/>
      <c r="AF547"/>
      <c r="AG547"/>
      <c r="AH547"/>
      <c r="AI547"/>
    </row>
    <row r="548" spans="30:35" ht="13.5">
      <c r="AD548"/>
      <c r="AE548"/>
      <c r="AF548"/>
      <c r="AG548"/>
      <c r="AH548"/>
      <c r="AI548"/>
    </row>
    <row r="549" spans="30:35" ht="13.5">
      <c r="AD549"/>
      <c r="AE549"/>
      <c r="AF549"/>
      <c r="AG549"/>
      <c r="AH549"/>
      <c r="AI549"/>
    </row>
    <row r="550" spans="30:35" ht="13.5">
      <c r="AD550"/>
      <c r="AE550"/>
      <c r="AF550"/>
      <c r="AG550"/>
      <c r="AH550"/>
      <c r="AI550"/>
    </row>
    <row r="551" spans="30:35" ht="13.5">
      <c r="AD551"/>
      <c r="AE551"/>
      <c r="AF551"/>
      <c r="AG551"/>
      <c r="AH551"/>
      <c r="AI551"/>
    </row>
    <row r="552" spans="30:35" ht="13.5">
      <c r="AD552"/>
      <c r="AE552"/>
      <c r="AF552"/>
      <c r="AG552"/>
      <c r="AH552"/>
      <c r="AI552"/>
    </row>
    <row r="553" spans="30:35" ht="13.5">
      <c r="AD553"/>
      <c r="AE553"/>
      <c r="AF553"/>
      <c r="AG553"/>
      <c r="AH553"/>
      <c r="AI553"/>
    </row>
    <row r="554" spans="30:35" ht="13.5">
      <c r="AD554"/>
      <c r="AE554"/>
      <c r="AF554"/>
      <c r="AG554"/>
      <c r="AH554"/>
      <c r="AI554"/>
    </row>
    <row r="555" spans="30:35" ht="13.5">
      <c r="AD555"/>
      <c r="AE555"/>
      <c r="AF555"/>
      <c r="AG555"/>
      <c r="AH555"/>
      <c r="AI555"/>
    </row>
    <row r="556" spans="30:35" ht="13.5">
      <c r="AD556"/>
      <c r="AE556"/>
      <c r="AF556"/>
      <c r="AG556"/>
      <c r="AH556"/>
      <c r="AI556"/>
    </row>
    <row r="557" spans="30:35" ht="13.5">
      <c r="AD557"/>
      <c r="AE557"/>
      <c r="AF557"/>
      <c r="AG557"/>
      <c r="AH557"/>
      <c r="AI557"/>
    </row>
    <row r="558" spans="30:35" ht="13.5">
      <c r="AD558"/>
      <c r="AE558"/>
      <c r="AF558"/>
      <c r="AG558"/>
      <c r="AH558"/>
      <c r="AI558"/>
    </row>
    <row r="559" spans="30:35" ht="13.5">
      <c r="AD559"/>
      <c r="AE559"/>
      <c r="AF559"/>
      <c r="AG559"/>
      <c r="AH559"/>
      <c r="AI559"/>
    </row>
    <row r="560" spans="30:35" ht="13.5">
      <c r="AD560"/>
      <c r="AE560"/>
      <c r="AF560"/>
      <c r="AG560"/>
      <c r="AH560"/>
      <c r="AI560"/>
    </row>
    <row r="561" spans="30:35" ht="13.5">
      <c r="AD561"/>
      <c r="AE561"/>
      <c r="AF561"/>
      <c r="AG561"/>
      <c r="AH561"/>
      <c r="AI561"/>
    </row>
    <row r="562" spans="30:35" ht="13.5">
      <c r="AD562"/>
      <c r="AE562"/>
      <c r="AF562"/>
      <c r="AG562"/>
      <c r="AH562"/>
      <c r="AI562"/>
    </row>
    <row r="563" spans="30:35" ht="13.5">
      <c r="AD563"/>
      <c r="AE563"/>
      <c r="AF563"/>
      <c r="AG563"/>
      <c r="AH563"/>
      <c r="AI563"/>
    </row>
    <row r="564" spans="30:35" ht="13.5">
      <c r="AD564"/>
      <c r="AE564"/>
      <c r="AF564"/>
      <c r="AG564"/>
      <c r="AH564"/>
      <c r="AI564"/>
    </row>
    <row r="565" spans="30:35" ht="13.5">
      <c r="AD565"/>
      <c r="AE565"/>
      <c r="AF565"/>
      <c r="AG565"/>
      <c r="AH565"/>
      <c r="AI565"/>
    </row>
    <row r="566" spans="30:35" ht="13.5">
      <c r="AD566"/>
      <c r="AE566"/>
      <c r="AF566"/>
      <c r="AG566"/>
      <c r="AH566"/>
      <c r="AI566"/>
    </row>
    <row r="567" spans="30:35" ht="13.5">
      <c r="AD567"/>
      <c r="AE567"/>
      <c r="AF567"/>
      <c r="AG567"/>
      <c r="AH567"/>
      <c r="AI567"/>
    </row>
    <row r="568" spans="30:35" ht="13.5">
      <c r="AD568"/>
      <c r="AE568"/>
      <c r="AF568"/>
      <c r="AG568"/>
      <c r="AH568"/>
      <c r="AI568"/>
    </row>
    <row r="569" spans="30:35" ht="13.5">
      <c r="AD569"/>
      <c r="AE569"/>
      <c r="AF569"/>
      <c r="AG569"/>
      <c r="AH569"/>
      <c r="AI569"/>
    </row>
    <row r="570" spans="30:35" ht="13.5">
      <c r="AD570"/>
      <c r="AE570"/>
      <c r="AF570"/>
      <c r="AG570"/>
      <c r="AH570"/>
      <c r="AI570"/>
    </row>
    <row r="571" spans="30:35" ht="13.5">
      <c r="AD571"/>
      <c r="AE571"/>
      <c r="AF571"/>
      <c r="AG571"/>
      <c r="AH571"/>
      <c r="AI571"/>
    </row>
    <row r="572" spans="30:35" ht="13.5">
      <c r="AD572"/>
      <c r="AE572"/>
      <c r="AF572"/>
      <c r="AG572"/>
      <c r="AH572"/>
      <c r="AI572"/>
    </row>
    <row r="573" spans="30:35" ht="13.5">
      <c r="AD573"/>
      <c r="AE573"/>
      <c r="AF573"/>
      <c r="AG573"/>
      <c r="AH573"/>
      <c r="AI573"/>
    </row>
    <row r="574" spans="30:35" ht="13.5">
      <c r="AD574"/>
      <c r="AE574"/>
      <c r="AF574"/>
      <c r="AG574"/>
      <c r="AH574"/>
      <c r="AI574"/>
    </row>
    <row r="575" spans="30:35" ht="13.5">
      <c r="AD575"/>
      <c r="AE575"/>
      <c r="AF575"/>
      <c r="AG575"/>
      <c r="AH575"/>
      <c r="AI575"/>
    </row>
    <row r="576" spans="30:35" ht="13.5">
      <c r="AD576"/>
      <c r="AE576"/>
      <c r="AF576"/>
      <c r="AG576"/>
      <c r="AH576"/>
      <c r="AI576"/>
    </row>
    <row r="577" spans="30:35" ht="13.5">
      <c r="AD577"/>
      <c r="AE577"/>
      <c r="AF577"/>
      <c r="AG577"/>
      <c r="AH577"/>
      <c r="AI577"/>
    </row>
    <row r="578" spans="30:35" ht="13.5">
      <c r="AD578"/>
      <c r="AE578"/>
      <c r="AF578"/>
      <c r="AG578"/>
      <c r="AH578"/>
      <c r="AI578"/>
    </row>
    <row r="579" spans="30:35" ht="13.5">
      <c r="AD579"/>
      <c r="AE579"/>
      <c r="AF579"/>
      <c r="AG579"/>
      <c r="AH579"/>
      <c r="AI579"/>
    </row>
    <row r="580" spans="30:35" ht="13.5">
      <c r="AD580"/>
      <c r="AE580"/>
      <c r="AF580"/>
      <c r="AG580"/>
      <c r="AH580"/>
      <c r="AI580"/>
    </row>
    <row r="581" spans="30:35" ht="13.5">
      <c r="AD581"/>
      <c r="AE581"/>
      <c r="AF581"/>
      <c r="AG581"/>
      <c r="AH581"/>
      <c r="AI581"/>
    </row>
    <row r="582" spans="30:35" ht="13.5">
      <c r="AD582"/>
      <c r="AE582"/>
      <c r="AF582"/>
      <c r="AG582"/>
      <c r="AH582"/>
      <c r="AI582"/>
    </row>
    <row r="583" spans="30:35" ht="13.5">
      <c r="AD583"/>
      <c r="AE583"/>
      <c r="AF583"/>
      <c r="AG583"/>
      <c r="AH583"/>
      <c r="AI583"/>
    </row>
    <row r="584" spans="30:35" ht="13.5">
      <c r="AD584"/>
      <c r="AE584"/>
      <c r="AF584"/>
      <c r="AG584"/>
      <c r="AH584"/>
      <c r="AI584"/>
    </row>
    <row r="585" spans="30:35" ht="13.5">
      <c r="AD585"/>
      <c r="AE585"/>
      <c r="AF585"/>
      <c r="AG585"/>
      <c r="AH585"/>
      <c r="AI585"/>
    </row>
    <row r="586" spans="30:35" ht="13.5">
      <c r="AD586"/>
      <c r="AE586"/>
      <c r="AF586"/>
      <c r="AG586"/>
      <c r="AH586"/>
      <c r="AI586"/>
    </row>
    <row r="587" spans="30:35" ht="13.5">
      <c r="AD587"/>
      <c r="AE587"/>
      <c r="AF587"/>
      <c r="AG587"/>
      <c r="AH587"/>
      <c r="AI587"/>
    </row>
    <row r="588" spans="30:35" ht="13.5">
      <c r="AD588"/>
      <c r="AE588"/>
      <c r="AF588"/>
      <c r="AG588"/>
      <c r="AH588"/>
      <c r="AI588"/>
    </row>
    <row r="589" spans="30:35" ht="13.5">
      <c r="AD589"/>
      <c r="AE589"/>
      <c r="AF589"/>
      <c r="AG589"/>
      <c r="AH589"/>
      <c r="AI589"/>
    </row>
    <row r="590" spans="30:35" ht="13.5">
      <c r="AD590"/>
      <c r="AE590"/>
      <c r="AF590"/>
      <c r="AG590"/>
      <c r="AH590"/>
      <c r="AI590"/>
    </row>
    <row r="591" spans="30:35" ht="13.5">
      <c r="AD591"/>
      <c r="AE591"/>
      <c r="AF591"/>
      <c r="AG591"/>
      <c r="AH591"/>
      <c r="AI591"/>
    </row>
    <row r="592" spans="30:35" ht="13.5">
      <c r="AD592"/>
      <c r="AE592"/>
      <c r="AF592"/>
      <c r="AG592"/>
      <c r="AH592"/>
      <c r="AI592"/>
    </row>
    <row r="593" spans="30:35" ht="13.5">
      <c r="AD593"/>
      <c r="AE593"/>
      <c r="AF593"/>
      <c r="AG593"/>
      <c r="AH593"/>
      <c r="AI593"/>
    </row>
    <row r="594" spans="30:35" ht="13.5">
      <c r="AD594"/>
      <c r="AE594"/>
      <c r="AF594"/>
      <c r="AG594"/>
      <c r="AH594"/>
      <c r="AI594"/>
    </row>
    <row r="595" spans="30:35" ht="13.5">
      <c r="AD595"/>
      <c r="AE595"/>
      <c r="AF595"/>
      <c r="AG595"/>
      <c r="AH595"/>
      <c r="AI595"/>
    </row>
    <row r="596" spans="30:35" ht="13.5">
      <c r="AD596"/>
      <c r="AE596"/>
      <c r="AF596"/>
      <c r="AG596"/>
      <c r="AH596"/>
      <c r="AI596"/>
    </row>
    <row r="597" spans="30:35" ht="13.5">
      <c r="AD597"/>
      <c r="AE597"/>
      <c r="AF597"/>
      <c r="AG597"/>
      <c r="AH597"/>
      <c r="AI597"/>
    </row>
    <row r="598" spans="30:35" ht="13.5">
      <c r="AD598"/>
      <c r="AE598"/>
      <c r="AF598"/>
      <c r="AG598"/>
      <c r="AH598"/>
      <c r="AI598"/>
    </row>
    <row r="599" spans="30:35" ht="13.5">
      <c r="AD599"/>
      <c r="AE599"/>
      <c r="AF599"/>
      <c r="AG599"/>
      <c r="AH599"/>
      <c r="AI599"/>
    </row>
    <row r="600" spans="30:35" ht="13.5">
      <c r="AD600"/>
      <c r="AE600"/>
      <c r="AF600"/>
      <c r="AG600"/>
      <c r="AH600"/>
      <c r="AI600"/>
    </row>
    <row r="601" spans="30:35" ht="13.5">
      <c r="AD601"/>
      <c r="AE601"/>
      <c r="AF601"/>
      <c r="AG601"/>
      <c r="AH601"/>
      <c r="AI601"/>
    </row>
    <row r="602" spans="30:35" ht="13.5">
      <c r="AD602"/>
      <c r="AE602"/>
      <c r="AF602"/>
      <c r="AG602"/>
      <c r="AH602"/>
      <c r="AI602"/>
    </row>
    <row r="603" spans="30:35" ht="13.5">
      <c r="AD603"/>
      <c r="AE603"/>
      <c r="AF603"/>
      <c r="AG603"/>
      <c r="AH603"/>
      <c r="AI603"/>
    </row>
    <row r="604" spans="30:35" ht="13.5">
      <c r="AD604"/>
      <c r="AE604"/>
      <c r="AF604"/>
      <c r="AG604"/>
      <c r="AH604"/>
      <c r="AI604"/>
    </row>
    <row r="605" spans="30:35" ht="13.5">
      <c r="AD605"/>
      <c r="AE605"/>
      <c r="AF605"/>
      <c r="AG605"/>
      <c r="AH605"/>
      <c r="AI605"/>
    </row>
    <row r="606" spans="30:35" ht="13.5">
      <c r="AD606"/>
      <c r="AE606"/>
      <c r="AF606"/>
      <c r="AG606"/>
      <c r="AH606"/>
      <c r="AI606"/>
    </row>
    <row r="607" spans="30:35" ht="13.5">
      <c r="AD607"/>
      <c r="AE607"/>
      <c r="AF607"/>
      <c r="AG607"/>
      <c r="AH607"/>
      <c r="AI607"/>
    </row>
    <row r="608" spans="30:35" ht="13.5">
      <c r="AD608"/>
      <c r="AE608"/>
      <c r="AF608"/>
      <c r="AG608"/>
      <c r="AH608"/>
      <c r="AI608"/>
    </row>
    <row r="609" spans="30:35" ht="13.5">
      <c r="AD609"/>
      <c r="AE609"/>
      <c r="AF609"/>
      <c r="AG609"/>
      <c r="AH609"/>
      <c r="AI609"/>
    </row>
    <row r="610" spans="30:35" ht="13.5">
      <c r="AD610"/>
      <c r="AE610"/>
      <c r="AF610"/>
      <c r="AG610"/>
      <c r="AH610"/>
      <c r="AI610"/>
    </row>
    <row r="611" spans="30:35" ht="13.5">
      <c r="AD611"/>
      <c r="AE611"/>
      <c r="AF611"/>
      <c r="AG611"/>
      <c r="AH611"/>
      <c r="AI611"/>
    </row>
    <row r="612" spans="30:35" ht="13.5">
      <c r="AD612"/>
      <c r="AE612"/>
      <c r="AF612"/>
      <c r="AG612"/>
      <c r="AH612"/>
      <c r="AI612"/>
    </row>
    <row r="613" spans="30:35" ht="13.5">
      <c r="AD613"/>
      <c r="AE613"/>
      <c r="AF613"/>
      <c r="AG613"/>
      <c r="AH613"/>
      <c r="AI613"/>
    </row>
    <row r="614" spans="30:35" ht="13.5">
      <c r="AD614"/>
      <c r="AE614"/>
      <c r="AF614"/>
      <c r="AG614"/>
      <c r="AH614"/>
      <c r="AI614"/>
    </row>
    <row r="615" spans="30:35" ht="13.5">
      <c r="AD615"/>
      <c r="AE615"/>
      <c r="AF615"/>
      <c r="AG615"/>
      <c r="AH615"/>
      <c r="AI615"/>
    </row>
    <row r="616" spans="30:35" ht="13.5">
      <c r="AD616"/>
      <c r="AE616"/>
      <c r="AF616"/>
      <c r="AG616"/>
      <c r="AH616"/>
      <c r="AI616"/>
    </row>
    <row r="617" spans="30:35" ht="13.5">
      <c r="AD617"/>
      <c r="AE617"/>
      <c r="AF617"/>
      <c r="AG617"/>
      <c r="AH617"/>
      <c r="AI617"/>
    </row>
    <row r="618" spans="30:35" ht="13.5">
      <c r="AD618"/>
      <c r="AE618"/>
      <c r="AF618"/>
      <c r="AG618"/>
      <c r="AH618"/>
      <c r="AI618"/>
    </row>
    <row r="619" spans="30:35" ht="13.5">
      <c r="AD619"/>
      <c r="AE619"/>
      <c r="AF619"/>
      <c r="AG619"/>
      <c r="AH619"/>
      <c r="AI619"/>
    </row>
    <row r="620" spans="30:35" ht="13.5">
      <c r="AD620"/>
      <c r="AE620"/>
      <c r="AF620"/>
      <c r="AG620"/>
      <c r="AH620"/>
      <c r="AI620"/>
    </row>
    <row r="621" spans="30:35" ht="13.5">
      <c r="AD621"/>
      <c r="AE621"/>
      <c r="AF621"/>
      <c r="AG621"/>
      <c r="AH621"/>
      <c r="AI621"/>
    </row>
    <row r="622" spans="30:35" ht="13.5">
      <c r="AD622"/>
      <c r="AE622"/>
      <c r="AF622"/>
      <c r="AG622"/>
      <c r="AH622"/>
      <c r="AI622"/>
    </row>
    <row r="623" spans="30:35" ht="13.5">
      <c r="AD623"/>
      <c r="AE623"/>
      <c r="AF623"/>
      <c r="AG623"/>
      <c r="AH623"/>
      <c r="AI623"/>
    </row>
    <row r="624" spans="30:35" ht="13.5">
      <c r="AD624"/>
      <c r="AE624"/>
      <c r="AF624"/>
      <c r="AG624"/>
      <c r="AH624"/>
      <c r="AI624"/>
    </row>
    <row r="625" spans="30:35" ht="13.5">
      <c r="AD625"/>
      <c r="AE625"/>
      <c r="AF625"/>
      <c r="AG625"/>
      <c r="AH625"/>
      <c r="AI625"/>
    </row>
    <row r="626" spans="30:35" ht="13.5">
      <c r="AD626"/>
      <c r="AE626"/>
      <c r="AF626"/>
      <c r="AG626"/>
      <c r="AH626"/>
      <c r="AI626"/>
    </row>
    <row r="627" spans="30:35" ht="13.5">
      <c r="AD627"/>
      <c r="AE627"/>
      <c r="AF627"/>
      <c r="AG627"/>
      <c r="AH627"/>
      <c r="AI627"/>
    </row>
    <row r="628" spans="30:35" ht="13.5">
      <c r="AD628"/>
      <c r="AE628"/>
      <c r="AF628"/>
      <c r="AG628"/>
      <c r="AH628"/>
      <c r="AI628"/>
    </row>
    <row r="629" spans="30:35" ht="13.5">
      <c r="AD629"/>
      <c r="AE629"/>
      <c r="AF629"/>
      <c r="AG629"/>
      <c r="AH629"/>
      <c r="AI629"/>
    </row>
    <row r="630" spans="30:35" ht="13.5">
      <c r="AD630"/>
      <c r="AE630"/>
      <c r="AF630"/>
      <c r="AG630"/>
      <c r="AH630"/>
      <c r="AI630"/>
    </row>
    <row r="631" spans="30:35" ht="13.5">
      <c r="AD631"/>
      <c r="AE631"/>
      <c r="AF631"/>
      <c r="AG631"/>
      <c r="AH631"/>
      <c r="AI631"/>
    </row>
    <row r="632" spans="30:35" ht="13.5">
      <c r="AD632"/>
      <c r="AE632"/>
      <c r="AF632"/>
      <c r="AG632"/>
      <c r="AH632"/>
      <c r="AI632"/>
    </row>
    <row r="633" spans="30:35" ht="13.5">
      <c r="AD633"/>
      <c r="AE633"/>
      <c r="AF633"/>
      <c r="AG633"/>
      <c r="AH633"/>
      <c r="AI633"/>
    </row>
    <row r="634" spans="30:35" ht="13.5">
      <c r="AD634"/>
      <c r="AE634"/>
      <c r="AF634"/>
      <c r="AG634"/>
      <c r="AH634"/>
      <c r="AI634"/>
    </row>
    <row r="635" spans="30:35" ht="13.5">
      <c r="AD635"/>
      <c r="AE635"/>
      <c r="AF635"/>
      <c r="AG635"/>
      <c r="AH635"/>
      <c r="AI635"/>
    </row>
    <row r="636" spans="30:35" ht="13.5">
      <c r="AD636"/>
      <c r="AE636"/>
      <c r="AF636"/>
      <c r="AG636"/>
      <c r="AH636"/>
      <c r="AI636"/>
    </row>
    <row r="637" spans="30:35" ht="13.5">
      <c r="AD637"/>
      <c r="AE637"/>
      <c r="AF637"/>
      <c r="AG637"/>
      <c r="AH637"/>
      <c r="AI637"/>
    </row>
    <row r="638" spans="30:35" ht="13.5">
      <c r="AD638"/>
      <c r="AE638"/>
      <c r="AF638"/>
      <c r="AG638"/>
      <c r="AH638"/>
      <c r="AI638"/>
    </row>
    <row r="639" spans="30:35" ht="13.5">
      <c r="AD639"/>
      <c r="AE639"/>
      <c r="AF639"/>
      <c r="AG639"/>
      <c r="AH639"/>
      <c r="AI639"/>
    </row>
    <row r="640" spans="30:35" ht="13.5">
      <c r="AD640"/>
      <c r="AE640"/>
      <c r="AF640"/>
      <c r="AG640"/>
      <c r="AH640"/>
      <c r="AI640"/>
    </row>
    <row r="641" spans="30:35" ht="13.5">
      <c r="AD641"/>
      <c r="AE641"/>
      <c r="AF641"/>
      <c r="AG641"/>
      <c r="AH641"/>
      <c r="AI641"/>
    </row>
    <row r="642" spans="30:35" ht="13.5">
      <c r="AD642"/>
      <c r="AE642"/>
      <c r="AF642"/>
      <c r="AG642"/>
      <c r="AH642"/>
      <c r="AI642"/>
    </row>
    <row r="643" spans="30:35" ht="13.5">
      <c r="AD643"/>
      <c r="AE643"/>
      <c r="AF643"/>
      <c r="AG643"/>
      <c r="AH643"/>
      <c r="AI643"/>
    </row>
    <row r="644" spans="30:35" ht="13.5">
      <c r="AD644"/>
      <c r="AE644"/>
      <c r="AF644"/>
      <c r="AG644"/>
      <c r="AH644"/>
      <c r="AI644"/>
    </row>
    <row r="645" spans="30:35" ht="13.5">
      <c r="AD645"/>
      <c r="AE645"/>
      <c r="AF645"/>
      <c r="AG645"/>
      <c r="AH645"/>
      <c r="AI645"/>
    </row>
    <row r="646" spans="30:35" ht="13.5">
      <c r="AD646"/>
      <c r="AE646"/>
      <c r="AF646"/>
      <c r="AG646"/>
      <c r="AH646"/>
      <c r="AI646"/>
    </row>
    <row r="647" spans="30:35" ht="13.5">
      <c r="AD647"/>
      <c r="AE647"/>
      <c r="AF647"/>
      <c r="AG647"/>
      <c r="AH647"/>
      <c r="AI647"/>
    </row>
    <row r="648" spans="30:35" ht="13.5">
      <c r="AD648"/>
      <c r="AE648"/>
      <c r="AF648"/>
      <c r="AG648"/>
      <c r="AH648"/>
      <c r="AI648"/>
    </row>
    <row r="649" spans="30:35" ht="13.5">
      <c r="AD649"/>
      <c r="AE649"/>
      <c r="AF649"/>
      <c r="AG649"/>
      <c r="AH649"/>
      <c r="AI649"/>
    </row>
    <row r="650" spans="30:35" ht="13.5">
      <c r="AD650"/>
      <c r="AE650"/>
      <c r="AF650"/>
      <c r="AG650"/>
      <c r="AH650"/>
      <c r="AI650"/>
    </row>
    <row r="651" spans="30:35" ht="13.5">
      <c r="AD651"/>
      <c r="AE651"/>
      <c r="AF651"/>
      <c r="AG651"/>
      <c r="AH651"/>
      <c r="AI651"/>
    </row>
    <row r="652" spans="30:35" ht="13.5">
      <c r="AD652"/>
      <c r="AE652"/>
      <c r="AF652"/>
      <c r="AG652"/>
      <c r="AH652"/>
      <c r="AI652"/>
    </row>
    <row r="653" spans="30:35" ht="13.5">
      <c r="AD653"/>
      <c r="AE653"/>
      <c r="AF653"/>
      <c r="AG653"/>
      <c r="AH653"/>
      <c r="AI653"/>
    </row>
    <row r="654" spans="30:35" ht="13.5">
      <c r="AD654"/>
      <c r="AE654"/>
      <c r="AF654"/>
      <c r="AG654"/>
      <c r="AH654"/>
      <c r="AI654"/>
    </row>
    <row r="655" spans="30:35" ht="13.5">
      <c r="AD655"/>
      <c r="AE655"/>
      <c r="AF655"/>
      <c r="AG655"/>
      <c r="AH655"/>
      <c r="AI655"/>
    </row>
    <row r="656" spans="30:35" ht="13.5">
      <c r="AD656"/>
      <c r="AE656"/>
      <c r="AF656"/>
      <c r="AG656"/>
      <c r="AH656"/>
      <c r="AI656"/>
    </row>
    <row r="657" spans="30:35" ht="13.5">
      <c r="AD657"/>
      <c r="AE657"/>
      <c r="AF657"/>
      <c r="AG657"/>
      <c r="AH657"/>
      <c r="AI657"/>
    </row>
    <row r="658" spans="30:35" ht="13.5">
      <c r="AD658"/>
      <c r="AE658"/>
      <c r="AF658"/>
      <c r="AG658"/>
      <c r="AH658"/>
      <c r="AI658"/>
    </row>
    <row r="659" spans="30:35" ht="13.5">
      <c r="AD659"/>
      <c r="AE659"/>
      <c r="AF659"/>
      <c r="AG659"/>
      <c r="AH659"/>
      <c r="AI659"/>
    </row>
    <row r="660" spans="30:35" ht="13.5">
      <c r="AD660"/>
      <c r="AE660"/>
      <c r="AF660"/>
      <c r="AG660"/>
      <c r="AH660"/>
      <c r="AI660"/>
    </row>
    <row r="661" spans="30:35" ht="13.5">
      <c r="AD661"/>
      <c r="AE661"/>
      <c r="AF661"/>
      <c r="AG661"/>
      <c r="AH661"/>
      <c r="AI661"/>
    </row>
    <row r="662" spans="30:35" ht="13.5">
      <c r="AD662"/>
      <c r="AE662"/>
      <c r="AF662"/>
      <c r="AG662"/>
      <c r="AH662"/>
      <c r="AI662"/>
    </row>
    <row r="663" spans="30:35" ht="13.5">
      <c r="AD663"/>
      <c r="AE663"/>
      <c r="AF663"/>
      <c r="AG663"/>
      <c r="AH663"/>
      <c r="AI663"/>
    </row>
    <row r="664" spans="30:35" ht="13.5">
      <c r="AD664"/>
      <c r="AE664"/>
      <c r="AF664"/>
      <c r="AG664"/>
      <c r="AH664"/>
      <c r="AI664"/>
    </row>
    <row r="665" spans="30:35" ht="13.5">
      <c r="AD665"/>
      <c r="AE665"/>
      <c r="AF665"/>
      <c r="AG665"/>
      <c r="AH665"/>
      <c r="AI665"/>
    </row>
    <row r="666" spans="30:35" ht="13.5">
      <c r="AD666"/>
      <c r="AE666"/>
      <c r="AF666"/>
      <c r="AG666"/>
      <c r="AH666"/>
      <c r="AI666"/>
    </row>
    <row r="667" spans="30:35" ht="13.5">
      <c r="AD667"/>
      <c r="AE667"/>
      <c r="AF667"/>
      <c r="AG667"/>
      <c r="AH667"/>
      <c r="AI667"/>
    </row>
    <row r="668" spans="30:35" ht="13.5">
      <c r="AD668"/>
      <c r="AE668"/>
      <c r="AF668"/>
      <c r="AG668"/>
      <c r="AH668"/>
      <c r="AI668"/>
    </row>
    <row r="669" spans="30:35" ht="13.5">
      <c r="AD669"/>
      <c r="AE669"/>
      <c r="AF669"/>
      <c r="AG669"/>
      <c r="AH669"/>
      <c r="AI669"/>
    </row>
    <row r="670" spans="30:35" ht="13.5">
      <c r="AD670"/>
      <c r="AE670"/>
      <c r="AF670"/>
      <c r="AG670"/>
      <c r="AH670"/>
      <c r="AI670"/>
    </row>
    <row r="671" spans="30:35" ht="13.5">
      <c r="AD671"/>
      <c r="AE671"/>
      <c r="AF671"/>
      <c r="AG671"/>
      <c r="AH671"/>
      <c r="AI671"/>
    </row>
    <row r="672" spans="30:35" ht="13.5">
      <c r="AD672"/>
      <c r="AE672"/>
      <c r="AF672"/>
      <c r="AG672"/>
      <c r="AH672"/>
      <c r="AI672"/>
    </row>
    <row r="673" spans="30:35" ht="13.5">
      <c r="AD673"/>
      <c r="AE673"/>
      <c r="AF673"/>
      <c r="AG673"/>
      <c r="AH673"/>
      <c r="AI673"/>
    </row>
    <row r="674" spans="30:35" ht="13.5">
      <c r="AD674"/>
      <c r="AE674"/>
      <c r="AF674"/>
      <c r="AG674"/>
      <c r="AH674"/>
      <c r="AI674"/>
    </row>
    <row r="675" spans="30:35" ht="13.5">
      <c r="AD675"/>
      <c r="AE675"/>
      <c r="AF675"/>
      <c r="AG675"/>
      <c r="AH675"/>
      <c r="AI675"/>
    </row>
    <row r="676" spans="30:35" ht="13.5">
      <c r="AD676"/>
      <c r="AE676"/>
      <c r="AF676"/>
      <c r="AG676"/>
      <c r="AH676"/>
      <c r="AI676"/>
    </row>
    <row r="677" spans="30:35" ht="13.5">
      <c r="AD677"/>
      <c r="AE677"/>
      <c r="AF677"/>
      <c r="AG677"/>
      <c r="AH677"/>
      <c r="AI677"/>
    </row>
    <row r="678" spans="30:35" ht="13.5">
      <c r="AD678"/>
      <c r="AE678"/>
      <c r="AF678"/>
      <c r="AG678"/>
      <c r="AH678"/>
      <c r="AI678"/>
    </row>
    <row r="679" spans="30:35" ht="13.5">
      <c r="AD679"/>
      <c r="AE679"/>
      <c r="AF679"/>
      <c r="AG679"/>
      <c r="AH679"/>
      <c r="AI679"/>
    </row>
    <row r="680" spans="30:35" ht="13.5">
      <c r="AD680"/>
      <c r="AE680"/>
      <c r="AF680"/>
      <c r="AG680"/>
      <c r="AH680"/>
      <c r="AI680"/>
    </row>
    <row r="681" spans="30:35" ht="13.5">
      <c r="AD681"/>
      <c r="AE681"/>
      <c r="AF681"/>
      <c r="AG681"/>
      <c r="AH681"/>
      <c r="AI681"/>
    </row>
    <row r="682" spans="30:35" ht="13.5">
      <c r="AD682"/>
      <c r="AE682"/>
      <c r="AF682"/>
      <c r="AG682"/>
      <c r="AH682"/>
      <c r="AI682"/>
    </row>
    <row r="683" spans="30:35" ht="13.5">
      <c r="AD683"/>
      <c r="AE683"/>
      <c r="AF683"/>
      <c r="AG683"/>
      <c r="AH683"/>
      <c r="AI683"/>
    </row>
    <row r="684" spans="30:35" ht="13.5">
      <c r="AD684"/>
      <c r="AE684"/>
      <c r="AF684"/>
      <c r="AG684"/>
      <c r="AH684"/>
      <c r="AI684"/>
    </row>
    <row r="685" spans="30:35" ht="13.5">
      <c r="AD685"/>
      <c r="AE685"/>
      <c r="AF685"/>
      <c r="AG685"/>
      <c r="AH685"/>
      <c r="AI685"/>
    </row>
    <row r="686" spans="30:35" ht="13.5">
      <c r="AD686"/>
      <c r="AE686"/>
      <c r="AF686"/>
      <c r="AG686"/>
      <c r="AH686"/>
      <c r="AI686"/>
    </row>
    <row r="687" spans="30:35" ht="13.5">
      <c r="AD687"/>
      <c r="AE687"/>
      <c r="AF687"/>
      <c r="AG687"/>
      <c r="AH687"/>
      <c r="AI687"/>
    </row>
    <row r="688" spans="30:35" ht="13.5">
      <c r="AD688"/>
      <c r="AE688"/>
      <c r="AF688"/>
      <c r="AG688"/>
      <c r="AH688"/>
      <c r="AI688"/>
    </row>
    <row r="689" spans="30:35" ht="13.5">
      <c r="AD689"/>
      <c r="AE689"/>
      <c r="AF689"/>
      <c r="AG689"/>
      <c r="AH689"/>
      <c r="AI689"/>
    </row>
    <row r="690" spans="30:35" ht="13.5">
      <c r="AD690"/>
      <c r="AE690"/>
      <c r="AF690"/>
      <c r="AG690"/>
      <c r="AH690"/>
      <c r="AI690"/>
    </row>
    <row r="691" spans="30:35" ht="13.5">
      <c r="AD691"/>
      <c r="AE691"/>
      <c r="AF691"/>
      <c r="AG691"/>
      <c r="AH691"/>
      <c r="AI691"/>
    </row>
    <row r="692" spans="30:35" ht="13.5">
      <c r="AD692"/>
      <c r="AE692"/>
      <c r="AF692"/>
      <c r="AG692"/>
      <c r="AH692"/>
      <c r="AI692"/>
    </row>
    <row r="693" spans="30:35" ht="13.5">
      <c r="AD693"/>
      <c r="AE693"/>
      <c r="AF693"/>
      <c r="AG693"/>
      <c r="AH693"/>
      <c r="AI693"/>
    </row>
    <row r="694" spans="30:35" ht="13.5">
      <c r="AD694"/>
      <c r="AE694"/>
      <c r="AF694"/>
      <c r="AG694"/>
      <c r="AH694"/>
      <c r="AI694"/>
    </row>
    <row r="695" spans="30:35" ht="13.5">
      <c r="AD695"/>
      <c r="AE695"/>
      <c r="AF695"/>
      <c r="AG695"/>
      <c r="AH695"/>
      <c r="AI695"/>
    </row>
    <row r="696" spans="30:35" ht="13.5">
      <c r="AD696"/>
      <c r="AE696"/>
      <c r="AF696"/>
      <c r="AG696"/>
      <c r="AH696"/>
      <c r="AI696"/>
    </row>
    <row r="697" spans="30:35" ht="13.5">
      <c r="AD697"/>
      <c r="AE697"/>
      <c r="AF697"/>
      <c r="AG697"/>
      <c r="AH697"/>
      <c r="AI697"/>
    </row>
    <row r="698" spans="30:35" ht="13.5">
      <c r="AD698"/>
      <c r="AE698"/>
      <c r="AF698"/>
      <c r="AG698"/>
      <c r="AH698"/>
      <c r="AI698"/>
    </row>
    <row r="699" spans="30:35" ht="13.5">
      <c r="AD699"/>
      <c r="AE699"/>
      <c r="AF699"/>
      <c r="AG699"/>
      <c r="AH699"/>
      <c r="AI699"/>
    </row>
    <row r="700" spans="30:35" ht="13.5">
      <c r="AD700"/>
      <c r="AE700"/>
      <c r="AF700"/>
      <c r="AG700"/>
      <c r="AH700"/>
      <c r="AI700"/>
    </row>
    <row r="701" spans="30:35" ht="13.5">
      <c r="AD701"/>
      <c r="AE701"/>
      <c r="AF701"/>
      <c r="AG701"/>
      <c r="AH701"/>
      <c r="AI701"/>
    </row>
    <row r="702" spans="30:35" ht="13.5">
      <c r="AD702"/>
      <c r="AE702"/>
      <c r="AF702"/>
      <c r="AG702"/>
      <c r="AH702"/>
      <c r="AI702"/>
    </row>
    <row r="703" spans="30:35" ht="13.5">
      <c r="AD703"/>
      <c r="AE703"/>
      <c r="AF703"/>
      <c r="AG703"/>
      <c r="AH703"/>
      <c r="AI703"/>
    </row>
    <row r="704" spans="30:35" ht="13.5">
      <c r="AD704"/>
      <c r="AE704"/>
      <c r="AF704"/>
      <c r="AG704"/>
      <c r="AH704"/>
      <c r="AI704"/>
    </row>
    <row r="705" spans="30:35" ht="13.5">
      <c r="AD705"/>
      <c r="AE705"/>
      <c r="AF705"/>
      <c r="AG705"/>
      <c r="AH705"/>
      <c r="AI705"/>
    </row>
    <row r="706" spans="30:35" ht="13.5">
      <c r="AD706"/>
      <c r="AE706"/>
      <c r="AF706"/>
      <c r="AG706"/>
      <c r="AH706"/>
      <c r="AI706"/>
    </row>
    <row r="707" spans="30:35" ht="13.5">
      <c r="AD707"/>
      <c r="AE707"/>
      <c r="AF707"/>
      <c r="AG707"/>
      <c r="AH707"/>
      <c r="AI707"/>
    </row>
    <row r="708" spans="30:35" ht="13.5">
      <c r="AD708"/>
      <c r="AE708"/>
      <c r="AF708"/>
      <c r="AG708"/>
      <c r="AH708"/>
      <c r="AI708"/>
    </row>
    <row r="709" spans="30:35" ht="13.5">
      <c r="AD709"/>
      <c r="AE709"/>
      <c r="AF709"/>
      <c r="AG709"/>
      <c r="AH709"/>
      <c r="AI709"/>
    </row>
    <row r="710" spans="30:35" ht="13.5">
      <c r="AD710"/>
      <c r="AE710"/>
      <c r="AF710"/>
      <c r="AG710"/>
      <c r="AH710"/>
      <c r="AI710"/>
    </row>
    <row r="711" spans="30:35" ht="13.5">
      <c r="AD711"/>
      <c r="AE711"/>
      <c r="AF711"/>
      <c r="AG711"/>
      <c r="AH711"/>
      <c r="AI711"/>
    </row>
    <row r="712" spans="30:35" ht="13.5">
      <c r="AD712"/>
      <c r="AE712"/>
      <c r="AF712"/>
      <c r="AG712"/>
      <c r="AH712"/>
      <c r="AI712"/>
    </row>
    <row r="713" spans="30:35" ht="13.5">
      <c r="AD713"/>
      <c r="AE713"/>
      <c r="AF713"/>
      <c r="AG713"/>
      <c r="AH713"/>
      <c r="AI713"/>
    </row>
    <row r="714" spans="30:35" ht="13.5">
      <c r="AD714"/>
      <c r="AE714"/>
      <c r="AF714"/>
      <c r="AG714"/>
      <c r="AH714"/>
      <c r="AI714"/>
    </row>
    <row r="715" spans="30:35" ht="13.5">
      <c r="AD715"/>
      <c r="AE715"/>
      <c r="AF715"/>
      <c r="AG715"/>
      <c r="AH715"/>
      <c r="AI715"/>
    </row>
    <row r="716" spans="30:35" ht="13.5">
      <c r="AD716"/>
      <c r="AE716"/>
      <c r="AF716"/>
      <c r="AG716"/>
      <c r="AH716"/>
      <c r="AI716"/>
    </row>
    <row r="717" spans="30:35" ht="13.5">
      <c r="AD717"/>
      <c r="AE717"/>
      <c r="AF717"/>
      <c r="AG717"/>
      <c r="AH717"/>
      <c r="AI717"/>
    </row>
    <row r="718" spans="30:35" ht="13.5">
      <c r="AD718"/>
      <c r="AE718"/>
      <c r="AF718"/>
      <c r="AG718"/>
      <c r="AH718"/>
      <c r="AI718"/>
    </row>
    <row r="719" spans="30:35" ht="13.5">
      <c r="AD719"/>
      <c r="AE719"/>
      <c r="AF719"/>
      <c r="AG719"/>
      <c r="AH719"/>
      <c r="AI719"/>
    </row>
    <row r="720" spans="30:35" ht="13.5">
      <c r="AD720"/>
      <c r="AE720"/>
      <c r="AF720"/>
      <c r="AG720"/>
      <c r="AH720"/>
      <c r="AI720"/>
    </row>
    <row r="721" spans="30:35" ht="13.5">
      <c r="AD721"/>
      <c r="AE721"/>
      <c r="AF721"/>
      <c r="AG721"/>
      <c r="AH721"/>
      <c r="AI721"/>
    </row>
    <row r="722" spans="30:35" ht="13.5">
      <c r="AD722"/>
      <c r="AE722"/>
      <c r="AF722"/>
      <c r="AG722"/>
      <c r="AH722"/>
      <c r="AI722"/>
    </row>
    <row r="723" spans="30:35" ht="13.5">
      <c r="AD723"/>
      <c r="AE723"/>
      <c r="AF723"/>
      <c r="AG723"/>
      <c r="AH723"/>
      <c r="AI723"/>
    </row>
    <row r="724" spans="30:35" ht="13.5">
      <c r="AD724"/>
      <c r="AE724"/>
      <c r="AF724"/>
      <c r="AG724"/>
      <c r="AH724"/>
      <c r="AI724"/>
    </row>
    <row r="725" spans="30:35" ht="13.5">
      <c r="AD725"/>
      <c r="AE725"/>
      <c r="AF725"/>
      <c r="AG725"/>
      <c r="AH725"/>
      <c r="AI725"/>
    </row>
    <row r="726" spans="30:35" ht="13.5">
      <c r="AD726"/>
      <c r="AE726"/>
      <c r="AF726"/>
      <c r="AG726"/>
      <c r="AH726"/>
      <c r="AI726"/>
    </row>
    <row r="727" spans="30:35" ht="13.5">
      <c r="AD727"/>
      <c r="AE727"/>
      <c r="AF727"/>
      <c r="AG727"/>
      <c r="AH727"/>
      <c r="AI727"/>
    </row>
    <row r="728" spans="30:35" ht="13.5">
      <c r="AD728"/>
      <c r="AE728"/>
      <c r="AF728"/>
      <c r="AG728"/>
      <c r="AH728"/>
      <c r="AI728"/>
    </row>
    <row r="729" spans="30:35" ht="13.5">
      <c r="AD729"/>
      <c r="AE729"/>
      <c r="AF729"/>
      <c r="AG729"/>
      <c r="AH729"/>
      <c r="AI729"/>
    </row>
    <row r="730" spans="30:35" ht="13.5">
      <c r="AD730"/>
      <c r="AE730"/>
      <c r="AF730"/>
      <c r="AG730"/>
      <c r="AH730"/>
      <c r="AI730"/>
    </row>
    <row r="731" spans="30:35" ht="13.5">
      <c r="AD731"/>
      <c r="AE731"/>
      <c r="AF731"/>
      <c r="AG731"/>
      <c r="AH731"/>
      <c r="AI731"/>
    </row>
    <row r="732" spans="30:35" ht="13.5">
      <c r="AD732"/>
      <c r="AE732"/>
      <c r="AF732"/>
      <c r="AG732"/>
      <c r="AH732"/>
      <c r="AI732"/>
    </row>
    <row r="733" spans="30:35" ht="13.5">
      <c r="AD733"/>
      <c r="AE733"/>
      <c r="AF733"/>
      <c r="AG733"/>
      <c r="AH733"/>
      <c r="AI733"/>
    </row>
    <row r="734" spans="30:35" ht="13.5">
      <c r="AD734"/>
      <c r="AE734"/>
      <c r="AF734"/>
      <c r="AG734"/>
      <c r="AH734"/>
      <c r="AI734"/>
    </row>
    <row r="735" spans="30:35" ht="13.5">
      <c r="AD735"/>
      <c r="AE735"/>
      <c r="AF735"/>
      <c r="AG735"/>
      <c r="AH735"/>
      <c r="AI735"/>
    </row>
    <row r="736" spans="30:35" ht="13.5">
      <c r="AD736"/>
      <c r="AE736"/>
      <c r="AF736"/>
      <c r="AG736"/>
      <c r="AH736"/>
      <c r="AI736"/>
    </row>
    <row r="737" spans="30:35" ht="13.5">
      <c r="AD737"/>
      <c r="AE737"/>
      <c r="AF737"/>
      <c r="AG737"/>
      <c r="AH737"/>
      <c r="AI737"/>
    </row>
    <row r="738" spans="30:35" ht="13.5">
      <c r="AD738"/>
      <c r="AE738"/>
      <c r="AF738"/>
      <c r="AG738"/>
      <c r="AH738"/>
      <c r="AI738"/>
    </row>
    <row r="739" spans="30:35" ht="13.5">
      <c r="AD739"/>
      <c r="AE739"/>
      <c r="AF739"/>
      <c r="AG739"/>
      <c r="AH739"/>
      <c r="AI739"/>
    </row>
    <row r="740" spans="30:35" ht="13.5">
      <c r="AD740"/>
      <c r="AE740"/>
      <c r="AF740"/>
      <c r="AG740"/>
      <c r="AH740"/>
      <c r="AI740"/>
    </row>
    <row r="741" spans="30:35" ht="13.5">
      <c r="AD741"/>
      <c r="AE741"/>
      <c r="AF741"/>
      <c r="AG741"/>
      <c r="AH741"/>
      <c r="AI741"/>
    </row>
    <row r="742" spans="30:35" ht="13.5">
      <c r="AD742"/>
      <c r="AE742"/>
      <c r="AF742"/>
      <c r="AG742"/>
      <c r="AH742"/>
      <c r="AI742"/>
    </row>
    <row r="743" spans="30:35" ht="13.5">
      <c r="AD743"/>
      <c r="AE743"/>
      <c r="AF743"/>
      <c r="AG743"/>
      <c r="AH743"/>
      <c r="AI743"/>
    </row>
    <row r="744" spans="30:35" ht="13.5">
      <c r="AD744"/>
      <c r="AE744"/>
      <c r="AF744"/>
      <c r="AG744"/>
      <c r="AH744"/>
      <c r="AI744"/>
    </row>
    <row r="745" spans="30:35" ht="13.5">
      <c r="AD745"/>
      <c r="AE745"/>
      <c r="AF745"/>
      <c r="AG745"/>
      <c r="AH745"/>
      <c r="AI745"/>
    </row>
    <row r="746" spans="30:35" ht="13.5">
      <c r="AD746"/>
      <c r="AE746"/>
      <c r="AF746"/>
      <c r="AG746"/>
      <c r="AH746"/>
      <c r="AI746"/>
    </row>
    <row r="747" spans="30:35" ht="13.5">
      <c r="AD747"/>
      <c r="AE747"/>
      <c r="AF747"/>
      <c r="AG747"/>
      <c r="AH747"/>
      <c r="AI747"/>
    </row>
    <row r="748" spans="30:35" ht="13.5">
      <c r="AD748"/>
      <c r="AE748"/>
      <c r="AF748"/>
      <c r="AG748"/>
      <c r="AH748"/>
      <c r="AI748"/>
    </row>
    <row r="749" spans="30:35" ht="13.5">
      <c r="AD749"/>
      <c r="AE749"/>
      <c r="AF749"/>
      <c r="AG749"/>
      <c r="AH749"/>
      <c r="AI749"/>
    </row>
    <row r="750" spans="30:35" ht="13.5">
      <c r="AD750"/>
      <c r="AE750"/>
      <c r="AF750"/>
      <c r="AG750"/>
      <c r="AH750"/>
      <c r="AI750"/>
    </row>
    <row r="751" spans="30:35" ht="13.5">
      <c r="AD751"/>
      <c r="AE751"/>
      <c r="AF751"/>
      <c r="AG751"/>
      <c r="AH751"/>
      <c r="AI751"/>
    </row>
    <row r="752" spans="30:35" ht="13.5">
      <c r="AD752"/>
      <c r="AE752"/>
      <c r="AF752"/>
      <c r="AG752"/>
      <c r="AH752"/>
      <c r="AI752"/>
    </row>
    <row r="753" spans="30:35" ht="13.5">
      <c r="AD753"/>
      <c r="AE753"/>
      <c r="AF753"/>
      <c r="AG753"/>
      <c r="AH753"/>
      <c r="AI753"/>
    </row>
    <row r="754" spans="30:35" ht="13.5">
      <c r="AD754"/>
      <c r="AE754"/>
      <c r="AF754"/>
      <c r="AG754"/>
      <c r="AH754"/>
      <c r="AI754"/>
    </row>
    <row r="755" spans="30:35" ht="13.5">
      <c r="AD755"/>
      <c r="AE755"/>
      <c r="AF755"/>
      <c r="AG755"/>
      <c r="AH755"/>
      <c r="AI755"/>
    </row>
    <row r="756" spans="30:35" ht="13.5">
      <c r="AD756"/>
      <c r="AE756"/>
      <c r="AF756"/>
      <c r="AG756"/>
      <c r="AH756"/>
      <c r="AI756"/>
    </row>
    <row r="757" spans="30:35" ht="13.5">
      <c r="AD757"/>
      <c r="AE757"/>
      <c r="AF757"/>
      <c r="AG757"/>
      <c r="AH757"/>
      <c r="AI757"/>
    </row>
    <row r="758" spans="30:35" ht="13.5">
      <c r="AD758"/>
      <c r="AE758"/>
      <c r="AF758"/>
      <c r="AG758"/>
      <c r="AH758"/>
      <c r="AI758"/>
    </row>
    <row r="759" spans="30:35" ht="13.5">
      <c r="AD759"/>
      <c r="AE759"/>
      <c r="AF759"/>
      <c r="AG759"/>
      <c r="AH759"/>
      <c r="AI759"/>
    </row>
    <row r="760" spans="30:35" ht="13.5">
      <c r="AD760"/>
      <c r="AE760"/>
      <c r="AF760"/>
      <c r="AG760"/>
      <c r="AH760"/>
      <c r="AI760"/>
    </row>
    <row r="761" spans="30:35" ht="13.5">
      <c r="AD761"/>
      <c r="AE761"/>
      <c r="AF761"/>
      <c r="AG761"/>
      <c r="AH761"/>
      <c r="AI761"/>
    </row>
    <row r="762" spans="30:35" ht="13.5">
      <c r="AD762"/>
      <c r="AE762"/>
      <c r="AF762"/>
      <c r="AG762"/>
      <c r="AH762"/>
      <c r="AI762"/>
    </row>
    <row r="763" spans="30:35" ht="13.5">
      <c r="AD763"/>
      <c r="AE763"/>
      <c r="AF763"/>
      <c r="AG763"/>
      <c r="AH763"/>
      <c r="AI763"/>
    </row>
    <row r="764" spans="30:35" ht="13.5">
      <c r="AD764"/>
      <c r="AE764"/>
      <c r="AF764"/>
      <c r="AG764"/>
      <c r="AH764"/>
      <c r="AI764"/>
    </row>
    <row r="765" spans="30:35" ht="13.5">
      <c r="AD765"/>
      <c r="AE765"/>
      <c r="AF765"/>
      <c r="AG765"/>
      <c r="AH765"/>
      <c r="AI765"/>
    </row>
    <row r="766" spans="30:35" ht="13.5">
      <c r="AD766"/>
      <c r="AE766"/>
      <c r="AF766"/>
      <c r="AG766"/>
      <c r="AH766"/>
      <c r="AI766"/>
    </row>
    <row r="767" spans="30:35" ht="13.5">
      <c r="AD767"/>
      <c r="AE767"/>
      <c r="AF767"/>
      <c r="AG767"/>
      <c r="AH767"/>
      <c r="AI767"/>
    </row>
    <row r="768" spans="30:35" ht="13.5">
      <c r="AD768"/>
      <c r="AE768"/>
      <c r="AF768"/>
      <c r="AG768"/>
      <c r="AH768"/>
      <c r="AI768"/>
    </row>
    <row r="769" spans="30:35" ht="13.5">
      <c r="AD769"/>
      <c r="AE769"/>
      <c r="AF769"/>
      <c r="AG769"/>
      <c r="AH769"/>
      <c r="AI769"/>
    </row>
    <row r="770" spans="30:35" ht="13.5">
      <c r="AD770"/>
      <c r="AE770"/>
      <c r="AF770"/>
      <c r="AG770"/>
      <c r="AH770"/>
      <c r="AI770"/>
    </row>
    <row r="771" spans="30:35" ht="13.5">
      <c r="AD771"/>
      <c r="AE771"/>
      <c r="AF771"/>
      <c r="AG771"/>
      <c r="AH771"/>
      <c r="AI771"/>
    </row>
    <row r="772" spans="30:35" ht="13.5">
      <c r="AD772"/>
      <c r="AE772"/>
      <c r="AF772"/>
      <c r="AG772"/>
      <c r="AH772"/>
      <c r="AI772"/>
    </row>
    <row r="773" spans="30:35" ht="13.5">
      <c r="AD773"/>
      <c r="AE773"/>
      <c r="AF773"/>
      <c r="AG773"/>
      <c r="AH773"/>
      <c r="AI773"/>
    </row>
    <row r="774" spans="30:35" ht="13.5">
      <c r="AD774"/>
      <c r="AE774"/>
      <c r="AF774"/>
      <c r="AG774"/>
      <c r="AH774"/>
      <c r="AI774"/>
    </row>
    <row r="775" spans="30:35" ht="13.5">
      <c r="AD775"/>
      <c r="AE775"/>
      <c r="AF775"/>
      <c r="AG775"/>
      <c r="AH775"/>
      <c r="AI775"/>
    </row>
    <row r="776" spans="30:35" ht="13.5">
      <c r="AD776"/>
      <c r="AE776"/>
      <c r="AF776"/>
      <c r="AG776"/>
      <c r="AH776"/>
      <c r="AI776"/>
    </row>
    <row r="777" spans="30:35" ht="13.5">
      <c r="AD777"/>
      <c r="AE777"/>
      <c r="AF777"/>
      <c r="AG777"/>
      <c r="AH777"/>
      <c r="AI777"/>
    </row>
    <row r="778" spans="30:35" ht="13.5">
      <c r="AD778"/>
      <c r="AE778"/>
      <c r="AF778"/>
      <c r="AG778"/>
      <c r="AH778"/>
      <c r="AI778"/>
    </row>
    <row r="779" spans="30:35" ht="13.5">
      <c r="AD779"/>
      <c r="AE779"/>
      <c r="AF779"/>
      <c r="AG779"/>
      <c r="AH779"/>
      <c r="AI779"/>
    </row>
    <row r="780" spans="30:35" ht="13.5">
      <c r="AD780"/>
      <c r="AE780"/>
      <c r="AF780"/>
      <c r="AG780"/>
      <c r="AH780"/>
      <c r="AI780"/>
    </row>
    <row r="781" spans="30:35" ht="13.5">
      <c r="AD781"/>
      <c r="AE781"/>
      <c r="AF781"/>
      <c r="AG781"/>
      <c r="AH781"/>
      <c r="AI781"/>
    </row>
    <row r="782" spans="30:35" ht="13.5">
      <c r="AD782"/>
      <c r="AE782"/>
      <c r="AF782"/>
      <c r="AG782"/>
      <c r="AH782"/>
      <c r="AI782"/>
    </row>
    <row r="783" spans="30:35" ht="13.5">
      <c r="AD783"/>
      <c r="AE783"/>
      <c r="AF783"/>
      <c r="AG783"/>
      <c r="AH783"/>
      <c r="AI783"/>
    </row>
    <row r="784" spans="30:35" ht="13.5">
      <c r="AD784"/>
      <c r="AE784"/>
      <c r="AF784"/>
      <c r="AG784"/>
      <c r="AH784"/>
      <c r="AI784"/>
    </row>
    <row r="785" spans="30:35" ht="13.5">
      <c r="AD785"/>
      <c r="AE785"/>
      <c r="AF785"/>
      <c r="AG785"/>
      <c r="AH785"/>
      <c r="AI785"/>
    </row>
    <row r="786" spans="30:35" ht="13.5">
      <c r="AD786"/>
      <c r="AE786"/>
      <c r="AF786"/>
      <c r="AG786"/>
      <c r="AH786"/>
      <c r="AI786"/>
    </row>
    <row r="787" spans="30:35" ht="13.5">
      <c r="AD787"/>
      <c r="AE787"/>
      <c r="AF787"/>
      <c r="AG787"/>
      <c r="AH787"/>
      <c r="AI787"/>
    </row>
    <row r="788" spans="30:35" ht="13.5">
      <c r="AD788"/>
      <c r="AE788"/>
      <c r="AF788"/>
      <c r="AG788"/>
      <c r="AH788"/>
      <c r="AI788"/>
    </row>
    <row r="789" spans="30:35" ht="13.5">
      <c r="AD789"/>
      <c r="AE789"/>
      <c r="AF789"/>
      <c r="AG789"/>
      <c r="AH789"/>
      <c r="AI789"/>
    </row>
    <row r="790" spans="30:35" ht="13.5">
      <c r="AD790"/>
      <c r="AE790"/>
      <c r="AF790"/>
      <c r="AG790"/>
      <c r="AH790"/>
      <c r="AI790"/>
    </row>
    <row r="791" spans="30:35" ht="13.5">
      <c r="AD791"/>
      <c r="AE791"/>
      <c r="AF791"/>
      <c r="AG791"/>
      <c r="AH791"/>
      <c r="AI791"/>
    </row>
    <row r="792" spans="30:35" ht="13.5">
      <c r="AD792"/>
      <c r="AE792"/>
      <c r="AF792"/>
      <c r="AG792"/>
      <c r="AH792"/>
      <c r="AI792"/>
    </row>
    <row r="793" spans="30:35" ht="13.5">
      <c r="AD793"/>
      <c r="AE793"/>
      <c r="AF793"/>
      <c r="AG793"/>
      <c r="AH793"/>
      <c r="AI793"/>
    </row>
    <row r="794" spans="30:35" ht="13.5">
      <c r="AD794"/>
      <c r="AE794"/>
      <c r="AF794"/>
      <c r="AG794"/>
      <c r="AH794"/>
      <c r="AI794"/>
    </row>
    <row r="795" spans="30:35" ht="13.5">
      <c r="AD795"/>
      <c r="AE795"/>
      <c r="AF795"/>
      <c r="AG795"/>
      <c r="AH795"/>
      <c r="AI795"/>
    </row>
    <row r="796" spans="30:35" ht="13.5">
      <c r="AD796"/>
      <c r="AE796"/>
      <c r="AF796"/>
      <c r="AG796"/>
      <c r="AH796"/>
      <c r="AI796"/>
    </row>
    <row r="797" spans="30:35" ht="13.5">
      <c r="AD797"/>
      <c r="AE797"/>
      <c r="AF797"/>
      <c r="AG797"/>
      <c r="AH797"/>
      <c r="AI797"/>
    </row>
    <row r="798" spans="30:35" ht="13.5">
      <c r="AD798"/>
      <c r="AE798"/>
      <c r="AF798"/>
      <c r="AG798"/>
      <c r="AH798"/>
      <c r="AI798"/>
    </row>
    <row r="799" spans="30:35" ht="13.5">
      <c r="AD799"/>
      <c r="AE799"/>
      <c r="AF799"/>
      <c r="AG799"/>
      <c r="AH799"/>
      <c r="AI799"/>
    </row>
    <row r="800" spans="30:35" ht="13.5">
      <c r="AD800"/>
      <c r="AE800"/>
      <c r="AF800"/>
      <c r="AG800"/>
      <c r="AH800"/>
      <c r="AI800"/>
    </row>
    <row r="801" spans="30:35" ht="13.5">
      <c r="AD801"/>
      <c r="AE801"/>
      <c r="AF801"/>
      <c r="AG801"/>
      <c r="AH801"/>
      <c r="AI801"/>
    </row>
    <row r="802" spans="30:35" ht="13.5">
      <c r="AD802"/>
      <c r="AE802"/>
      <c r="AF802"/>
      <c r="AG802"/>
      <c r="AH802"/>
      <c r="AI802"/>
    </row>
    <row r="803" spans="30:35" ht="13.5">
      <c r="AD803"/>
      <c r="AE803"/>
      <c r="AF803"/>
      <c r="AG803"/>
      <c r="AH803"/>
      <c r="AI803"/>
    </row>
    <row r="804" spans="30:35" ht="13.5">
      <c r="AD804"/>
      <c r="AE804"/>
      <c r="AF804"/>
      <c r="AG804"/>
      <c r="AH804"/>
      <c r="AI804"/>
    </row>
    <row r="805" spans="30:35" ht="13.5">
      <c r="AD805"/>
      <c r="AE805"/>
      <c r="AF805"/>
      <c r="AG805"/>
      <c r="AH805"/>
      <c r="AI805"/>
    </row>
    <row r="806" spans="30:35" ht="13.5">
      <c r="AD806"/>
      <c r="AE806"/>
      <c r="AF806"/>
      <c r="AG806"/>
      <c r="AH806"/>
      <c r="AI806"/>
    </row>
    <row r="807" spans="30:35" ht="13.5">
      <c r="AD807"/>
      <c r="AE807"/>
      <c r="AF807"/>
      <c r="AG807"/>
      <c r="AH807"/>
      <c r="AI807"/>
    </row>
    <row r="808" spans="30:35" ht="13.5">
      <c r="AD808"/>
      <c r="AE808"/>
      <c r="AF808"/>
      <c r="AG808"/>
      <c r="AH808"/>
      <c r="AI808"/>
    </row>
    <row r="809" spans="30:35" ht="13.5">
      <c r="AD809"/>
      <c r="AE809"/>
      <c r="AF809"/>
      <c r="AG809"/>
      <c r="AH809"/>
      <c r="AI809"/>
    </row>
    <row r="810" spans="30:35" ht="13.5">
      <c r="AD810"/>
      <c r="AE810"/>
      <c r="AF810"/>
      <c r="AG810"/>
      <c r="AH810"/>
      <c r="AI810"/>
    </row>
    <row r="811" spans="30:35" ht="13.5">
      <c r="AD811"/>
      <c r="AE811"/>
      <c r="AF811"/>
      <c r="AG811"/>
      <c r="AH811"/>
      <c r="AI811"/>
    </row>
    <row r="812" spans="30:35" ht="13.5">
      <c r="AD812"/>
      <c r="AE812"/>
      <c r="AF812"/>
      <c r="AG812"/>
      <c r="AH812"/>
      <c r="AI812"/>
    </row>
    <row r="813" spans="30:35" ht="13.5">
      <c r="AD813"/>
      <c r="AE813"/>
      <c r="AF813"/>
      <c r="AG813"/>
      <c r="AH813"/>
      <c r="AI813"/>
    </row>
    <row r="814" spans="30:35" ht="13.5">
      <c r="AD814"/>
      <c r="AE814"/>
      <c r="AF814"/>
      <c r="AG814"/>
      <c r="AH814"/>
      <c r="AI814"/>
    </row>
    <row r="815" spans="30:35" ht="13.5">
      <c r="AD815"/>
      <c r="AE815"/>
      <c r="AF815"/>
      <c r="AG815"/>
      <c r="AH815"/>
      <c r="AI815"/>
    </row>
    <row r="816" spans="30:35" ht="13.5">
      <c r="AD816"/>
      <c r="AE816"/>
      <c r="AF816"/>
      <c r="AG816"/>
      <c r="AH816"/>
      <c r="AI816"/>
    </row>
    <row r="817" spans="30:35" ht="13.5">
      <c r="AD817"/>
      <c r="AE817"/>
      <c r="AF817"/>
      <c r="AG817"/>
      <c r="AH817"/>
      <c r="AI817"/>
    </row>
    <row r="818" spans="30:35" ht="13.5">
      <c r="AD818"/>
      <c r="AE818"/>
      <c r="AF818"/>
      <c r="AG818"/>
      <c r="AH818"/>
      <c r="AI818"/>
    </row>
    <row r="819" spans="30:35" ht="13.5">
      <c r="AD819"/>
      <c r="AE819"/>
      <c r="AF819"/>
      <c r="AG819"/>
      <c r="AH819"/>
      <c r="AI819"/>
    </row>
    <row r="820" spans="30:35" ht="13.5">
      <c r="AD820"/>
      <c r="AE820"/>
      <c r="AF820"/>
      <c r="AG820"/>
      <c r="AH820"/>
      <c r="AI820"/>
    </row>
    <row r="821" spans="30:35" ht="13.5">
      <c r="AD821"/>
      <c r="AE821"/>
      <c r="AF821"/>
      <c r="AG821"/>
      <c r="AH821"/>
      <c r="AI821"/>
    </row>
    <row r="822" spans="30:35" ht="13.5">
      <c r="AD822"/>
      <c r="AE822"/>
      <c r="AF822"/>
      <c r="AG822"/>
      <c r="AH822"/>
      <c r="AI822"/>
    </row>
    <row r="823" spans="30:35" ht="13.5">
      <c r="AD823"/>
      <c r="AE823"/>
      <c r="AF823"/>
      <c r="AG823"/>
      <c r="AH823"/>
      <c r="AI823"/>
    </row>
    <row r="824" spans="30:35" ht="13.5">
      <c r="AD824"/>
      <c r="AE824"/>
      <c r="AF824"/>
      <c r="AG824"/>
      <c r="AH824"/>
      <c r="AI824"/>
    </row>
    <row r="825" spans="30:35" ht="13.5">
      <c r="AD825"/>
      <c r="AE825"/>
      <c r="AF825"/>
      <c r="AG825"/>
      <c r="AH825"/>
      <c r="AI825"/>
    </row>
    <row r="826" spans="30:35" ht="13.5">
      <c r="AD826"/>
      <c r="AE826"/>
      <c r="AF826"/>
      <c r="AG826"/>
      <c r="AH826"/>
      <c r="AI826"/>
    </row>
    <row r="827" spans="30:35" ht="13.5">
      <c r="AD827"/>
      <c r="AE827"/>
      <c r="AF827"/>
      <c r="AG827"/>
      <c r="AH827"/>
      <c r="AI827"/>
    </row>
    <row r="828" spans="30:35" ht="13.5">
      <c r="AD828"/>
      <c r="AE828"/>
      <c r="AF828"/>
      <c r="AG828"/>
      <c r="AH828"/>
      <c r="AI828"/>
    </row>
    <row r="829" spans="30:35" ht="13.5">
      <c r="AD829"/>
      <c r="AE829"/>
      <c r="AF829"/>
      <c r="AG829"/>
      <c r="AH829"/>
      <c r="AI829"/>
    </row>
    <row r="830" spans="30:35" ht="13.5">
      <c r="AD830"/>
      <c r="AE830"/>
      <c r="AF830"/>
      <c r="AG830"/>
      <c r="AH830"/>
      <c r="AI830"/>
    </row>
    <row r="831" spans="30:35" ht="13.5">
      <c r="AD831"/>
      <c r="AE831"/>
      <c r="AF831"/>
      <c r="AG831"/>
      <c r="AH831"/>
      <c r="AI831"/>
    </row>
    <row r="832" spans="30:35" ht="13.5">
      <c r="AD832"/>
      <c r="AE832"/>
      <c r="AF832"/>
      <c r="AG832"/>
      <c r="AH832"/>
      <c r="AI832"/>
    </row>
    <row r="833" spans="30:35" ht="13.5">
      <c r="AD833"/>
      <c r="AE833"/>
      <c r="AF833"/>
      <c r="AG833"/>
      <c r="AH833"/>
      <c r="AI833"/>
    </row>
    <row r="834" spans="30:35" ht="13.5">
      <c r="AD834"/>
      <c r="AE834"/>
      <c r="AF834"/>
      <c r="AG834"/>
      <c r="AH834"/>
      <c r="AI834"/>
    </row>
    <row r="835" spans="30:35" ht="13.5">
      <c r="AD835"/>
      <c r="AE835"/>
      <c r="AF835"/>
      <c r="AG835"/>
      <c r="AH835"/>
      <c r="AI835"/>
    </row>
    <row r="836" spans="30:35" ht="13.5">
      <c r="AD836"/>
      <c r="AE836"/>
      <c r="AF836"/>
      <c r="AG836"/>
      <c r="AH836"/>
      <c r="AI836"/>
    </row>
    <row r="837" spans="30:35" ht="13.5">
      <c r="AD837"/>
      <c r="AE837"/>
      <c r="AF837"/>
      <c r="AG837"/>
      <c r="AH837"/>
      <c r="AI837"/>
    </row>
    <row r="838" spans="30:35" ht="13.5">
      <c r="AD838"/>
      <c r="AE838"/>
      <c r="AF838"/>
      <c r="AG838"/>
      <c r="AH838"/>
      <c r="AI838"/>
    </row>
    <row r="839" spans="30:35" ht="13.5">
      <c r="AD839"/>
      <c r="AE839"/>
      <c r="AF839"/>
      <c r="AG839"/>
      <c r="AH839"/>
      <c r="AI839"/>
    </row>
    <row r="840" spans="30:35" ht="13.5">
      <c r="AD840"/>
      <c r="AE840"/>
      <c r="AF840"/>
      <c r="AG840"/>
      <c r="AH840"/>
      <c r="AI840"/>
    </row>
    <row r="841" spans="30:35" ht="13.5">
      <c r="AD841"/>
      <c r="AE841"/>
      <c r="AF841"/>
      <c r="AG841"/>
      <c r="AH841"/>
      <c r="AI841"/>
    </row>
    <row r="842" spans="30:35" ht="13.5">
      <c r="AD842"/>
      <c r="AE842"/>
      <c r="AF842"/>
      <c r="AG842"/>
      <c r="AH842"/>
      <c r="AI842"/>
    </row>
    <row r="843" spans="30:35" ht="13.5">
      <c r="AD843"/>
      <c r="AE843"/>
      <c r="AF843"/>
      <c r="AG843"/>
      <c r="AH843"/>
      <c r="AI843"/>
    </row>
    <row r="844" spans="30:35" ht="13.5">
      <c r="AD844"/>
      <c r="AE844"/>
      <c r="AF844"/>
      <c r="AG844"/>
      <c r="AH844"/>
      <c r="AI844"/>
    </row>
    <row r="845" spans="30:35" ht="13.5">
      <c r="AD845"/>
      <c r="AE845"/>
      <c r="AF845"/>
      <c r="AG845"/>
      <c r="AH845"/>
      <c r="AI845"/>
    </row>
    <row r="846" spans="30:35" ht="13.5">
      <c r="AD846"/>
      <c r="AE846"/>
      <c r="AF846"/>
      <c r="AG846"/>
      <c r="AH846"/>
      <c r="AI846"/>
    </row>
    <row r="847" spans="30:35" ht="13.5">
      <c r="AD847"/>
      <c r="AE847"/>
      <c r="AF847"/>
      <c r="AG847"/>
      <c r="AH847"/>
      <c r="AI847"/>
    </row>
    <row r="848" spans="30:35" ht="13.5">
      <c r="AD848"/>
      <c r="AE848"/>
      <c r="AF848"/>
      <c r="AG848"/>
      <c r="AH848"/>
      <c r="AI848"/>
    </row>
    <row r="849" spans="30:35" ht="13.5">
      <c r="AD849"/>
      <c r="AE849"/>
      <c r="AF849"/>
      <c r="AG849"/>
      <c r="AH849"/>
      <c r="AI849"/>
    </row>
    <row r="850" spans="30:35" ht="13.5">
      <c r="AD850"/>
      <c r="AE850"/>
      <c r="AF850"/>
      <c r="AG850"/>
      <c r="AH850"/>
      <c r="AI850"/>
    </row>
    <row r="851" spans="30:35" ht="13.5">
      <c r="AD851"/>
      <c r="AE851"/>
      <c r="AF851"/>
      <c r="AG851"/>
      <c r="AH851"/>
      <c r="AI851"/>
    </row>
    <row r="852" spans="30:35" ht="13.5">
      <c r="AD852"/>
      <c r="AE852"/>
      <c r="AF852"/>
      <c r="AG852"/>
      <c r="AH852"/>
      <c r="AI852"/>
    </row>
    <row r="853" spans="30:35" ht="13.5">
      <c r="AD853"/>
      <c r="AE853"/>
      <c r="AF853"/>
      <c r="AG853"/>
      <c r="AH853"/>
      <c r="AI853"/>
    </row>
    <row r="854" spans="30:35" ht="13.5">
      <c r="AD854"/>
      <c r="AE854"/>
      <c r="AF854"/>
      <c r="AG854"/>
      <c r="AH854"/>
      <c r="AI854"/>
    </row>
    <row r="855" spans="30:35" ht="13.5">
      <c r="AD855"/>
      <c r="AE855"/>
      <c r="AF855"/>
      <c r="AG855"/>
      <c r="AH855"/>
      <c r="AI855"/>
    </row>
    <row r="856" spans="30:35" ht="13.5">
      <c r="AD856"/>
      <c r="AE856"/>
      <c r="AF856"/>
      <c r="AG856"/>
      <c r="AH856"/>
      <c r="AI856"/>
    </row>
    <row r="857" spans="30:35" ht="13.5">
      <c r="AD857"/>
      <c r="AE857"/>
      <c r="AF857"/>
      <c r="AG857"/>
      <c r="AH857"/>
      <c r="AI857"/>
    </row>
    <row r="858" spans="30:35" ht="13.5">
      <c r="AD858"/>
      <c r="AE858"/>
      <c r="AF858"/>
      <c r="AG858"/>
      <c r="AH858"/>
      <c r="AI858"/>
    </row>
    <row r="859" spans="30:35" ht="13.5">
      <c r="AD859"/>
      <c r="AE859"/>
      <c r="AF859"/>
      <c r="AG859"/>
      <c r="AH859"/>
      <c r="AI859"/>
    </row>
    <row r="860" spans="30:35" ht="13.5">
      <c r="AD860"/>
      <c r="AE860"/>
      <c r="AF860"/>
      <c r="AG860"/>
      <c r="AH860"/>
      <c r="AI860"/>
    </row>
    <row r="861" spans="30:35" ht="13.5">
      <c r="AD861"/>
      <c r="AE861"/>
      <c r="AF861"/>
      <c r="AG861"/>
      <c r="AH861"/>
      <c r="AI861"/>
    </row>
    <row r="862" spans="30:35" ht="13.5">
      <c r="AD862"/>
      <c r="AE862"/>
      <c r="AF862"/>
      <c r="AG862"/>
      <c r="AH862"/>
      <c r="AI862"/>
    </row>
    <row r="863" spans="30:35" ht="13.5">
      <c r="AD863"/>
      <c r="AE863"/>
      <c r="AF863"/>
      <c r="AG863"/>
      <c r="AH863"/>
      <c r="AI863"/>
    </row>
    <row r="864" spans="30:35" ht="13.5">
      <c r="AD864"/>
      <c r="AE864"/>
      <c r="AF864"/>
      <c r="AG864"/>
      <c r="AH864"/>
      <c r="AI864"/>
    </row>
    <row r="865" spans="30:35" ht="13.5">
      <c r="AD865"/>
      <c r="AE865"/>
      <c r="AF865"/>
      <c r="AG865"/>
      <c r="AH865"/>
      <c r="AI865"/>
    </row>
    <row r="866" spans="30:35" ht="13.5">
      <c r="AD866"/>
      <c r="AE866"/>
      <c r="AF866"/>
      <c r="AG866"/>
      <c r="AH866"/>
      <c r="AI866"/>
    </row>
    <row r="867" spans="30:35" ht="13.5">
      <c r="AD867"/>
      <c r="AE867"/>
      <c r="AF867"/>
      <c r="AG867"/>
      <c r="AH867"/>
      <c r="AI867"/>
    </row>
    <row r="868" spans="30:35" ht="13.5">
      <c r="AD868"/>
      <c r="AE868"/>
      <c r="AF868"/>
      <c r="AG868"/>
      <c r="AH868"/>
      <c r="AI868"/>
    </row>
    <row r="869" spans="30:35" ht="13.5">
      <c r="AD869"/>
      <c r="AE869"/>
      <c r="AF869"/>
      <c r="AG869"/>
      <c r="AH869"/>
      <c r="AI869"/>
    </row>
    <row r="870" spans="30:35" ht="13.5">
      <c r="AD870"/>
      <c r="AE870"/>
      <c r="AF870"/>
      <c r="AG870"/>
      <c r="AH870"/>
      <c r="AI870"/>
    </row>
    <row r="871" spans="30:35" ht="13.5">
      <c r="AD871"/>
      <c r="AE871"/>
      <c r="AF871"/>
      <c r="AG871"/>
      <c r="AH871"/>
      <c r="AI871"/>
    </row>
    <row r="872" spans="30:35" ht="13.5">
      <c r="AD872"/>
      <c r="AE872"/>
      <c r="AF872"/>
      <c r="AG872"/>
      <c r="AH872"/>
      <c r="AI872"/>
    </row>
    <row r="873" spans="30:35" ht="13.5">
      <c r="AD873"/>
      <c r="AE873"/>
      <c r="AF873"/>
      <c r="AG873"/>
      <c r="AH873"/>
      <c r="AI873"/>
    </row>
    <row r="874" spans="30:35" ht="13.5">
      <c r="AD874"/>
      <c r="AE874"/>
      <c r="AF874"/>
      <c r="AG874"/>
      <c r="AH874"/>
      <c r="AI874"/>
    </row>
    <row r="875" spans="30:35" ht="13.5">
      <c r="AD875"/>
      <c r="AE875"/>
      <c r="AF875"/>
      <c r="AG875"/>
      <c r="AH875"/>
      <c r="AI875"/>
    </row>
    <row r="876" spans="30:35" ht="13.5">
      <c r="AD876"/>
      <c r="AE876"/>
      <c r="AF876"/>
      <c r="AG876"/>
      <c r="AH876"/>
      <c r="AI876"/>
    </row>
    <row r="877" spans="30:35" ht="13.5">
      <c r="AD877"/>
      <c r="AE877"/>
      <c r="AF877"/>
      <c r="AG877"/>
      <c r="AH877"/>
      <c r="AI877"/>
    </row>
    <row r="878" spans="30:35" ht="13.5">
      <c r="AD878"/>
      <c r="AE878"/>
      <c r="AF878"/>
      <c r="AG878"/>
      <c r="AH878"/>
      <c r="AI878"/>
    </row>
    <row r="879" spans="30:35" ht="13.5">
      <c r="AD879"/>
      <c r="AE879"/>
      <c r="AF879"/>
      <c r="AG879"/>
      <c r="AH879"/>
      <c r="AI879"/>
    </row>
    <row r="880" spans="30:35" ht="13.5">
      <c r="AD880"/>
      <c r="AE880"/>
      <c r="AF880"/>
      <c r="AG880"/>
      <c r="AH880"/>
      <c r="AI880"/>
    </row>
    <row r="881" spans="30:35" ht="13.5">
      <c r="AD881"/>
      <c r="AE881"/>
      <c r="AF881"/>
      <c r="AG881"/>
      <c r="AH881"/>
      <c r="AI881"/>
    </row>
    <row r="882" spans="30:35" ht="13.5">
      <c r="AD882"/>
      <c r="AE882"/>
      <c r="AF882"/>
      <c r="AG882"/>
      <c r="AH882"/>
      <c r="AI882"/>
    </row>
    <row r="883" spans="30:35" ht="13.5">
      <c r="AD883"/>
      <c r="AE883"/>
      <c r="AF883"/>
      <c r="AG883"/>
      <c r="AH883"/>
      <c r="AI883"/>
    </row>
    <row r="884" spans="30:35" ht="13.5">
      <c r="AD884"/>
      <c r="AE884"/>
      <c r="AF884"/>
      <c r="AG884"/>
      <c r="AH884"/>
      <c r="AI884"/>
    </row>
    <row r="885" spans="30:35" ht="13.5">
      <c r="AD885"/>
      <c r="AE885"/>
      <c r="AF885"/>
      <c r="AG885"/>
      <c r="AH885"/>
      <c r="AI885"/>
    </row>
    <row r="886" spans="30:35" ht="13.5">
      <c r="AD886"/>
      <c r="AE886"/>
      <c r="AF886"/>
      <c r="AG886"/>
      <c r="AH886"/>
      <c r="AI886"/>
    </row>
    <row r="887" spans="30:35" ht="13.5">
      <c r="AD887"/>
      <c r="AE887"/>
      <c r="AF887"/>
      <c r="AG887"/>
      <c r="AH887"/>
      <c r="AI887"/>
    </row>
    <row r="888" spans="30:35" ht="13.5">
      <c r="AD888"/>
      <c r="AE888"/>
      <c r="AF888"/>
      <c r="AG888"/>
      <c r="AH888"/>
      <c r="AI888"/>
    </row>
    <row r="889" spans="30:35" ht="13.5">
      <c r="AD889"/>
      <c r="AE889"/>
      <c r="AF889"/>
      <c r="AG889"/>
      <c r="AH889"/>
      <c r="AI889"/>
    </row>
    <row r="890" spans="30:35" ht="13.5">
      <c r="AD890"/>
      <c r="AE890"/>
      <c r="AF890"/>
      <c r="AG890"/>
      <c r="AH890"/>
      <c r="AI890"/>
    </row>
  </sheetData>
  <mergeCells count="75">
    <mergeCell ref="S25:U25"/>
    <mergeCell ref="K23:M23"/>
    <mergeCell ref="S23:U23"/>
    <mergeCell ref="K17:M17"/>
    <mergeCell ref="F9:Z9"/>
    <mergeCell ref="Y10:Z10"/>
    <mergeCell ref="K1:L1"/>
    <mergeCell ref="M1:N1"/>
    <mergeCell ref="D9:D10"/>
    <mergeCell ref="R30:T30"/>
    <mergeCell ref="A11:A48"/>
    <mergeCell ref="K27:M27"/>
    <mergeCell ref="S27:U27"/>
    <mergeCell ref="O14:V14"/>
    <mergeCell ref="K21:M21"/>
    <mergeCell ref="S21:U21"/>
    <mergeCell ref="R29:T29"/>
    <mergeCell ref="S19:U19"/>
    <mergeCell ref="E9:E10"/>
    <mergeCell ref="K19:M19"/>
    <mergeCell ref="A7:S7"/>
    <mergeCell ref="K25:M25"/>
    <mergeCell ref="W1:X1"/>
    <mergeCell ref="G2:H2"/>
    <mergeCell ref="I2:J2"/>
    <mergeCell ref="K2:L2"/>
    <mergeCell ref="M2:N2"/>
    <mergeCell ref="O2:P2"/>
    <mergeCell ref="Q2:R2"/>
    <mergeCell ref="S2:T2"/>
    <mergeCell ref="U2:V2"/>
    <mergeCell ref="W2:X2"/>
    <mergeCell ref="O1:P1"/>
    <mergeCell ref="Q1:R1"/>
    <mergeCell ref="S1:T1"/>
    <mergeCell ref="U1:V1"/>
    <mergeCell ref="G1:H1"/>
    <mergeCell ref="I1:J1"/>
    <mergeCell ref="S3:T3"/>
    <mergeCell ref="U3:V3"/>
    <mergeCell ref="G3:H3"/>
    <mergeCell ref="I3:J3"/>
    <mergeCell ref="K3:L3"/>
    <mergeCell ref="M3:N3"/>
    <mergeCell ref="G5:H5"/>
    <mergeCell ref="I5:J5"/>
    <mergeCell ref="K5:L5"/>
    <mergeCell ref="M5:N5"/>
    <mergeCell ref="W3:X3"/>
    <mergeCell ref="G4:H4"/>
    <mergeCell ref="I4:J4"/>
    <mergeCell ref="K4:L4"/>
    <mergeCell ref="M4:N4"/>
    <mergeCell ref="O4:P4"/>
    <mergeCell ref="Q4:R4"/>
    <mergeCell ref="S4:T4"/>
    <mergeCell ref="U4:V4"/>
    <mergeCell ref="W4:X4"/>
    <mergeCell ref="O3:P3"/>
    <mergeCell ref="Q3:R3"/>
    <mergeCell ref="W5:X5"/>
    <mergeCell ref="O5:P5"/>
    <mergeCell ref="Q5:R5"/>
    <mergeCell ref="S5:T5"/>
    <mergeCell ref="U5:V5"/>
    <mergeCell ref="B38:C38"/>
    <mergeCell ref="B39:C39"/>
    <mergeCell ref="B40:C40"/>
    <mergeCell ref="B41:C41"/>
    <mergeCell ref="B9:C9"/>
    <mergeCell ref="B10:C10"/>
    <mergeCell ref="B11:C11"/>
    <mergeCell ref="B12:C12"/>
    <mergeCell ref="B13:C13"/>
    <mergeCell ref="B37:C37"/>
  </mergeCells>
  <phoneticPr fontId="3"/>
  <dataValidations count="4">
    <dataValidation type="list" allowBlank="1" showInputMessage="1" showErrorMessage="1" sqref="H48 Y11:Y49 H12:H14 I47 U47 R47 O47 L47 P46 I41 U41 I44 U44 H45:H46 R44 R41 O44 L44 O41 L41 P43 P40 H39:H40 H42:H43 H36:H37 I38 U38 R38 O38 L38 P37 P12 H32 H29:H30 H26 H24 H22 H20 H16:H18 H34" xr:uid="{00000000-0002-0000-1D00-000000000000}">
      <formula1>"■,□"</formula1>
    </dataValidation>
    <dataValidation type="list" allowBlank="1" showInputMessage="1" sqref="D37 D46 D43 D40" xr:uid="{00000000-0002-0000-1D00-000001000000}">
      <formula1>"３,２,１,なし"</formula1>
    </dataValidation>
    <dataValidation type="list" allowBlank="1" showInputMessage="1" sqref="D11" xr:uid="{00000000-0002-0000-1D00-000002000000}">
      <formula1>"４,３,２,１,なし"</formula1>
    </dataValidation>
    <dataValidation type="list" allowBlank="1" showInputMessage="1" showErrorMessage="1" sqref="B18:B19 B16 B43:B44" xr:uid="{00000000-0002-0000-1D00-000003000000}">
      <formula1>"□,■"</formula1>
    </dataValidation>
  </dataValidations>
  <pageMargins left="0.78740157480314965" right="0.19685039370078741" top="0.59055118110236227" bottom="0.43307086614173229" header="0.31496062992125984" footer="0.51181102362204722"/>
  <pageSetup paperSize="9" scale="75" orientation="portrait" verticalDpi="96"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2369"/>
  <sheetViews>
    <sheetView view="pageBreakPreview" zoomScale="70" zoomScaleNormal="75" zoomScaleSheetLayoutView="70" workbookViewId="0">
      <selection activeCell="I179" sqref="I179:J184"/>
    </sheetView>
  </sheetViews>
  <sheetFormatPr defaultRowHeight="13.5"/>
  <cols>
    <col min="3" max="5" width="9.75" bestFit="1" customWidth="1"/>
    <col min="6" max="6" width="11.25" bestFit="1" customWidth="1"/>
    <col min="7" max="7" width="9.25" bestFit="1" customWidth="1"/>
    <col min="8" max="8" width="11.25" bestFit="1" customWidth="1"/>
    <col min="9" max="9" width="9.25" customWidth="1"/>
    <col min="12" max="12" width="9.25" bestFit="1" customWidth="1"/>
    <col min="13" max="13" width="7.25" customWidth="1"/>
    <col min="14" max="14" width="7.125" customWidth="1"/>
    <col min="15" max="15" width="11.375" bestFit="1" customWidth="1"/>
    <col min="16" max="16" width="12.375" bestFit="1" customWidth="1"/>
    <col min="17" max="17" width="13.5" bestFit="1" customWidth="1"/>
    <col min="18" max="18" width="22.25" bestFit="1" customWidth="1"/>
    <col min="19" max="19" width="7.75" bestFit="1" customWidth="1"/>
    <col min="20" max="20" width="7.625" bestFit="1" customWidth="1"/>
    <col min="21" max="21" width="7.75" bestFit="1" customWidth="1"/>
    <col min="22" max="23" width="6.75" bestFit="1" customWidth="1"/>
    <col min="31" max="31" width="0" hidden="1" customWidth="1"/>
  </cols>
  <sheetData>
    <row r="1" spans="1:31" ht="29.25" customHeight="1" thickTop="1" thickBot="1">
      <c r="A1" s="353" t="s">
        <v>314</v>
      </c>
      <c r="G1" s="1429" t="s">
        <v>814</v>
      </c>
      <c r="H1" s="2171"/>
      <c r="I1" s="644">
        <v>3</v>
      </c>
      <c r="J1" t="s">
        <v>813</v>
      </c>
      <c r="K1" s="2170" t="s">
        <v>309</v>
      </c>
      <c r="L1" s="2170"/>
      <c r="M1" s="2170"/>
      <c r="O1" s="2166" t="s">
        <v>1754</v>
      </c>
      <c r="P1" s="2166"/>
      <c r="Q1" s="2166"/>
      <c r="R1" s="2166"/>
    </row>
    <row r="2" spans="1:31" ht="17.25" customHeight="1" thickTop="1" thickBot="1">
      <c r="A2" s="729" t="s">
        <v>981</v>
      </c>
      <c r="B2" s="2167" t="s">
        <v>1634</v>
      </c>
      <c r="C2" s="2168"/>
      <c r="D2" s="2168"/>
      <c r="E2" s="2168"/>
      <c r="F2" s="2168"/>
      <c r="G2" s="2168"/>
      <c r="H2" s="2168"/>
      <c r="I2" s="2168"/>
      <c r="J2" s="2169"/>
      <c r="K2" s="2170"/>
      <c r="L2" s="2170"/>
      <c r="M2" s="2170"/>
      <c r="P2" s="1"/>
      <c r="S2" s="1"/>
      <c r="T2" s="1"/>
      <c r="U2" s="1"/>
      <c r="V2" s="1"/>
      <c r="W2" s="1"/>
    </row>
    <row r="3" spans="1:31" ht="29.25" customHeight="1" thickTop="1" thickBot="1">
      <c r="A3" s="730"/>
      <c r="B3" s="731"/>
      <c r="C3" s="731"/>
      <c r="D3" s="731"/>
      <c r="E3" s="731"/>
      <c r="F3" s="731"/>
      <c r="G3" s="731"/>
      <c r="H3" s="731"/>
      <c r="I3" s="731"/>
      <c r="J3" s="731"/>
      <c r="K3" s="731"/>
      <c r="L3" s="731"/>
      <c r="X3" s="2143" t="s">
        <v>810</v>
      </c>
      <c r="Y3" s="2143"/>
      <c r="Z3" s="2143"/>
      <c r="AA3" s="2143"/>
      <c r="AB3" s="2143"/>
    </row>
    <row r="4" spans="1:31" ht="14.25" customHeight="1" thickTop="1">
      <c r="A4" s="2144" t="s">
        <v>315</v>
      </c>
      <c r="B4" s="355" t="s">
        <v>316</v>
      </c>
      <c r="C4" s="355"/>
      <c r="D4" s="355"/>
      <c r="E4" s="355"/>
      <c r="F4" s="355"/>
      <c r="G4" s="355"/>
      <c r="H4" s="355"/>
      <c r="I4" s="355"/>
      <c r="J4" s="355"/>
      <c r="K4" s="2156"/>
      <c r="L4" s="2157"/>
      <c r="O4" s="457" t="s">
        <v>318</v>
      </c>
      <c r="P4" s="458" t="s">
        <v>320</v>
      </c>
      <c r="Q4" s="459" t="s">
        <v>319</v>
      </c>
      <c r="R4" s="459" t="s">
        <v>809</v>
      </c>
      <c r="S4" s="460" t="s">
        <v>860</v>
      </c>
      <c r="T4" s="460" t="s">
        <v>861</v>
      </c>
      <c r="U4" s="460" t="s">
        <v>862</v>
      </c>
      <c r="V4" s="460" t="s">
        <v>863</v>
      </c>
      <c r="W4" s="461" t="s">
        <v>864</v>
      </c>
      <c r="X4" s="462" t="s">
        <v>860</v>
      </c>
      <c r="Y4" s="460" t="s">
        <v>861</v>
      </c>
      <c r="Z4" s="460" t="s">
        <v>862</v>
      </c>
      <c r="AA4" s="460" t="s">
        <v>863</v>
      </c>
      <c r="AB4" s="461" t="s">
        <v>864</v>
      </c>
      <c r="AE4" s="463" t="s">
        <v>1623</v>
      </c>
    </row>
    <row r="5" spans="1:31">
      <c r="A5" s="2145"/>
      <c r="B5" s="356" t="s">
        <v>865</v>
      </c>
      <c r="C5" s="357"/>
      <c r="D5" s="357"/>
      <c r="E5" s="357"/>
      <c r="F5" s="357"/>
      <c r="G5" s="357"/>
      <c r="H5" s="357"/>
      <c r="I5" s="357"/>
      <c r="J5" s="358"/>
      <c r="K5" s="2147">
        <f>SUM(C5:J5)</f>
        <v>0</v>
      </c>
      <c r="L5" s="2148"/>
      <c r="O5" s="464">
        <f>B3</f>
        <v>0</v>
      </c>
      <c r="P5" s="465" t="e">
        <f>L7</f>
        <v>#DIV/0!</v>
      </c>
      <c r="Q5" s="466">
        <f>K5</f>
        <v>0</v>
      </c>
      <c r="R5" s="466">
        <f>I39</f>
        <v>0</v>
      </c>
      <c r="S5" s="465" t="e">
        <f>L12</f>
        <v>#DIV/0!</v>
      </c>
      <c r="T5" s="465" t="e">
        <f>L18</f>
        <v>#DIV/0!</v>
      </c>
      <c r="U5" s="465" t="e">
        <f>L25</f>
        <v>#DIV/0!</v>
      </c>
      <c r="V5" s="465" t="e">
        <f>L32</f>
        <v>#DIV/0!</v>
      </c>
      <c r="W5" s="467" t="e">
        <f>L38</f>
        <v>#DIV/0!</v>
      </c>
      <c r="X5" s="468">
        <f>I11</f>
        <v>0</v>
      </c>
      <c r="Y5" s="469">
        <f>I16</f>
        <v>0</v>
      </c>
      <c r="Z5" s="469">
        <f>I23</f>
        <v>0</v>
      </c>
      <c r="AA5" s="469">
        <f>I30</f>
        <v>0</v>
      </c>
      <c r="AB5" s="470">
        <f>I37</f>
        <v>0</v>
      </c>
      <c r="AE5" t="s">
        <v>1624</v>
      </c>
    </row>
    <row r="6" spans="1:31" ht="14.25" customHeight="1" thickBot="1">
      <c r="A6" s="2146"/>
      <c r="B6" s="356"/>
      <c r="C6" s="357"/>
      <c r="D6" s="357"/>
      <c r="E6" s="357"/>
      <c r="F6" s="357"/>
      <c r="G6" s="357"/>
      <c r="H6" s="357"/>
      <c r="I6" s="357"/>
      <c r="J6" s="357"/>
      <c r="K6" s="359" t="s">
        <v>1620</v>
      </c>
      <c r="L6" s="360" t="s">
        <v>1621</v>
      </c>
      <c r="O6" s="471">
        <f>C3</f>
        <v>0</v>
      </c>
      <c r="P6" s="472" t="e">
        <f>L7</f>
        <v>#DIV/0!</v>
      </c>
      <c r="Q6" s="473">
        <f>K5</f>
        <v>0</v>
      </c>
      <c r="R6" s="473">
        <f>I39</f>
        <v>0</v>
      </c>
      <c r="S6" s="465" t="e">
        <f>L12</f>
        <v>#DIV/0!</v>
      </c>
      <c r="T6" s="465" t="e">
        <f>L18</f>
        <v>#DIV/0!</v>
      </c>
      <c r="U6" s="465" t="e">
        <f>L25</f>
        <v>#DIV/0!</v>
      </c>
      <c r="V6" s="465" t="e">
        <f>L32</f>
        <v>#DIV/0!</v>
      </c>
      <c r="W6" s="467" t="e">
        <f>L38</f>
        <v>#DIV/0!</v>
      </c>
      <c r="X6" s="474">
        <f>I11</f>
        <v>0</v>
      </c>
      <c r="Y6" s="475">
        <f>I16</f>
        <v>0</v>
      </c>
      <c r="Z6" s="475">
        <f>I23</f>
        <v>0</v>
      </c>
      <c r="AA6" s="475">
        <f>I30</f>
        <v>0</v>
      </c>
      <c r="AB6" s="476">
        <f>I37</f>
        <v>0</v>
      </c>
      <c r="AE6" t="s">
        <v>1629</v>
      </c>
    </row>
    <row r="7" spans="1:31" ht="15" thickTop="1" thickBot="1">
      <c r="A7" s="2153" t="s">
        <v>866</v>
      </c>
      <c r="B7" s="2154"/>
      <c r="C7" s="2154"/>
      <c r="D7" s="2154"/>
      <c r="E7" s="2155"/>
      <c r="F7" s="361">
        <f>I39</f>
        <v>0</v>
      </c>
      <c r="G7" s="362" t="s">
        <v>867</v>
      </c>
      <c r="H7" s="363">
        <f>K5</f>
        <v>0</v>
      </c>
      <c r="I7" s="362" t="s">
        <v>868</v>
      </c>
      <c r="J7" s="362" t="s">
        <v>613</v>
      </c>
      <c r="K7" s="364" t="e">
        <f>ROUNDDOWN(I39/K5,2)</f>
        <v>#DIV/0!</v>
      </c>
      <c r="L7" s="364" t="e">
        <f>K7-$I$1/100</f>
        <v>#DIV/0!</v>
      </c>
      <c r="O7" s="471">
        <f>D3</f>
        <v>0</v>
      </c>
      <c r="P7" s="472" t="e">
        <f>L7</f>
        <v>#DIV/0!</v>
      </c>
      <c r="Q7" s="473">
        <f>K5</f>
        <v>0</v>
      </c>
      <c r="R7" s="473">
        <f>I39</f>
        <v>0</v>
      </c>
      <c r="S7" s="465" t="e">
        <f>L12</f>
        <v>#DIV/0!</v>
      </c>
      <c r="T7" s="465" t="e">
        <f>L18</f>
        <v>#DIV/0!</v>
      </c>
      <c r="U7" s="465" t="e">
        <f>L25</f>
        <v>#DIV/0!</v>
      </c>
      <c r="V7" s="465" t="e">
        <f>L32</f>
        <v>#DIV/0!</v>
      </c>
      <c r="W7" s="467" t="e">
        <f>L38</f>
        <v>#DIV/0!</v>
      </c>
      <c r="X7" s="474">
        <f>I11</f>
        <v>0</v>
      </c>
      <c r="Y7" s="475">
        <f>I16</f>
        <v>0</v>
      </c>
      <c r="Z7" s="475">
        <f>I23</f>
        <v>0</v>
      </c>
      <c r="AA7" s="475">
        <f>I30</f>
        <v>0</v>
      </c>
      <c r="AB7" s="476">
        <f>I37</f>
        <v>0</v>
      </c>
      <c r="AE7" t="s">
        <v>1630</v>
      </c>
    </row>
    <row r="8" spans="1:31" ht="14.25" thickTop="1">
      <c r="K8" s="365"/>
      <c r="L8" s="366"/>
      <c r="O8" s="471">
        <f>E3</f>
        <v>0</v>
      </c>
      <c r="P8" s="472" t="e">
        <f>L7</f>
        <v>#DIV/0!</v>
      </c>
      <c r="Q8" s="473">
        <f>K5</f>
        <v>0</v>
      </c>
      <c r="R8" s="473">
        <f>I39</f>
        <v>0</v>
      </c>
      <c r="S8" s="465" t="e">
        <f>L12</f>
        <v>#DIV/0!</v>
      </c>
      <c r="T8" s="465" t="e">
        <f>L18</f>
        <v>#DIV/0!</v>
      </c>
      <c r="U8" s="465" t="e">
        <f>L25</f>
        <v>#DIV/0!</v>
      </c>
      <c r="V8" s="465" t="e">
        <f>L32</f>
        <v>#DIV/0!</v>
      </c>
      <c r="W8" s="467" t="e">
        <f>L38</f>
        <v>#DIV/0!</v>
      </c>
      <c r="X8" s="474">
        <f>I11</f>
        <v>0</v>
      </c>
      <c r="Y8" s="475">
        <f>I16</f>
        <v>0</v>
      </c>
      <c r="Z8" s="475">
        <f>I23</f>
        <v>0</v>
      </c>
      <c r="AA8" s="475">
        <f>I30</f>
        <v>0</v>
      </c>
      <c r="AB8" s="476">
        <f>I37</f>
        <v>0</v>
      </c>
      <c r="AE8" t="s">
        <v>1631</v>
      </c>
    </row>
    <row r="9" spans="1:31" ht="15" customHeight="1" thickBot="1">
      <c r="A9" s="367"/>
      <c r="B9" s="368" t="s">
        <v>614</v>
      </c>
      <c r="C9" s="368" t="s">
        <v>615</v>
      </c>
      <c r="D9" s="368" t="s">
        <v>1473</v>
      </c>
      <c r="E9" s="368" t="s">
        <v>1474</v>
      </c>
      <c r="F9" s="368" t="s">
        <v>1475</v>
      </c>
      <c r="G9" s="368" t="s">
        <v>1476</v>
      </c>
      <c r="H9" s="368" t="s">
        <v>1477</v>
      </c>
      <c r="I9" s="2151" t="s">
        <v>1478</v>
      </c>
      <c r="J9" s="2152"/>
      <c r="K9" s="2149" t="s">
        <v>1622</v>
      </c>
      <c r="L9" s="2150"/>
      <c r="O9" s="471">
        <f>F3</f>
        <v>0</v>
      </c>
      <c r="P9" s="472" t="e">
        <f>L7</f>
        <v>#DIV/0!</v>
      </c>
      <c r="Q9" s="473">
        <f>K5</f>
        <v>0</v>
      </c>
      <c r="R9" s="473">
        <f>I39</f>
        <v>0</v>
      </c>
      <c r="S9" s="465" t="e">
        <f>L12</f>
        <v>#DIV/0!</v>
      </c>
      <c r="T9" s="465" t="e">
        <f>L18</f>
        <v>#DIV/0!</v>
      </c>
      <c r="U9" s="465" t="e">
        <f>L25</f>
        <v>#DIV/0!</v>
      </c>
      <c r="V9" s="465" t="e">
        <f>L32</f>
        <v>#DIV/0!</v>
      </c>
      <c r="W9" s="467" t="e">
        <f>L38</f>
        <v>#DIV/0!</v>
      </c>
      <c r="X9" s="474">
        <f>I11</f>
        <v>0</v>
      </c>
      <c r="Y9" s="475">
        <f>I16</f>
        <v>0</v>
      </c>
      <c r="Z9" s="475">
        <f>I23</f>
        <v>0</v>
      </c>
      <c r="AA9" s="475">
        <f>I30</f>
        <v>0</v>
      </c>
      <c r="AB9" s="476">
        <f>I37</f>
        <v>0</v>
      </c>
      <c r="AE9" t="s">
        <v>1625</v>
      </c>
    </row>
    <row r="10" spans="1:31" ht="14.25" customHeight="1" thickTop="1">
      <c r="A10" s="2137" t="s">
        <v>1479</v>
      </c>
      <c r="B10" s="356"/>
      <c r="C10" s="369"/>
      <c r="D10" s="369"/>
      <c r="E10" s="370"/>
      <c r="F10" s="356"/>
      <c r="G10" s="371"/>
      <c r="H10" s="372">
        <f t="shared" ref="H10:H38" si="0">ROUNDDOWN(C10*D10,2)</f>
        <v>0</v>
      </c>
      <c r="I10" s="1425" t="s">
        <v>1480</v>
      </c>
      <c r="J10" s="1426"/>
      <c r="K10" s="2139" t="s">
        <v>1043</v>
      </c>
      <c r="L10" s="2140" t="e">
        <f>ROUNDDOWN(I11/I39,2)</f>
        <v>#DIV/0!</v>
      </c>
      <c r="O10" s="471">
        <f>G3</f>
        <v>0</v>
      </c>
      <c r="P10" s="472" t="e">
        <f>L7</f>
        <v>#DIV/0!</v>
      </c>
      <c r="Q10" s="473">
        <f>K5</f>
        <v>0</v>
      </c>
      <c r="R10" s="473">
        <f>I39</f>
        <v>0</v>
      </c>
      <c r="S10" s="465" t="e">
        <f>L12</f>
        <v>#DIV/0!</v>
      </c>
      <c r="T10" s="465" t="e">
        <f>L18</f>
        <v>#DIV/0!</v>
      </c>
      <c r="U10" s="465" t="e">
        <f>L25</f>
        <v>#DIV/0!</v>
      </c>
      <c r="V10" s="465" t="e">
        <f>L32</f>
        <v>#DIV/0!</v>
      </c>
      <c r="W10" s="467" t="e">
        <f>L38</f>
        <v>#DIV/0!</v>
      </c>
      <c r="X10" s="474">
        <f>I11</f>
        <v>0</v>
      </c>
      <c r="Y10" s="475">
        <f>I16</f>
        <v>0</v>
      </c>
      <c r="Z10" s="475">
        <f>I23</f>
        <v>0</v>
      </c>
      <c r="AA10" s="475">
        <f>I30</f>
        <v>0</v>
      </c>
      <c r="AB10" s="476">
        <f>I37</f>
        <v>0</v>
      </c>
      <c r="AE10" t="s">
        <v>1626</v>
      </c>
    </row>
    <row r="11" spans="1:31" ht="14.25" thickBot="1">
      <c r="A11" s="2137"/>
      <c r="B11" s="356"/>
      <c r="C11" s="369"/>
      <c r="D11" s="369"/>
      <c r="E11" s="370"/>
      <c r="F11" s="356"/>
      <c r="G11" s="371"/>
      <c r="H11" s="372">
        <f t="shared" si="0"/>
        <v>0</v>
      </c>
      <c r="I11" s="2129">
        <f>SUM(H10:H14)</f>
        <v>0</v>
      </c>
      <c r="J11" s="2130"/>
      <c r="K11" s="2125"/>
      <c r="L11" s="2141"/>
      <c r="O11" s="471">
        <f>H3</f>
        <v>0</v>
      </c>
      <c r="P11" s="472" t="e">
        <f>L7</f>
        <v>#DIV/0!</v>
      </c>
      <c r="Q11" s="473">
        <f>K5</f>
        <v>0</v>
      </c>
      <c r="R11" s="473">
        <f>I39</f>
        <v>0</v>
      </c>
      <c r="S11" s="465" t="e">
        <f>L12</f>
        <v>#DIV/0!</v>
      </c>
      <c r="T11" s="465" t="e">
        <f>L18</f>
        <v>#DIV/0!</v>
      </c>
      <c r="U11" s="465" t="e">
        <f>L25</f>
        <v>#DIV/0!</v>
      </c>
      <c r="V11" s="465" t="e">
        <f>L32</f>
        <v>#DIV/0!</v>
      </c>
      <c r="W11" s="467" t="e">
        <f>L38</f>
        <v>#DIV/0!</v>
      </c>
      <c r="X11" s="474">
        <f>I11</f>
        <v>0</v>
      </c>
      <c r="Y11" s="475">
        <f>I16</f>
        <v>0</v>
      </c>
      <c r="Z11" s="475">
        <f>I23</f>
        <v>0</v>
      </c>
      <c r="AA11" s="475">
        <f>I30</f>
        <v>0</v>
      </c>
      <c r="AB11" s="476">
        <f>I37</f>
        <v>0</v>
      </c>
      <c r="AE11" t="s">
        <v>1627</v>
      </c>
    </row>
    <row r="12" spans="1:31" ht="13.5" customHeight="1" thickTop="1">
      <c r="A12" s="2137"/>
      <c r="B12" s="356"/>
      <c r="C12" s="369"/>
      <c r="D12" s="369"/>
      <c r="E12" s="370"/>
      <c r="F12" s="356"/>
      <c r="G12" s="371"/>
      <c r="H12" s="372">
        <f t="shared" si="0"/>
        <v>0</v>
      </c>
      <c r="I12" s="2129"/>
      <c r="J12" s="2130"/>
      <c r="K12" s="2125"/>
      <c r="L12" s="2140" t="e">
        <f>IF(L10=0,"-",IF(L10-$I$1/100&lt;0,0.0001,IF(L10=1,1,L10-$I$1/100)))</f>
        <v>#DIV/0!</v>
      </c>
      <c r="O12" s="471">
        <f>I3</f>
        <v>0</v>
      </c>
      <c r="P12" s="472" t="e">
        <f>L7</f>
        <v>#DIV/0!</v>
      </c>
      <c r="Q12" s="473">
        <f>K5</f>
        <v>0</v>
      </c>
      <c r="R12" s="473">
        <f>I39</f>
        <v>0</v>
      </c>
      <c r="S12" s="465" t="e">
        <f>L12</f>
        <v>#DIV/0!</v>
      </c>
      <c r="T12" s="465" t="e">
        <f>L18</f>
        <v>#DIV/0!</v>
      </c>
      <c r="U12" s="465" t="e">
        <f>L25</f>
        <v>#DIV/0!</v>
      </c>
      <c r="V12" s="465" t="e">
        <f>L32</f>
        <v>#DIV/0!</v>
      </c>
      <c r="W12" s="467" t="e">
        <f>L38</f>
        <v>#DIV/0!</v>
      </c>
      <c r="X12" s="474">
        <f>I11</f>
        <v>0</v>
      </c>
      <c r="Y12" s="475">
        <f>I16</f>
        <v>0</v>
      </c>
      <c r="Z12" s="475">
        <f>I23</f>
        <v>0</v>
      </c>
      <c r="AA12" s="475">
        <f>I30</f>
        <v>0</v>
      </c>
      <c r="AB12" s="476">
        <f>I37</f>
        <v>0</v>
      </c>
      <c r="AE12" t="s">
        <v>1628</v>
      </c>
    </row>
    <row r="13" spans="1:31">
      <c r="A13" s="2137"/>
      <c r="B13" s="356"/>
      <c r="C13" s="369"/>
      <c r="D13" s="369"/>
      <c r="E13" s="370"/>
      <c r="F13" s="356"/>
      <c r="G13" s="371"/>
      <c r="H13" s="372">
        <f t="shared" si="0"/>
        <v>0</v>
      </c>
      <c r="I13" s="2129"/>
      <c r="J13" s="2130"/>
      <c r="K13" s="2125"/>
      <c r="L13" s="2142"/>
      <c r="O13" s="471">
        <f>J3</f>
        <v>0</v>
      </c>
      <c r="P13" s="472" t="e">
        <f>L7</f>
        <v>#DIV/0!</v>
      </c>
      <c r="Q13" s="473">
        <f>K5</f>
        <v>0</v>
      </c>
      <c r="R13" s="473">
        <f>I39</f>
        <v>0</v>
      </c>
      <c r="S13" s="465" t="e">
        <f>L12</f>
        <v>#DIV/0!</v>
      </c>
      <c r="T13" s="465" t="e">
        <f>L18</f>
        <v>#DIV/0!</v>
      </c>
      <c r="U13" s="465" t="e">
        <f>L25</f>
        <v>#DIV/0!</v>
      </c>
      <c r="V13" s="465" t="e">
        <f>L32</f>
        <v>#DIV/0!</v>
      </c>
      <c r="W13" s="467" t="e">
        <f>L38</f>
        <v>#DIV/0!</v>
      </c>
      <c r="X13" s="474">
        <f>I11</f>
        <v>0</v>
      </c>
      <c r="Y13" s="475">
        <f>I16</f>
        <v>0</v>
      </c>
      <c r="Z13" s="475">
        <f>I23</f>
        <v>0</v>
      </c>
      <c r="AA13" s="475">
        <f>I30</f>
        <v>0</v>
      </c>
      <c r="AB13" s="476">
        <f>I37</f>
        <v>0</v>
      </c>
      <c r="AE13" t="s">
        <v>317</v>
      </c>
    </row>
    <row r="14" spans="1:31" ht="14.25" thickBot="1">
      <c r="A14" s="2138"/>
      <c r="B14" s="356"/>
      <c r="C14" s="373"/>
      <c r="D14" s="373"/>
      <c r="E14" s="374"/>
      <c r="F14" s="375"/>
      <c r="G14" s="376"/>
      <c r="H14" s="377">
        <f t="shared" si="0"/>
        <v>0</v>
      </c>
      <c r="I14" s="2131"/>
      <c r="J14" s="2132"/>
      <c r="K14" s="2128"/>
      <c r="L14" s="2141"/>
      <c r="O14" s="471">
        <f>K3</f>
        <v>0</v>
      </c>
      <c r="P14" s="472" t="e">
        <f>L7</f>
        <v>#DIV/0!</v>
      </c>
      <c r="Q14" s="473">
        <f>K5</f>
        <v>0</v>
      </c>
      <c r="R14" s="473">
        <f>I39</f>
        <v>0</v>
      </c>
      <c r="S14" s="465" t="e">
        <f>L12</f>
        <v>#DIV/0!</v>
      </c>
      <c r="T14" s="465" t="e">
        <f>L18</f>
        <v>#DIV/0!</v>
      </c>
      <c r="U14" s="465" t="e">
        <f>L25</f>
        <v>#DIV/0!</v>
      </c>
      <c r="V14" s="465" t="e">
        <f>L32</f>
        <v>#DIV/0!</v>
      </c>
      <c r="W14" s="467" t="e">
        <f>L38</f>
        <v>#DIV/0!</v>
      </c>
      <c r="X14" s="474">
        <f>I11</f>
        <v>0</v>
      </c>
      <c r="Y14" s="475">
        <f>I16</f>
        <v>0</v>
      </c>
      <c r="Z14" s="475">
        <f>I23</f>
        <v>0</v>
      </c>
      <c r="AA14" s="475">
        <f>I30</f>
        <v>0</v>
      </c>
      <c r="AB14" s="476">
        <f>I37</f>
        <v>0</v>
      </c>
      <c r="AE14" t="s">
        <v>1689</v>
      </c>
    </row>
    <row r="15" spans="1:31" ht="15" customHeight="1" thickTop="1" thickBot="1">
      <c r="A15" s="2158" t="s">
        <v>1044</v>
      </c>
      <c r="B15" s="355"/>
      <c r="C15" s="378"/>
      <c r="D15" s="378"/>
      <c r="E15" s="379"/>
      <c r="F15" s="380"/>
      <c r="G15" s="381"/>
      <c r="H15" s="382">
        <f t="shared" si="0"/>
        <v>0</v>
      </c>
      <c r="I15" s="2159" t="s">
        <v>72</v>
      </c>
      <c r="J15" s="2160"/>
      <c r="K15" s="2127" t="s">
        <v>73</v>
      </c>
      <c r="L15" s="2123" t="e">
        <f>ROUNDDOWN(I16/I39,2)</f>
        <v>#DIV/0!</v>
      </c>
      <c r="O15" s="477">
        <f>L3</f>
        <v>0</v>
      </c>
      <c r="P15" s="478" t="e">
        <f>L7</f>
        <v>#DIV/0!</v>
      </c>
      <c r="Q15" s="479">
        <f>K5</f>
        <v>0</v>
      </c>
      <c r="R15" s="479">
        <f>I39</f>
        <v>0</v>
      </c>
      <c r="S15" s="465" t="e">
        <f>L12</f>
        <v>#DIV/0!</v>
      </c>
      <c r="T15" s="465" t="e">
        <f>L18</f>
        <v>#DIV/0!</v>
      </c>
      <c r="U15" s="465" t="e">
        <f>L25</f>
        <v>#DIV/0!</v>
      </c>
      <c r="V15" s="465" t="e">
        <f>L32</f>
        <v>#DIV/0!</v>
      </c>
      <c r="W15" s="467" t="e">
        <f>L38</f>
        <v>#DIV/0!</v>
      </c>
      <c r="X15" s="480">
        <f>I11</f>
        <v>0</v>
      </c>
      <c r="Y15" s="481">
        <f>I16</f>
        <v>0</v>
      </c>
      <c r="Z15" s="481">
        <f>I23</f>
        <v>0</v>
      </c>
      <c r="AA15" s="481">
        <f>I30</f>
        <v>0</v>
      </c>
      <c r="AB15" s="482">
        <f>I37</f>
        <v>0</v>
      </c>
      <c r="AE15" t="s">
        <v>449</v>
      </c>
    </row>
    <row r="16" spans="1:31" ht="15" thickTop="1" thickBot="1">
      <c r="A16" s="2137"/>
      <c r="B16" s="356"/>
      <c r="C16" s="369"/>
      <c r="D16" s="369"/>
      <c r="E16" s="370"/>
      <c r="F16" s="356"/>
      <c r="G16" s="371"/>
      <c r="H16" s="372">
        <f t="shared" si="0"/>
        <v>0</v>
      </c>
      <c r="I16" s="2129">
        <f>SUM(H15:H21)</f>
        <v>0</v>
      </c>
      <c r="J16" s="2130"/>
      <c r="K16" s="2125"/>
      <c r="L16" s="2123"/>
      <c r="AE16" t="s">
        <v>450</v>
      </c>
    </row>
    <row r="17" spans="1:31" ht="15" thickTop="1" thickBot="1">
      <c r="A17" s="2137"/>
      <c r="B17" s="356"/>
      <c r="C17" s="369"/>
      <c r="D17" s="369"/>
      <c r="E17" s="370"/>
      <c r="F17" s="356"/>
      <c r="G17" s="371"/>
      <c r="H17" s="372">
        <f t="shared" si="0"/>
        <v>0</v>
      </c>
      <c r="I17" s="2129"/>
      <c r="J17" s="2130"/>
      <c r="K17" s="2125"/>
      <c r="L17" s="2123"/>
      <c r="AE17" t="s">
        <v>451</v>
      </c>
    </row>
    <row r="18" spans="1:31" ht="15" thickTop="1" thickBot="1">
      <c r="A18" s="2137"/>
      <c r="B18" s="356"/>
      <c r="C18" s="369"/>
      <c r="D18" s="369"/>
      <c r="E18" s="370"/>
      <c r="F18" s="356"/>
      <c r="G18" s="371"/>
      <c r="H18" s="372">
        <f t="shared" si="0"/>
        <v>0</v>
      </c>
      <c r="I18" s="2129"/>
      <c r="J18" s="2130"/>
      <c r="K18" s="2125"/>
      <c r="L18" s="2123" t="e">
        <f>IF(L15=0,"-",IF(L15-$I$1/100&lt;0,0.0001,IF(L15=1,1,L15-$I$1/100)))</f>
        <v>#DIV/0!</v>
      </c>
    </row>
    <row r="19" spans="1:31" ht="15" thickTop="1" thickBot="1">
      <c r="A19" s="2137"/>
      <c r="B19" s="356"/>
      <c r="C19" s="369"/>
      <c r="D19" s="369"/>
      <c r="E19" s="370"/>
      <c r="F19" s="356"/>
      <c r="G19" s="371"/>
      <c r="H19" s="372">
        <f t="shared" si="0"/>
        <v>0</v>
      </c>
      <c r="I19" s="2129"/>
      <c r="J19" s="2130"/>
      <c r="K19" s="2125"/>
      <c r="L19" s="2123"/>
    </row>
    <row r="20" spans="1:31" ht="15" thickTop="1" thickBot="1">
      <c r="A20" s="2137"/>
      <c r="B20" s="356"/>
      <c r="C20" s="369"/>
      <c r="D20" s="369"/>
      <c r="E20" s="370"/>
      <c r="F20" s="356"/>
      <c r="G20" s="371"/>
      <c r="H20" s="372">
        <f t="shared" si="0"/>
        <v>0</v>
      </c>
      <c r="I20" s="2129"/>
      <c r="J20" s="2130"/>
      <c r="K20" s="2125"/>
      <c r="L20" s="2123"/>
    </row>
    <row r="21" spans="1:31" ht="15" thickTop="1" thickBot="1">
      <c r="A21" s="2138"/>
      <c r="B21" s="375"/>
      <c r="C21" s="373"/>
      <c r="D21" s="373"/>
      <c r="E21" s="374"/>
      <c r="F21" s="375"/>
      <c r="G21" s="376"/>
      <c r="H21" s="377">
        <f t="shared" si="0"/>
        <v>0</v>
      </c>
      <c r="I21" s="2131"/>
      <c r="J21" s="2132"/>
      <c r="K21" s="2128"/>
      <c r="L21" s="2123"/>
    </row>
    <row r="22" spans="1:31" ht="15" customHeight="1" thickTop="1" thickBot="1">
      <c r="A22" s="2146" t="s">
        <v>74</v>
      </c>
      <c r="B22" s="380"/>
      <c r="C22" s="378"/>
      <c r="D22" s="378"/>
      <c r="E22" s="379"/>
      <c r="F22" s="380"/>
      <c r="G22" s="381"/>
      <c r="H22" s="382">
        <f t="shared" si="0"/>
        <v>0</v>
      </c>
      <c r="I22" s="2162" t="s">
        <v>75</v>
      </c>
      <c r="J22" s="1429"/>
      <c r="K22" s="2124" t="s">
        <v>1226</v>
      </c>
      <c r="L22" s="2123" t="e">
        <f>ROUNDDOWN(I23/I39,2)</f>
        <v>#DIV/0!</v>
      </c>
    </row>
    <row r="23" spans="1:31" ht="15" thickTop="1" thickBot="1">
      <c r="A23" s="2137"/>
      <c r="B23" s="356"/>
      <c r="C23" s="369"/>
      <c r="D23" s="369"/>
      <c r="E23" s="370"/>
      <c r="F23" s="356"/>
      <c r="G23" s="371"/>
      <c r="H23" s="372">
        <f t="shared" si="0"/>
        <v>0</v>
      </c>
      <c r="I23" s="2129">
        <f>SUM(H22:H28)</f>
        <v>0</v>
      </c>
      <c r="J23" s="2130"/>
      <c r="K23" s="2125"/>
      <c r="L23" s="2123"/>
    </row>
    <row r="24" spans="1:31" ht="15" thickTop="1" thickBot="1">
      <c r="A24" s="2137"/>
      <c r="B24" s="356"/>
      <c r="C24" s="369"/>
      <c r="D24" s="369"/>
      <c r="E24" s="370"/>
      <c r="F24" s="356"/>
      <c r="G24" s="371"/>
      <c r="H24" s="372">
        <f t="shared" si="0"/>
        <v>0</v>
      </c>
      <c r="I24" s="2129"/>
      <c r="J24" s="2130"/>
      <c r="K24" s="2125"/>
      <c r="L24" s="2123"/>
    </row>
    <row r="25" spans="1:31" ht="15" thickTop="1" thickBot="1">
      <c r="A25" s="2137"/>
      <c r="B25" s="356"/>
      <c r="C25" s="369"/>
      <c r="D25" s="369"/>
      <c r="E25" s="370"/>
      <c r="F25" s="356"/>
      <c r="G25" s="371"/>
      <c r="H25" s="372">
        <f t="shared" si="0"/>
        <v>0</v>
      </c>
      <c r="I25" s="2129"/>
      <c r="J25" s="2130"/>
      <c r="K25" s="2125"/>
      <c r="L25" s="2123" t="e">
        <f>IF(L22=0,"-",IF(L22-$I$1/100&lt;0,0.0001,IF(L22=1,1,L22-$I$1/100)))</f>
        <v>#DIV/0!</v>
      </c>
    </row>
    <row r="26" spans="1:31" ht="15" thickTop="1" thickBot="1">
      <c r="A26" s="2137"/>
      <c r="B26" s="356"/>
      <c r="C26" s="369"/>
      <c r="D26" s="369"/>
      <c r="E26" s="370"/>
      <c r="F26" s="356"/>
      <c r="G26" s="371"/>
      <c r="H26" s="372">
        <f t="shared" si="0"/>
        <v>0</v>
      </c>
      <c r="I26" s="2129"/>
      <c r="J26" s="2130"/>
      <c r="K26" s="2125"/>
      <c r="L26" s="2123"/>
    </row>
    <row r="27" spans="1:31" ht="15" thickTop="1" thickBot="1">
      <c r="A27" s="2137"/>
      <c r="B27" s="356"/>
      <c r="C27" s="369"/>
      <c r="D27" s="369"/>
      <c r="E27" s="370"/>
      <c r="F27" s="356"/>
      <c r="G27" s="371"/>
      <c r="H27" s="372">
        <f t="shared" si="0"/>
        <v>0</v>
      </c>
      <c r="I27" s="2129"/>
      <c r="J27" s="2130"/>
      <c r="K27" s="2125"/>
      <c r="L27" s="2123"/>
    </row>
    <row r="28" spans="1:31" ht="15" thickTop="1" thickBot="1">
      <c r="A28" s="2161"/>
      <c r="B28" s="383"/>
      <c r="C28" s="373"/>
      <c r="D28" s="373"/>
      <c r="E28" s="374"/>
      <c r="F28" s="375"/>
      <c r="G28" s="376"/>
      <c r="H28" s="377">
        <f t="shared" si="0"/>
        <v>0</v>
      </c>
      <c r="I28" s="2129"/>
      <c r="J28" s="2130"/>
      <c r="K28" s="2126"/>
      <c r="L28" s="2123"/>
    </row>
    <row r="29" spans="1:31" ht="15" customHeight="1" thickTop="1" thickBot="1">
      <c r="A29" s="2158" t="s">
        <v>1227</v>
      </c>
      <c r="B29" s="456"/>
      <c r="C29" s="378"/>
      <c r="D29" s="378"/>
      <c r="E29" s="379"/>
      <c r="F29" s="380"/>
      <c r="G29" s="381"/>
      <c r="H29" s="382">
        <f t="shared" si="0"/>
        <v>0</v>
      </c>
      <c r="I29" s="2159" t="s">
        <v>1228</v>
      </c>
      <c r="J29" s="2160"/>
      <c r="K29" s="2127" t="s">
        <v>1229</v>
      </c>
      <c r="L29" s="2123" t="e">
        <f>ROUNDDOWN(I30/I39,2)</f>
        <v>#DIV/0!</v>
      </c>
    </row>
    <row r="30" spans="1:31" ht="15" thickTop="1" thickBot="1">
      <c r="A30" s="2137"/>
      <c r="B30" s="356"/>
      <c r="C30" s="378"/>
      <c r="D30" s="378"/>
      <c r="E30" s="370"/>
      <c r="F30" s="356"/>
      <c r="G30" s="371"/>
      <c r="H30" s="372">
        <f t="shared" si="0"/>
        <v>0</v>
      </c>
      <c r="I30" s="2129">
        <f>SUM(H29:H35)</f>
        <v>0</v>
      </c>
      <c r="J30" s="2130"/>
      <c r="K30" s="2125"/>
      <c r="L30" s="2123"/>
    </row>
    <row r="31" spans="1:31" ht="15" thickTop="1" thickBot="1">
      <c r="A31" s="2137"/>
      <c r="B31" s="356"/>
      <c r="C31" s="369"/>
      <c r="D31" s="369"/>
      <c r="E31" s="370"/>
      <c r="F31" s="356"/>
      <c r="G31" s="371"/>
      <c r="H31" s="372">
        <f t="shared" si="0"/>
        <v>0</v>
      </c>
      <c r="I31" s="2129"/>
      <c r="J31" s="2130"/>
      <c r="K31" s="2125"/>
      <c r="L31" s="2123"/>
    </row>
    <row r="32" spans="1:31" ht="15" thickTop="1" thickBot="1">
      <c r="A32" s="2137"/>
      <c r="B32" s="356"/>
      <c r="C32" s="369"/>
      <c r="D32" s="369"/>
      <c r="E32" s="370"/>
      <c r="F32" s="356"/>
      <c r="G32" s="371"/>
      <c r="H32" s="372">
        <f t="shared" si="0"/>
        <v>0</v>
      </c>
      <c r="I32" s="2129"/>
      <c r="J32" s="2130"/>
      <c r="K32" s="2125"/>
      <c r="L32" s="2123" t="e">
        <f>IF(L29=0,"-",IF(L29-$I$1/100&lt;0,0.0001,IF(L29=1,1,L29-$I$1/100)))</f>
        <v>#DIV/0!</v>
      </c>
    </row>
    <row r="33" spans="1:31" ht="15" thickTop="1" thickBot="1">
      <c r="A33" s="2137"/>
      <c r="B33" s="356"/>
      <c r="C33" s="369"/>
      <c r="D33" s="369"/>
      <c r="E33" s="370"/>
      <c r="F33" s="356"/>
      <c r="G33" s="371"/>
      <c r="H33" s="372">
        <f t="shared" si="0"/>
        <v>0</v>
      </c>
      <c r="I33" s="2129"/>
      <c r="J33" s="2130"/>
      <c r="K33" s="2125"/>
      <c r="L33" s="2123"/>
    </row>
    <row r="34" spans="1:31" ht="15" thickTop="1" thickBot="1">
      <c r="A34" s="2137"/>
      <c r="B34" s="356"/>
      <c r="C34" s="369"/>
      <c r="D34" s="369"/>
      <c r="E34" s="370"/>
      <c r="F34" s="356"/>
      <c r="G34" s="371"/>
      <c r="H34" s="372">
        <f t="shared" si="0"/>
        <v>0</v>
      </c>
      <c r="I34" s="2129"/>
      <c r="J34" s="2130"/>
      <c r="K34" s="2125"/>
      <c r="L34" s="2123"/>
    </row>
    <row r="35" spans="1:31" ht="15" thickTop="1" thickBot="1">
      <c r="A35" s="2138"/>
      <c r="B35" s="375"/>
      <c r="C35" s="373"/>
      <c r="D35" s="373"/>
      <c r="E35" s="374"/>
      <c r="F35" s="375"/>
      <c r="G35" s="376"/>
      <c r="H35" s="377">
        <f t="shared" si="0"/>
        <v>0</v>
      </c>
      <c r="I35" s="2131"/>
      <c r="J35" s="2132"/>
      <c r="K35" s="2128"/>
      <c r="L35" s="2123"/>
    </row>
    <row r="36" spans="1:31" ht="15" customHeight="1" thickTop="1" thickBot="1">
      <c r="A36" s="2158" t="s">
        <v>1230</v>
      </c>
      <c r="B36" s="355"/>
      <c r="C36" s="378"/>
      <c r="D36" s="378"/>
      <c r="E36" s="379"/>
      <c r="F36" s="380"/>
      <c r="G36" s="381"/>
      <c r="H36" s="382">
        <f t="shared" si="0"/>
        <v>0</v>
      </c>
      <c r="I36" s="2162" t="s">
        <v>1231</v>
      </c>
      <c r="J36" s="1429"/>
      <c r="K36" s="2127" t="s">
        <v>1232</v>
      </c>
      <c r="L36" s="2123" t="e">
        <f>ROUNDDOWN(I37/I39,2)</f>
        <v>#DIV/0!</v>
      </c>
    </row>
    <row r="37" spans="1:31" ht="15" thickTop="1" thickBot="1">
      <c r="A37" s="2137"/>
      <c r="B37" s="356"/>
      <c r="C37" s="369"/>
      <c r="D37" s="369"/>
      <c r="E37" s="370"/>
      <c r="F37" s="356"/>
      <c r="G37" s="371"/>
      <c r="H37" s="372">
        <f t="shared" si="0"/>
        <v>0</v>
      </c>
      <c r="I37" s="2129">
        <f>SUM(H36:H38)</f>
        <v>0</v>
      </c>
      <c r="J37" s="2130"/>
      <c r="K37" s="2125"/>
      <c r="L37" s="2123"/>
    </row>
    <row r="38" spans="1:31" ht="15" thickTop="1" thickBot="1">
      <c r="A38" s="2138"/>
      <c r="B38" s="375"/>
      <c r="C38" s="373"/>
      <c r="D38" s="373"/>
      <c r="E38" s="374"/>
      <c r="F38" s="375"/>
      <c r="G38" s="376"/>
      <c r="H38" s="377">
        <f t="shared" si="0"/>
        <v>0</v>
      </c>
      <c r="I38" s="2131"/>
      <c r="J38" s="2132"/>
      <c r="K38" s="2128"/>
      <c r="L38" s="499" t="e">
        <f>IF(L36=0,"-",IF(L36-$I$1/100&lt;0,0.0001,IF(L36=1,1,L36-$I$1/100)))</f>
        <v>#DIV/0!</v>
      </c>
    </row>
    <row r="39" spans="1:31" ht="15" thickTop="1" thickBot="1">
      <c r="A39" s="10"/>
      <c r="G39" s="2133" t="s">
        <v>1233</v>
      </c>
      <c r="H39" s="2134"/>
      <c r="I39" s="2135">
        <f>SUM(I11,I16,I23,I30,I37)</f>
        <v>0</v>
      </c>
      <c r="J39" s="2136"/>
      <c r="L39" s="499"/>
    </row>
    <row r="40" spans="1:31" ht="15" thickTop="1" thickBot="1"/>
    <row r="41" spans="1:31" ht="13.9" customHeight="1" thickTop="1" thickBot="1">
      <c r="A41" s="732" t="s">
        <v>981</v>
      </c>
      <c r="B41" s="2167" t="s">
        <v>1634</v>
      </c>
      <c r="C41" s="2168"/>
      <c r="D41" s="2168"/>
      <c r="E41" s="2168"/>
      <c r="F41" s="2168"/>
      <c r="G41" s="2168"/>
      <c r="H41" s="2168"/>
      <c r="I41" s="2168"/>
      <c r="J41" s="2168"/>
      <c r="K41" s="2168"/>
      <c r="L41" s="2169"/>
    </row>
    <row r="42" spans="1:31" ht="29.25" customHeight="1" thickTop="1" thickBot="1">
      <c r="A42" s="730"/>
      <c r="B42" s="731"/>
      <c r="C42" s="731"/>
      <c r="D42" s="731"/>
      <c r="E42" s="731"/>
      <c r="F42" s="731"/>
      <c r="G42" s="731"/>
      <c r="H42" s="731"/>
      <c r="I42" s="731"/>
      <c r="J42" s="731"/>
      <c r="K42" s="731"/>
      <c r="L42" s="731"/>
      <c r="X42" s="2143" t="s">
        <v>810</v>
      </c>
      <c r="Y42" s="2143"/>
      <c r="Z42" s="2143"/>
      <c r="AA42" s="2143"/>
      <c r="AB42" s="2143"/>
    </row>
    <row r="43" spans="1:31" ht="14.25" customHeight="1" thickTop="1">
      <c r="A43" s="2144" t="s">
        <v>315</v>
      </c>
      <c r="B43" s="355" t="s">
        <v>316</v>
      </c>
      <c r="C43" s="355"/>
      <c r="D43" s="355"/>
      <c r="E43" s="355"/>
      <c r="F43" s="355"/>
      <c r="G43" s="355"/>
      <c r="H43" s="355"/>
      <c r="I43" s="355"/>
      <c r="J43" s="355"/>
      <c r="K43" s="2156"/>
      <c r="L43" s="2157"/>
      <c r="O43" s="457" t="s">
        <v>318</v>
      </c>
      <c r="P43" s="458" t="s">
        <v>320</v>
      </c>
      <c r="Q43" s="459" t="s">
        <v>319</v>
      </c>
      <c r="R43" s="459" t="s">
        <v>809</v>
      </c>
      <c r="S43" s="460" t="s">
        <v>860</v>
      </c>
      <c r="T43" s="460" t="s">
        <v>861</v>
      </c>
      <c r="U43" s="460" t="s">
        <v>862</v>
      </c>
      <c r="V43" s="460" t="s">
        <v>863</v>
      </c>
      <c r="W43" s="461" t="s">
        <v>864</v>
      </c>
      <c r="X43" s="462" t="s">
        <v>860</v>
      </c>
      <c r="Y43" s="460" t="s">
        <v>861</v>
      </c>
      <c r="Z43" s="460" t="s">
        <v>862</v>
      </c>
      <c r="AA43" s="460" t="s">
        <v>863</v>
      </c>
      <c r="AB43" s="461" t="s">
        <v>864</v>
      </c>
      <c r="AE43" s="463"/>
    </row>
    <row r="44" spans="1:31">
      <c r="A44" s="2145"/>
      <c r="B44" s="356" t="s">
        <v>865</v>
      </c>
      <c r="C44" s="357"/>
      <c r="D44" s="357"/>
      <c r="E44" s="357"/>
      <c r="F44" s="357"/>
      <c r="G44" s="357"/>
      <c r="H44" s="357"/>
      <c r="I44" s="357"/>
      <c r="J44" s="358"/>
      <c r="K44" s="2147">
        <f>SUM(C44:J44)</f>
        <v>0</v>
      </c>
      <c r="L44" s="2148"/>
      <c r="O44" s="464">
        <f>B42</f>
        <v>0</v>
      </c>
      <c r="P44" s="465" t="e">
        <f>L46</f>
        <v>#DIV/0!</v>
      </c>
      <c r="Q44" s="466">
        <f>K44</f>
        <v>0</v>
      </c>
      <c r="R44" s="466">
        <f>I78</f>
        <v>0</v>
      </c>
      <c r="S44" s="465" t="e">
        <f>L51</f>
        <v>#DIV/0!</v>
      </c>
      <c r="T44" s="465" t="e">
        <f>L57</f>
        <v>#DIV/0!</v>
      </c>
      <c r="U44" s="465" t="e">
        <f>L64</f>
        <v>#DIV/0!</v>
      </c>
      <c r="V44" s="465" t="e">
        <f>L71</f>
        <v>#DIV/0!</v>
      </c>
      <c r="W44" s="467" t="e">
        <f>L77</f>
        <v>#DIV/0!</v>
      </c>
      <c r="X44" s="468">
        <f>I50</f>
        <v>0</v>
      </c>
      <c r="Y44" s="469">
        <f>I55</f>
        <v>0</v>
      </c>
      <c r="Z44" s="469">
        <f>I62</f>
        <v>0</v>
      </c>
      <c r="AA44" s="469">
        <f>I69</f>
        <v>0</v>
      </c>
      <c r="AB44" s="470">
        <f>I76</f>
        <v>0</v>
      </c>
    </row>
    <row r="45" spans="1:31" ht="14.25" customHeight="1" thickBot="1">
      <c r="A45" s="2146"/>
      <c r="B45" s="356"/>
      <c r="C45" s="357"/>
      <c r="D45" s="357"/>
      <c r="E45" s="357"/>
      <c r="F45" s="357"/>
      <c r="G45" s="357"/>
      <c r="H45" s="357"/>
      <c r="I45" s="357"/>
      <c r="J45" s="357"/>
      <c r="K45" s="359" t="s">
        <v>1620</v>
      </c>
      <c r="L45" s="360" t="s">
        <v>1621</v>
      </c>
      <c r="O45" s="471">
        <f>C42</f>
        <v>0</v>
      </c>
      <c r="P45" s="472" t="e">
        <f>L46</f>
        <v>#DIV/0!</v>
      </c>
      <c r="Q45" s="473">
        <f>K44</f>
        <v>0</v>
      </c>
      <c r="R45" s="473">
        <f>I78</f>
        <v>0</v>
      </c>
      <c r="S45" s="465" t="e">
        <f>L51</f>
        <v>#DIV/0!</v>
      </c>
      <c r="T45" s="465" t="e">
        <f>L57</f>
        <v>#DIV/0!</v>
      </c>
      <c r="U45" s="465" t="e">
        <f>L64</f>
        <v>#DIV/0!</v>
      </c>
      <c r="V45" s="465" t="e">
        <f>L71</f>
        <v>#DIV/0!</v>
      </c>
      <c r="W45" s="467" t="e">
        <f>L77</f>
        <v>#DIV/0!</v>
      </c>
      <c r="X45" s="474">
        <f>I50</f>
        <v>0</v>
      </c>
      <c r="Y45" s="475">
        <f>I55</f>
        <v>0</v>
      </c>
      <c r="Z45" s="475">
        <f>I62</f>
        <v>0</v>
      </c>
      <c r="AA45" s="475">
        <f>I69</f>
        <v>0</v>
      </c>
      <c r="AB45" s="476">
        <f>I76</f>
        <v>0</v>
      </c>
    </row>
    <row r="46" spans="1:31" ht="15" thickTop="1" thickBot="1">
      <c r="A46" s="2153" t="s">
        <v>866</v>
      </c>
      <c r="B46" s="2154"/>
      <c r="C46" s="2154"/>
      <c r="D46" s="2154"/>
      <c r="E46" s="2155"/>
      <c r="F46" s="361">
        <f>I78</f>
        <v>0</v>
      </c>
      <c r="G46" s="362" t="s">
        <v>867</v>
      </c>
      <c r="H46" s="363">
        <f>K44</f>
        <v>0</v>
      </c>
      <c r="I46" s="362" t="s">
        <v>868</v>
      </c>
      <c r="J46" s="362" t="s">
        <v>613</v>
      </c>
      <c r="K46" s="364" t="e">
        <f>ROUNDDOWN(I78/K44,2)</f>
        <v>#DIV/0!</v>
      </c>
      <c r="L46" s="364" t="e">
        <f>K46-$I$1/100</f>
        <v>#DIV/0!</v>
      </c>
      <c r="O46" s="471">
        <f>D42</f>
        <v>0</v>
      </c>
      <c r="P46" s="472" t="e">
        <f>L46</f>
        <v>#DIV/0!</v>
      </c>
      <c r="Q46" s="473">
        <f>K44</f>
        <v>0</v>
      </c>
      <c r="R46" s="473">
        <f>I78</f>
        <v>0</v>
      </c>
      <c r="S46" s="465" t="e">
        <f>L51</f>
        <v>#DIV/0!</v>
      </c>
      <c r="T46" s="465" t="e">
        <f>L57</f>
        <v>#DIV/0!</v>
      </c>
      <c r="U46" s="465" t="e">
        <f>L64</f>
        <v>#DIV/0!</v>
      </c>
      <c r="V46" s="465" t="e">
        <f>L71</f>
        <v>#DIV/0!</v>
      </c>
      <c r="W46" s="467" t="e">
        <f>L77</f>
        <v>#DIV/0!</v>
      </c>
      <c r="X46" s="474">
        <f>I50</f>
        <v>0</v>
      </c>
      <c r="Y46" s="475">
        <f>I55</f>
        <v>0</v>
      </c>
      <c r="Z46" s="475">
        <f>I62</f>
        <v>0</v>
      </c>
      <c r="AA46" s="475">
        <f>I69</f>
        <v>0</v>
      </c>
      <c r="AB46" s="476">
        <f>I76</f>
        <v>0</v>
      </c>
    </row>
    <row r="47" spans="1:31" ht="14.25" thickTop="1">
      <c r="K47" s="365"/>
      <c r="L47" s="366"/>
      <c r="O47" s="471">
        <f>E42</f>
        <v>0</v>
      </c>
      <c r="P47" s="472" t="e">
        <f>L46</f>
        <v>#DIV/0!</v>
      </c>
      <c r="Q47" s="473">
        <f>K44</f>
        <v>0</v>
      </c>
      <c r="R47" s="473">
        <f>I78</f>
        <v>0</v>
      </c>
      <c r="S47" s="465" t="e">
        <f>L51</f>
        <v>#DIV/0!</v>
      </c>
      <c r="T47" s="465" t="e">
        <f>L57</f>
        <v>#DIV/0!</v>
      </c>
      <c r="U47" s="465" t="e">
        <f>L64</f>
        <v>#DIV/0!</v>
      </c>
      <c r="V47" s="465" t="e">
        <f>L71</f>
        <v>#DIV/0!</v>
      </c>
      <c r="W47" s="467" t="e">
        <f>L77</f>
        <v>#DIV/0!</v>
      </c>
      <c r="X47" s="474">
        <f>I50</f>
        <v>0</v>
      </c>
      <c r="Y47" s="475">
        <f>I55</f>
        <v>0</v>
      </c>
      <c r="Z47" s="475">
        <f>I62</f>
        <v>0</v>
      </c>
      <c r="AA47" s="475">
        <f>I69</f>
        <v>0</v>
      </c>
      <c r="AB47" s="476">
        <f>I76</f>
        <v>0</v>
      </c>
    </row>
    <row r="48" spans="1:31" ht="15" customHeight="1" thickBot="1">
      <c r="A48" s="367"/>
      <c r="B48" s="368" t="s">
        <v>614</v>
      </c>
      <c r="C48" s="368" t="s">
        <v>615</v>
      </c>
      <c r="D48" s="368" t="s">
        <v>1473</v>
      </c>
      <c r="E48" s="368" t="s">
        <v>1474</v>
      </c>
      <c r="F48" s="368" t="s">
        <v>1475</v>
      </c>
      <c r="G48" s="368" t="s">
        <v>1476</v>
      </c>
      <c r="H48" s="368" t="s">
        <v>1477</v>
      </c>
      <c r="I48" s="2151" t="s">
        <v>1478</v>
      </c>
      <c r="J48" s="2152"/>
      <c r="K48" s="2149" t="s">
        <v>1622</v>
      </c>
      <c r="L48" s="2150"/>
      <c r="O48" s="471">
        <f>F42</f>
        <v>0</v>
      </c>
      <c r="P48" s="472" t="e">
        <f>L46</f>
        <v>#DIV/0!</v>
      </c>
      <c r="Q48" s="473">
        <f>K44</f>
        <v>0</v>
      </c>
      <c r="R48" s="473">
        <f>I78</f>
        <v>0</v>
      </c>
      <c r="S48" s="465" t="e">
        <f>L51</f>
        <v>#DIV/0!</v>
      </c>
      <c r="T48" s="465" t="e">
        <f>L57</f>
        <v>#DIV/0!</v>
      </c>
      <c r="U48" s="465" t="e">
        <f>L64</f>
        <v>#DIV/0!</v>
      </c>
      <c r="V48" s="465" t="e">
        <f>L71</f>
        <v>#DIV/0!</v>
      </c>
      <c r="W48" s="467" t="e">
        <f>L77</f>
        <v>#DIV/0!</v>
      </c>
      <c r="X48" s="474">
        <f>I50</f>
        <v>0</v>
      </c>
      <c r="Y48" s="475">
        <f>I55</f>
        <v>0</v>
      </c>
      <c r="Z48" s="475">
        <f>I62</f>
        <v>0</v>
      </c>
      <c r="AA48" s="475">
        <f>I69</f>
        <v>0</v>
      </c>
      <c r="AB48" s="476">
        <f>I76</f>
        <v>0</v>
      </c>
    </row>
    <row r="49" spans="1:28" ht="14.25" customHeight="1" thickTop="1">
      <c r="A49" s="2137" t="s">
        <v>1479</v>
      </c>
      <c r="B49" s="356"/>
      <c r="C49" s="369"/>
      <c r="D49" s="369"/>
      <c r="E49" s="370"/>
      <c r="F49" s="356"/>
      <c r="G49" s="371"/>
      <c r="H49" s="372">
        <f t="shared" ref="H49:H77" si="1">ROUNDDOWN(C49*D49,2)</f>
        <v>0</v>
      </c>
      <c r="I49" s="1425" t="s">
        <v>1480</v>
      </c>
      <c r="J49" s="1426"/>
      <c r="K49" s="2139" t="s">
        <v>1043</v>
      </c>
      <c r="L49" s="2140" t="e">
        <f>ROUNDDOWN(I50/I78,2)</f>
        <v>#DIV/0!</v>
      </c>
      <c r="O49" s="471">
        <f>G42</f>
        <v>0</v>
      </c>
      <c r="P49" s="472" t="e">
        <f>L46</f>
        <v>#DIV/0!</v>
      </c>
      <c r="Q49" s="473">
        <f>K44</f>
        <v>0</v>
      </c>
      <c r="R49" s="473">
        <f>I78</f>
        <v>0</v>
      </c>
      <c r="S49" s="465" t="e">
        <f>L51</f>
        <v>#DIV/0!</v>
      </c>
      <c r="T49" s="465" t="e">
        <f>L57</f>
        <v>#DIV/0!</v>
      </c>
      <c r="U49" s="465" t="e">
        <f>L64</f>
        <v>#DIV/0!</v>
      </c>
      <c r="V49" s="465" t="e">
        <f>L71</f>
        <v>#DIV/0!</v>
      </c>
      <c r="W49" s="467" t="e">
        <f>L77</f>
        <v>#DIV/0!</v>
      </c>
      <c r="X49" s="474">
        <f>I50</f>
        <v>0</v>
      </c>
      <c r="Y49" s="475">
        <f>I55</f>
        <v>0</v>
      </c>
      <c r="Z49" s="475">
        <f>I62</f>
        <v>0</v>
      </c>
      <c r="AA49" s="475">
        <f>I69</f>
        <v>0</v>
      </c>
      <c r="AB49" s="476">
        <f>I76</f>
        <v>0</v>
      </c>
    </row>
    <row r="50" spans="1:28" ht="14.25" thickBot="1">
      <c r="A50" s="2137"/>
      <c r="B50" s="356"/>
      <c r="C50" s="369"/>
      <c r="D50" s="369"/>
      <c r="E50" s="370"/>
      <c r="F50" s="356"/>
      <c r="G50" s="371"/>
      <c r="H50" s="372">
        <f t="shared" si="1"/>
        <v>0</v>
      </c>
      <c r="I50" s="2129">
        <f>SUM(H49:H53)</f>
        <v>0</v>
      </c>
      <c r="J50" s="2130"/>
      <c r="K50" s="2125"/>
      <c r="L50" s="2141"/>
      <c r="O50" s="471">
        <f>H42</f>
        <v>0</v>
      </c>
      <c r="P50" s="472" t="e">
        <f>L46</f>
        <v>#DIV/0!</v>
      </c>
      <c r="Q50" s="473">
        <f>K44</f>
        <v>0</v>
      </c>
      <c r="R50" s="473">
        <f>I78</f>
        <v>0</v>
      </c>
      <c r="S50" s="465" t="e">
        <f>L51</f>
        <v>#DIV/0!</v>
      </c>
      <c r="T50" s="465" t="e">
        <f>L57</f>
        <v>#DIV/0!</v>
      </c>
      <c r="U50" s="465" t="e">
        <f>L64</f>
        <v>#DIV/0!</v>
      </c>
      <c r="V50" s="465" t="e">
        <f>L71</f>
        <v>#DIV/0!</v>
      </c>
      <c r="W50" s="467" t="e">
        <f>L77</f>
        <v>#DIV/0!</v>
      </c>
      <c r="X50" s="474">
        <f>I50</f>
        <v>0</v>
      </c>
      <c r="Y50" s="475">
        <f>I55</f>
        <v>0</v>
      </c>
      <c r="Z50" s="475">
        <f>I62</f>
        <v>0</v>
      </c>
      <c r="AA50" s="475">
        <f>I69</f>
        <v>0</v>
      </c>
      <c r="AB50" s="476">
        <f>I76</f>
        <v>0</v>
      </c>
    </row>
    <row r="51" spans="1:28" ht="13.5" customHeight="1" thickTop="1">
      <c r="A51" s="2137"/>
      <c r="B51" s="356"/>
      <c r="C51" s="369"/>
      <c r="D51" s="369"/>
      <c r="E51" s="370"/>
      <c r="F51" s="356"/>
      <c r="G51" s="371"/>
      <c r="H51" s="372">
        <f t="shared" si="1"/>
        <v>0</v>
      </c>
      <c r="I51" s="2129"/>
      <c r="J51" s="2130"/>
      <c r="K51" s="2125"/>
      <c r="L51" s="2140" t="e">
        <f>IF(L49=0,"-",IF(L49-$I$1/100&lt;0,0.0001,IF(L49=1,1,L49-$I$1/100)))</f>
        <v>#DIV/0!</v>
      </c>
      <c r="O51" s="471">
        <f>I42</f>
        <v>0</v>
      </c>
      <c r="P51" s="472" t="e">
        <f>L46</f>
        <v>#DIV/0!</v>
      </c>
      <c r="Q51" s="473">
        <f>K44</f>
        <v>0</v>
      </c>
      <c r="R51" s="473">
        <f>I78</f>
        <v>0</v>
      </c>
      <c r="S51" s="465" t="e">
        <f>L51</f>
        <v>#DIV/0!</v>
      </c>
      <c r="T51" s="465" t="e">
        <f>L57</f>
        <v>#DIV/0!</v>
      </c>
      <c r="U51" s="465" t="e">
        <f>L64</f>
        <v>#DIV/0!</v>
      </c>
      <c r="V51" s="465" t="e">
        <f>L71</f>
        <v>#DIV/0!</v>
      </c>
      <c r="W51" s="467" t="e">
        <f>L77</f>
        <v>#DIV/0!</v>
      </c>
      <c r="X51" s="474">
        <f>I50</f>
        <v>0</v>
      </c>
      <c r="Y51" s="475">
        <f>I55</f>
        <v>0</v>
      </c>
      <c r="Z51" s="475">
        <f>I62</f>
        <v>0</v>
      </c>
      <c r="AA51" s="475">
        <f>I69</f>
        <v>0</v>
      </c>
      <c r="AB51" s="476">
        <f>I76</f>
        <v>0</v>
      </c>
    </row>
    <row r="52" spans="1:28">
      <c r="A52" s="2137"/>
      <c r="B52" s="356"/>
      <c r="C52" s="369"/>
      <c r="D52" s="369"/>
      <c r="E52" s="370"/>
      <c r="F52" s="356"/>
      <c r="G52" s="371"/>
      <c r="H52" s="372">
        <f t="shared" si="1"/>
        <v>0</v>
      </c>
      <c r="I52" s="2129"/>
      <c r="J52" s="2130"/>
      <c r="K52" s="2125"/>
      <c r="L52" s="2142"/>
      <c r="O52" s="471">
        <f>J42</f>
        <v>0</v>
      </c>
      <c r="P52" s="472" t="e">
        <f>L46</f>
        <v>#DIV/0!</v>
      </c>
      <c r="Q52" s="473">
        <f>K44</f>
        <v>0</v>
      </c>
      <c r="R52" s="473">
        <f>I78</f>
        <v>0</v>
      </c>
      <c r="S52" s="465" t="e">
        <f>L51</f>
        <v>#DIV/0!</v>
      </c>
      <c r="T52" s="465" t="e">
        <f>L57</f>
        <v>#DIV/0!</v>
      </c>
      <c r="U52" s="465" t="e">
        <f>L64</f>
        <v>#DIV/0!</v>
      </c>
      <c r="V52" s="465" t="e">
        <f>L71</f>
        <v>#DIV/0!</v>
      </c>
      <c r="W52" s="467" t="e">
        <f>L77</f>
        <v>#DIV/0!</v>
      </c>
      <c r="X52" s="474">
        <f>I50</f>
        <v>0</v>
      </c>
      <c r="Y52" s="475">
        <f>I55</f>
        <v>0</v>
      </c>
      <c r="Z52" s="475">
        <f>I62</f>
        <v>0</v>
      </c>
      <c r="AA52" s="475">
        <f>I69</f>
        <v>0</v>
      </c>
      <c r="AB52" s="476">
        <f>I76</f>
        <v>0</v>
      </c>
    </row>
    <row r="53" spans="1:28" ht="14.25" thickBot="1">
      <c r="A53" s="2138"/>
      <c r="B53" s="356"/>
      <c r="C53" s="373"/>
      <c r="D53" s="373"/>
      <c r="E53" s="374"/>
      <c r="F53" s="375"/>
      <c r="G53" s="376"/>
      <c r="H53" s="377">
        <f t="shared" si="1"/>
        <v>0</v>
      </c>
      <c r="I53" s="2131"/>
      <c r="J53" s="2132"/>
      <c r="K53" s="2128"/>
      <c r="L53" s="2141"/>
      <c r="O53" s="471">
        <f>K42</f>
        <v>0</v>
      </c>
      <c r="P53" s="472" t="e">
        <f>L46</f>
        <v>#DIV/0!</v>
      </c>
      <c r="Q53" s="473">
        <f>K44</f>
        <v>0</v>
      </c>
      <c r="R53" s="473">
        <f>I78</f>
        <v>0</v>
      </c>
      <c r="S53" s="465" t="e">
        <f>L51</f>
        <v>#DIV/0!</v>
      </c>
      <c r="T53" s="465" t="e">
        <f>L57</f>
        <v>#DIV/0!</v>
      </c>
      <c r="U53" s="465" t="e">
        <f>L64</f>
        <v>#DIV/0!</v>
      </c>
      <c r="V53" s="465" t="e">
        <f>L71</f>
        <v>#DIV/0!</v>
      </c>
      <c r="W53" s="467" t="e">
        <f>L77</f>
        <v>#DIV/0!</v>
      </c>
      <c r="X53" s="474">
        <f>I50</f>
        <v>0</v>
      </c>
      <c r="Y53" s="475">
        <f>I55</f>
        <v>0</v>
      </c>
      <c r="Z53" s="475">
        <f>I62</f>
        <v>0</v>
      </c>
      <c r="AA53" s="475">
        <f>I69</f>
        <v>0</v>
      </c>
      <c r="AB53" s="476">
        <f>I76</f>
        <v>0</v>
      </c>
    </row>
    <row r="54" spans="1:28" ht="15" customHeight="1" thickTop="1" thickBot="1">
      <c r="A54" s="2158" t="s">
        <v>1044</v>
      </c>
      <c r="B54" s="355"/>
      <c r="C54" s="378"/>
      <c r="D54" s="378"/>
      <c r="E54" s="379"/>
      <c r="F54" s="380"/>
      <c r="G54" s="381"/>
      <c r="H54" s="382">
        <f t="shared" si="1"/>
        <v>0</v>
      </c>
      <c r="I54" s="2159" t="s">
        <v>72</v>
      </c>
      <c r="J54" s="2160"/>
      <c r="K54" s="2127" t="s">
        <v>73</v>
      </c>
      <c r="L54" s="2123" t="e">
        <f>ROUNDDOWN(I55/I78,2)</f>
        <v>#DIV/0!</v>
      </c>
      <c r="O54" s="477">
        <f>L42</f>
        <v>0</v>
      </c>
      <c r="P54" s="478" t="e">
        <f>L46</f>
        <v>#DIV/0!</v>
      </c>
      <c r="Q54" s="479">
        <f>K44</f>
        <v>0</v>
      </c>
      <c r="R54" s="479">
        <f>I78</f>
        <v>0</v>
      </c>
      <c r="S54" s="465" t="e">
        <f>L51</f>
        <v>#DIV/0!</v>
      </c>
      <c r="T54" s="465" t="e">
        <f>L57</f>
        <v>#DIV/0!</v>
      </c>
      <c r="U54" s="465" t="e">
        <f>L64</f>
        <v>#DIV/0!</v>
      </c>
      <c r="V54" s="465" t="e">
        <f>L71</f>
        <v>#DIV/0!</v>
      </c>
      <c r="W54" s="467" t="e">
        <f>L77</f>
        <v>#DIV/0!</v>
      </c>
      <c r="X54" s="480">
        <f>I50</f>
        <v>0</v>
      </c>
      <c r="Y54" s="481">
        <f>I55</f>
        <v>0</v>
      </c>
      <c r="Z54" s="481">
        <f>I62</f>
        <v>0</v>
      </c>
      <c r="AA54" s="481">
        <f>I69</f>
        <v>0</v>
      </c>
      <c r="AB54" s="482">
        <f>I76</f>
        <v>0</v>
      </c>
    </row>
    <row r="55" spans="1:28" ht="15" thickTop="1" thickBot="1">
      <c r="A55" s="2137"/>
      <c r="B55" s="356"/>
      <c r="C55" s="369"/>
      <c r="D55" s="369"/>
      <c r="E55" s="370"/>
      <c r="F55" s="356"/>
      <c r="G55" s="371"/>
      <c r="H55" s="372">
        <f t="shared" si="1"/>
        <v>0</v>
      </c>
      <c r="I55" s="2129">
        <f>SUM(H54:H60)</f>
        <v>0</v>
      </c>
      <c r="J55" s="2130"/>
      <c r="K55" s="2125"/>
      <c r="L55" s="2123"/>
    </row>
    <row r="56" spans="1:28" ht="15" thickTop="1" thickBot="1">
      <c r="A56" s="2137"/>
      <c r="B56" s="356"/>
      <c r="C56" s="369"/>
      <c r="D56" s="369"/>
      <c r="E56" s="370"/>
      <c r="F56" s="356"/>
      <c r="G56" s="371"/>
      <c r="H56" s="372">
        <f t="shared" si="1"/>
        <v>0</v>
      </c>
      <c r="I56" s="2129"/>
      <c r="J56" s="2130"/>
      <c r="K56" s="2125"/>
      <c r="L56" s="2123"/>
    </row>
    <row r="57" spans="1:28" ht="15" thickTop="1" thickBot="1">
      <c r="A57" s="2137"/>
      <c r="B57" s="356"/>
      <c r="C57" s="369"/>
      <c r="D57" s="369"/>
      <c r="E57" s="370"/>
      <c r="F57" s="356"/>
      <c r="G57" s="371"/>
      <c r="H57" s="372">
        <f t="shared" si="1"/>
        <v>0</v>
      </c>
      <c r="I57" s="2129"/>
      <c r="J57" s="2130"/>
      <c r="K57" s="2125"/>
      <c r="L57" s="2123" t="e">
        <f>IF(L54=0,"-",IF(L54-$I$1/100&lt;0,0.0001,IF(L54=1,1,L54-$I$1/100)))</f>
        <v>#DIV/0!</v>
      </c>
    </row>
    <row r="58" spans="1:28" ht="15" thickTop="1" thickBot="1">
      <c r="A58" s="2137"/>
      <c r="B58" s="356"/>
      <c r="C58" s="369"/>
      <c r="D58" s="369"/>
      <c r="E58" s="370"/>
      <c r="F58" s="356"/>
      <c r="G58" s="371"/>
      <c r="H58" s="372">
        <f t="shared" si="1"/>
        <v>0</v>
      </c>
      <c r="I58" s="2129"/>
      <c r="J58" s="2130"/>
      <c r="K58" s="2125"/>
      <c r="L58" s="2123"/>
    </row>
    <row r="59" spans="1:28" ht="15" thickTop="1" thickBot="1">
      <c r="A59" s="2137"/>
      <c r="B59" s="356"/>
      <c r="C59" s="369"/>
      <c r="D59" s="369"/>
      <c r="E59" s="370"/>
      <c r="F59" s="356"/>
      <c r="G59" s="371"/>
      <c r="H59" s="372">
        <f t="shared" si="1"/>
        <v>0</v>
      </c>
      <c r="I59" s="2129"/>
      <c r="J59" s="2130"/>
      <c r="K59" s="2125"/>
      <c r="L59" s="2123"/>
    </row>
    <row r="60" spans="1:28" ht="15" thickTop="1" thickBot="1">
      <c r="A60" s="2138"/>
      <c r="B60" s="375"/>
      <c r="C60" s="373"/>
      <c r="D60" s="373"/>
      <c r="E60" s="374"/>
      <c r="F60" s="375"/>
      <c r="G60" s="376"/>
      <c r="H60" s="377">
        <f t="shared" si="1"/>
        <v>0</v>
      </c>
      <c r="I60" s="2131"/>
      <c r="J60" s="2132"/>
      <c r="K60" s="2128"/>
      <c r="L60" s="2123"/>
    </row>
    <row r="61" spans="1:28" ht="15" customHeight="1" thickTop="1" thickBot="1">
      <c r="A61" s="2146" t="s">
        <v>74</v>
      </c>
      <c r="B61" s="380"/>
      <c r="C61" s="378"/>
      <c r="D61" s="378"/>
      <c r="E61" s="379"/>
      <c r="F61" s="380"/>
      <c r="G61" s="381"/>
      <c r="H61" s="382">
        <f t="shared" si="1"/>
        <v>0</v>
      </c>
      <c r="I61" s="2162" t="s">
        <v>75</v>
      </c>
      <c r="J61" s="1429"/>
      <c r="K61" s="2124" t="s">
        <v>1226</v>
      </c>
      <c r="L61" s="2123" t="e">
        <f>ROUNDDOWN(I62/I78,2)</f>
        <v>#DIV/0!</v>
      </c>
    </row>
    <row r="62" spans="1:28" ht="15" thickTop="1" thickBot="1">
      <c r="A62" s="2137"/>
      <c r="B62" s="356"/>
      <c r="C62" s="369"/>
      <c r="D62" s="369"/>
      <c r="E62" s="370"/>
      <c r="F62" s="356"/>
      <c r="G62" s="371"/>
      <c r="H62" s="372">
        <f t="shared" si="1"/>
        <v>0</v>
      </c>
      <c r="I62" s="2129">
        <f>SUM(H61:H67)</f>
        <v>0</v>
      </c>
      <c r="J62" s="2130"/>
      <c r="K62" s="2125"/>
      <c r="L62" s="2123"/>
    </row>
    <row r="63" spans="1:28" ht="15" thickTop="1" thickBot="1">
      <c r="A63" s="2137"/>
      <c r="B63" s="356"/>
      <c r="C63" s="369"/>
      <c r="D63" s="369"/>
      <c r="E63" s="370"/>
      <c r="F63" s="356"/>
      <c r="G63" s="371"/>
      <c r="H63" s="372">
        <f t="shared" si="1"/>
        <v>0</v>
      </c>
      <c r="I63" s="2129"/>
      <c r="J63" s="2130"/>
      <c r="K63" s="2125"/>
      <c r="L63" s="2123"/>
    </row>
    <row r="64" spans="1:28" ht="15" thickTop="1" thickBot="1">
      <c r="A64" s="2137"/>
      <c r="B64" s="356"/>
      <c r="C64" s="369"/>
      <c r="D64" s="369"/>
      <c r="E64" s="370"/>
      <c r="F64" s="356"/>
      <c r="G64" s="371"/>
      <c r="H64" s="372">
        <f t="shared" si="1"/>
        <v>0</v>
      </c>
      <c r="I64" s="2129"/>
      <c r="J64" s="2130"/>
      <c r="K64" s="2125"/>
      <c r="L64" s="2123" t="e">
        <f>IF(L61=0,"-",IF(L61-$I$1/100&lt;0,0.0001,IF(L61=1,1,L61-$I$1/100)))</f>
        <v>#DIV/0!</v>
      </c>
    </row>
    <row r="65" spans="1:12" ht="15" thickTop="1" thickBot="1">
      <c r="A65" s="2137"/>
      <c r="B65" s="356"/>
      <c r="C65" s="369"/>
      <c r="D65" s="369"/>
      <c r="E65" s="370"/>
      <c r="F65" s="356"/>
      <c r="G65" s="371"/>
      <c r="H65" s="372">
        <f t="shared" si="1"/>
        <v>0</v>
      </c>
      <c r="I65" s="2129"/>
      <c r="J65" s="2130"/>
      <c r="K65" s="2125"/>
      <c r="L65" s="2123"/>
    </row>
    <row r="66" spans="1:12" ht="15" thickTop="1" thickBot="1">
      <c r="A66" s="2137"/>
      <c r="B66" s="356"/>
      <c r="C66" s="369"/>
      <c r="D66" s="369"/>
      <c r="E66" s="370"/>
      <c r="F66" s="356"/>
      <c r="G66" s="371"/>
      <c r="H66" s="372">
        <f t="shared" si="1"/>
        <v>0</v>
      </c>
      <c r="I66" s="2129"/>
      <c r="J66" s="2130"/>
      <c r="K66" s="2125"/>
      <c r="L66" s="2123"/>
    </row>
    <row r="67" spans="1:12" ht="15" thickTop="1" thickBot="1">
      <c r="A67" s="2161"/>
      <c r="B67" s="383"/>
      <c r="C67" s="373"/>
      <c r="D67" s="373"/>
      <c r="E67" s="374"/>
      <c r="F67" s="375"/>
      <c r="G67" s="376"/>
      <c r="H67" s="377">
        <f t="shared" si="1"/>
        <v>0</v>
      </c>
      <c r="I67" s="2129"/>
      <c r="J67" s="2130"/>
      <c r="K67" s="2126"/>
      <c r="L67" s="2123"/>
    </row>
    <row r="68" spans="1:12" ht="15" customHeight="1" thickTop="1" thickBot="1">
      <c r="A68" s="2158" t="s">
        <v>1227</v>
      </c>
      <c r="B68" s="456"/>
      <c r="C68" s="378"/>
      <c r="D68" s="378"/>
      <c r="E68" s="379"/>
      <c r="F68" s="380"/>
      <c r="G68" s="381"/>
      <c r="H68" s="382">
        <f t="shared" si="1"/>
        <v>0</v>
      </c>
      <c r="I68" s="2159" t="s">
        <v>1228</v>
      </c>
      <c r="J68" s="2160"/>
      <c r="K68" s="2127" t="s">
        <v>1229</v>
      </c>
      <c r="L68" s="2123" t="e">
        <f>ROUNDDOWN(I69/I78,2)</f>
        <v>#DIV/0!</v>
      </c>
    </row>
    <row r="69" spans="1:12" ht="15" thickTop="1" thickBot="1">
      <c r="A69" s="2137"/>
      <c r="B69" s="356"/>
      <c r="C69" s="378"/>
      <c r="D69" s="378"/>
      <c r="E69" s="370"/>
      <c r="F69" s="356"/>
      <c r="G69" s="371"/>
      <c r="H69" s="372">
        <f t="shared" si="1"/>
        <v>0</v>
      </c>
      <c r="I69" s="2129">
        <f>SUM(H68:H74)</f>
        <v>0</v>
      </c>
      <c r="J69" s="2130"/>
      <c r="K69" s="2125"/>
      <c r="L69" s="2123"/>
    </row>
    <row r="70" spans="1:12" ht="15" thickTop="1" thickBot="1">
      <c r="A70" s="2137"/>
      <c r="B70" s="356"/>
      <c r="C70" s="369"/>
      <c r="D70" s="369"/>
      <c r="E70" s="370"/>
      <c r="F70" s="356"/>
      <c r="G70" s="371"/>
      <c r="H70" s="372">
        <f t="shared" si="1"/>
        <v>0</v>
      </c>
      <c r="I70" s="2129"/>
      <c r="J70" s="2130"/>
      <c r="K70" s="2125"/>
      <c r="L70" s="2123"/>
    </row>
    <row r="71" spans="1:12" ht="15" thickTop="1" thickBot="1">
      <c r="A71" s="2137"/>
      <c r="B71" s="356"/>
      <c r="C71" s="369"/>
      <c r="D71" s="369"/>
      <c r="E71" s="370"/>
      <c r="F71" s="356"/>
      <c r="G71" s="371"/>
      <c r="H71" s="372">
        <f t="shared" si="1"/>
        <v>0</v>
      </c>
      <c r="I71" s="2129"/>
      <c r="J71" s="2130"/>
      <c r="K71" s="2125"/>
      <c r="L71" s="2123" t="e">
        <f>IF(L68=0,"-",IF(L68-$I$1/100&lt;0,0.0001,IF(L68=1,1,L68-$I$1/100)))</f>
        <v>#DIV/0!</v>
      </c>
    </row>
    <row r="72" spans="1:12" ht="15" thickTop="1" thickBot="1">
      <c r="A72" s="2137"/>
      <c r="B72" s="356"/>
      <c r="C72" s="369"/>
      <c r="D72" s="369"/>
      <c r="E72" s="370"/>
      <c r="F72" s="356"/>
      <c r="G72" s="371"/>
      <c r="H72" s="372">
        <f t="shared" si="1"/>
        <v>0</v>
      </c>
      <c r="I72" s="2129"/>
      <c r="J72" s="2130"/>
      <c r="K72" s="2125"/>
      <c r="L72" s="2123"/>
    </row>
    <row r="73" spans="1:12" ht="15" thickTop="1" thickBot="1">
      <c r="A73" s="2137"/>
      <c r="B73" s="356"/>
      <c r="C73" s="369"/>
      <c r="D73" s="369"/>
      <c r="E73" s="370"/>
      <c r="F73" s="356"/>
      <c r="G73" s="371"/>
      <c r="H73" s="372">
        <f t="shared" si="1"/>
        <v>0</v>
      </c>
      <c r="I73" s="2129"/>
      <c r="J73" s="2130"/>
      <c r="K73" s="2125"/>
      <c r="L73" s="2123"/>
    </row>
    <row r="74" spans="1:12" ht="15" thickTop="1" thickBot="1">
      <c r="A74" s="2138"/>
      <c r="B74" s="375"/>
      <c r="C74" s="373"/>
      <c r="D74" s="373"/>
      <c r="E74" s="374"/>
      <c r="F74" s="375"/>
      <c r="G74" s="376"/>
      <c r="H74" s="377">
        <f t="shared" si="1"/>
        <v>0</v>
      </c>
      <c r="I74" s="2131"/>
      <c r="J74" s="2132"/>
      <c r="K74" s="2128"/>
      <c r="L74" s="2123"/>
    </row>
    <row r="75" spans="1:12" ht="15" customHeight="1" thickTop="1" thickBot="1">
      <c r="A75" s="2158" t="s">
        <v>1230</v>
      </c>
      <c r="B75" s="355"/>
      <c r="C75" s="378"/>
      <c r="D75" s="378"/>
      <c r="E75" s="379"/>
      <c r="F75" s="380"/>
      <c r="G75" s="381"/>
      <c r="H75" s="382">
        <f t="shared" si="1"/>
        <v>0</v>
      </c>
      <c r="I75" s="2162" t="s">
        <v>1231</v>
      </c>
      <c r="J75" s="1429"/>
      <c r="K75" s="2127" t="s">
        <v>1232</v>
      </c>
      <c r="L75" s="2123" t="e">
        <f>ROUNDDOWN(I76/I78,2)</f>
        <v>#DIV/0!</v>
      </c>
    </row>
    <row r="76" spans="1:12" ht="15" thickTop="1" thickBot="1">
      <c r="A76" s="2137"/>
      <c r="B76" s="356"/>
      <c r="C76" s="369"/>
      <c r="D76" s="369"/>
      <c r="E76" s="370"/>
      <c r="F76" s="356"/>
      <c r="G76" s="371"/>
      <c r="H76" s="372">
        <f t="shared" si="1"/>
        <v>0</v>
      </c>
      <c r="I76" s="2129">
        <f>SUM(H75:H77)</f>
        <v>0</v>
      </c>
      <c r="J76" s="2130"/>
      <c r="K76" s="2125"/>
      <c r="L76" s="2123"/>
    </row>
    <row r="77" spans="1:12" ht="15" thickTop="1" thickBot="1">
      <c r="A77" s="2138"/>
      <c r="B77" s="375"/>
      <c r="C77" s="373"/>
      <c r="D77" s="373"/>
      <c r="E77" s="374"/>
      <c r="F77" s="375"/>
      <c r="G77" s="376"/>
      <c r="H77" s="377">
        <f t="shared" si="1"/>
        <v>0</v>
      </c>
      <c r="I77" s="2131"/>
      <c r="J77" s="2132"/>
      <c r="K77" s="2128"/>
      <c r="L77" s="499" t="e">
        <f>IF(L75=0,"-",IF(L75-$I$1/100&lt;0,0.0001,IF(L75=1,1,L75-$I$1/100)))</f>
        <v>#DIV/0!</v>
      </c>
    </row>
    <row r="78" spans="1:12" ht="15" thickTop="1" thickBot="1">
      <c r="A78" s="10"/>
      <c r="G78" s="2133" t="s">
        <v>1233</v>
      </c>
      <c r="H78" s="2134"/>
      <c r="I78" s="2135">
        <f>SUM(I50,I55,I62,I69,I76)</f>
        <v>0</v>
      </c>
      <c r="J78" s="2136"/>
      <c r="L78" s="499"/>
    </row>
    <row r="79" spans="1:12" ht="15" thickTop="1" thickBot="1"/>
    <row r="80" spans="1:12" ht="15" thickTop="1" thickBot="1">
      <c r="A80" s="645" t="s">
        <v>981</v>
      </c>
      <c r="B80" s="2163" t="s">
        <v>1634</v>
      </c>
      <c r="C80" s="2164"/>
      <c r="D80" s="2164"/>
      <c r="E80" s="2164"/>
      <c r="F80" s="2164"/>
      <c r="G80" s="2164"/>
      <c r="H80" s="2164"/>
      <c r="I80" s="2164"/>
      <c r="J80" s="2164"/>
      <c r="K80" s="2164"/>
      <c r="L80" s="2165"/>
    </row>
    <row r="81" spans="1:31" ht="29.25" customHeight="1" thickTop="1" thickBot="1">
      <c r="A81" s="354"/>
      <c r="B81" s="354"/>
      <c r="C81" s="354"/>
      <c r="D81" s="354"/>
      <c r="E81" s="354"/>
      <c r="F81" s="354"/>
      <c r="G81" s="354"/>
      <c r="H81" s="354"/>
      <c r="I81" s="354"/>
      <c r="J81" s="354"/>
      <c r="K81" s="354"/>
      <c r="L81" s="354"/>
      <c r="X81" s="2143" t="s">
        <v>810</v>
      </c>
      <c r="Y81" s="2143"/>
      <c r="Z81" s="2143"/>
      <c r="AA81" s="2143"/>
      <c r="AB81" s="2143"/>
    </row>
    <row r="82" spans="1:31" ht="14.25" customHeight="1" thickTop="1">
      <c r="A82" s="2144" t="s">
        <v>315</v>
      </c>
      <c r="B82" s="355" t="s">
        <v>316</v>
      </c>
      <c r="C82" s="355"/>
      <c r="D82" s="355"/>
      <c r="E82" s="355"/>
      <c r="F82" s="355"/>
      <c r="G82" s="355"/>
      <c r="H82" s="355"/>
      <c r="I82" s="355"/>
      <c r="J82" s="355"/>
      <c r="K82" s="2156"/>
      <c r="L82" s="2157"/>
      <c r="O82" s="457" t="s">
        <v>318</v>
      </c>
      <c r="P82" s="458" t="s">
        <v>320</v>
      </c>
      <c r="Q82" s="459" t="s">
        <v>319</v>
      </c>
      <c r="R82" s="459" t="s">
        <v>809</v>
      </c>
      <c r="S82" s="460" t="s">
        <v>860</v>
      </c>
      <c r="T82" s="460" t="s">
        <v>861</v>
      </c>
      <c r="U82" s="460" t="s">
        <v>862</v>
      </c>
      <c r="V82" s="460" t="s">
        <v>863</v>
      </c>
      <c r="W82" s="461" t="s">
        <v>864</v>
      </c>
      <c r="X82" s="462" t="s">
        <v>860</v>
      </c>
      <c r="Y82" s="460" t="s">
        <v>861</v>
      </c>
      <c r="Z82" s="460" t="s">
        <v>862</v>
      </c>
      <c r="AA82" s="460" t="s">
        <v>863</v>
      </c>
      <c r="AB82" s="461" t="s">
        <v>864</v>
      </c>
      <c r="AE82" s="463"/>
    </row>
    <row r="83" spans="1:31">
      <c r="A83" s="2145"/>
      <c r="B83" s="356" t="s">
        <v>865</v>
      </c>
      <c r="C83" s="357"/>
      <c r="D83" s="357"/>
      <c r="E83" s="357"/>
      <c r="F83" s="357"/>
      <c r="G83" s="357"/>
      <c r="H83" s="357"/>
      <c r="I83" s="357"/>
      <c r="J83" s="358"/>
      <c r="K83" s="2147">
        <f>SUM(C83:J83)</f>
        <v>0</v>
      </c>
      <c r="L83" s="2148"/>
      <c r="O83" s="464">
        <f>B81</f>
        <v>0</v>
      </c>
      <c r="P83" s="465" t="e">
        <f>L85</f>
        <v>#DIV/0!</v>
      </c>
      <c r="Q83" s="466">
        <f>K83</f>
        <v>0</v>
      </c>
      <c r="R83" s="466">
        <f>I117</f>
        <v>0</v>
      </c>
      <c r="S83" s="465" t="e">
        <f>L90</f>
        <v>#DIV/0!</v>
      </c>
      <c r="T83" s="465" t="e">
        <f>L96</f>
        <v>#DIV/0!</v>
      </c>
      <c r="U83" s="465" t="e">
        <f>L103</f>
        <v>#DIV/0!</v>
      </c>
      <c r="V83" s="465" t="e">
        <f>L110</f>
        <v>#DIV/0!</v>
      </c>
      <c r="W83" s="467" t="e">
        <f>L116</f>
        <v>#DIV/0!</v>
      </c>
      <c r="X83" s="468">
        <f>I89</f>
        <v>0</v>
      </c>
      <c r="Y83" s="469">
        <f>I94</f>
        <v>0</v>
      </c>
      <c r="Z83" s="469">
        <f>I101</f>
        <v>0</v>
      </c>
      <c r="AA83" s="469">
        <f>I108</f>
        <v>0</v>
      </c>
      <c r="AB83" s="470">
        <f>I115</f>
        <v>0</v>
      </c>
    </row>
    <row r="84" spans="1:31" ht="14.25" customHeight="1" thickBot="1">
      <c r="A84" s="2146"/>
      <c r="B84" s="356"/>
      <c r="C84" s="357"/>
      <c r="D84" s="357"/>
      <c r="E84" s="357"/>
      <c r="F84" s="357"/>
      <c r="G84" s="357"/>
      <c r="H84" s="357"/>
      <c r="I84" s="357"/>
      <c r="J84" s="357"/>
      <c r="K84" s="359" t="s">
        <v>1620</v>
      </c>
      <c r="L84" s="360" t="s">
        <v>1621</v>
      </c>
      <c r="O84" s="471">
        <f>C81</f>
        <v>0</v>
      </c>
      <c r="P84" s="472" t="e">
        <f>L85</f>
        <v>#DIV/0!</v>
      </c>
      <c r="Q84" s="473">
        <f>K83</f>
        <v>0</v>
      </c>
      <c r="R84" s="473">
        <f>I117</f>
        <v>0</v>
      </c>
      <c r="S84" s="465" t="e">
        <f>L90</f>
        <v>#DIV/0!</v>
      </c>
      <c r="T84" s="465" t="e">
        <f>L96</f>
        <v>#DIV/0!</v>
      </c>
      <c r="U84" s="465" t="e">
        <f>L103</f>
        <v>#DIV/0!</v>
      </c>
      <c r="V84" s="465" t="e">
        <f>L110</f>
        <v>#DIV/0!</v>
      </c>
      <c r="W84" s="467" t="e">
        <f>L116</f>
        <v>#DIV/0!</v>
      </c>
      <c r="X84" s="474">
        <f>I89</f>
        <v>0</v>
      </c>
      <c r="Y84" s="475">
        <f>I94</f>
        <v>0</v>
      </c>
      <c r="Z84" s="475">
        <f>I101</f>
        <v>0</v>
      </c>
      <c r="AA84" s="475">
        <f>I108</f>
        <v>0</v>
      </c>
      <c r="AB84" s="476">
        <f>I115</f>
        <v>0</v>
      </c>
    </row>
    <row r="85" spans="1:31" ht="15" thickTop="1" thickBot="1">
      <c r="A85" s="2153" t="s">
        <v>866</v>
      </c>
      <c r="B85" s="2154"/>
      <c r="C85" s="2154"/>
      <c r="D85" s="2154"/>
      <c r="E85" s="2155"/>
      <c r="F85" s="361">
        <f>I117</f>
        <v>0</v>
      </c>
      <c r="G85" s="362" t="s">
        <v>867</v>
      </c>
      <c r="H85" s="363">
        <f>K83</f>
        <v>0</v>
      </c>
      <c r="I85" s="362" t="s">
        <v>868</v>
      </c>
      <c r="J85" s="362" t="s">
        <v>613</v>
      </c>
      <c r="K85" s="364" t="e">
        <f>ROUNDDOWN(I117/K83,2)</f>
        <v>#DIV/0!</v>
      </c>
      <c r="L85" s="364" t="e">
        <f>K85-$I$1/100</f>
        <v>#DIV/0!</v>
      </c>
      <c r="O85" s="471">
        <f>D81</f>
        <v>0</v>
      </c>
      <c r="P85" s="472" t="e">
        <f>L85</f>
        <v>#DIV/0!</v>
      </c>
      <c r="Q85" s="473">
        <f>K83</f>
        <v>0</v>
      </c>
      <c r="R85" s="473">
        <f>I117</f>
        <v>0</v>
      </c>
      <c r="S85" s="465" t="e">
        <f>L90</f>
        <v>#DIV/0!</v>
      </c>
      <c r="T85" s="465" t="e">
        <f>L96</f>
        <v>#DIV/0!</v>
      </c>
      <c r="U85" s="465" t="e">
        <f>L103</f>
        <v>#DIV/0!</v>
      </c>
      <c r="V85" s="465" t="e">
        <f>L110</f>
        <v>#DIV/0!</v>
      </c>
      <c r="W85" s="467" t="e">
        <f>L116</f>
        <v>#DIV/0!</v>
      </c>
      <c r="X85" s="474">
        <f>I89</f>
        <v>0</v>
      </c>
      <c r="Y85" s="475">
        <f>I94</f>
        <v>0</v>
      </c>
      <c r="Z85" s="475">
        <f>I101</f>
        <v>0</v>
      </c>
      <c r="AA85" s="475">
        <f>I108</f>
        <v>0</v>
      </c>
      <c r="AB85" s="476">
        <f>I115</f>
        <v>0</v>
      </c>
    </row>
    <row r="86" spans="1:31" ht="14.25" thickTop="1">
      <c r="K86" s="365"/>
      <c r="L86" s="366"/>
      <c r="O86" s="471">
        <f>E81</f>
        <v>0</v>
      </c>
      <c r="P86" s="472" t="e">
        <f>L85</f>
        <v>#DIV/0!</v>
      </c>
      <c r="Q86" s="473">
        <f>K83</f>
        <v>0</v>
      </c>
      <c r="R86" s="473">
        <f>I117</f>
        <v>0</v>
      </c>
      <c r="S86" s="465" t="e">
        <f>L90</f>
        <v>#DIV/0!</v>
      </c>
      <c r="T86" s="465" t="e">
        <f>L96</f>
        <v>#DIV/0!</v>
      </c>
      <c r="U86" s="465" t="e">
        <f>L103</f>
        <v>#DIV/0!</v>
      </c>
      <c r="V86" s="465" t="e">
        <f>L110</f>
        <v>#DIV/0!</v>
      </c>
      <c r="W86" s="467" t="e">
        <f>L116</f>
        <v>#DIV/0!</v>
      </c>
      <c r="X86" s="474">
        <f>I89</f>
        <v>0</v>
      </c>
      <c r="Y86" s="475">
        <f>I94</f>
        <v>0</v>
      </c>
      <c r="Z86" s="475">
        <f>I101</f>
        <v>0</v>
      </c>
      <c r="AA86" s="475">
        <f>I108</f>
        <v>0</v>
      </c>
      <c r="AB86" s="476">
        <f>I115</f>
        <v>0</v>
      </c>
    </row>
    <row r="87" spans="1:31" ht="15" customHeight="1" thickBot="1">
      <c r="A87" s="367"/>
      <c r="B87" s="368" t="s">
        <v>614</v>
      </c>
      <c r="C87" s="368" t="s">
        <v>615</v>
      </c>
      <c r="D87" s="368" t="s">
        <v>1473</v>
      </c>
      <c r="E87" s="368" t="s">
        <v>1474</v>
      </c>
      <c r="F87" s="368" t="s">
        <v>1475</v>
      </c>
      <c r="G87" s="368" t="s">
        <v>1476</v>
      </c>
      <c r="H87" s="368" t="s">
        <v>1477</v>
      </c>
      <c r="I87" s="2151" t="s">
        <v>1478</v>
      </c>
      <c r="J87" s="2152"/>
      <c r="K87" s="2149" t="s">
        <v>1622</v>
      </c>
      <c r="L87" s="2150"/>
      <c r="O87" s="471">
        <f>F81</f>
        <v>0</v>
      </c>
      <c r="P87" s="472" t="e">
        <f>L85</f>
        <v>#DIV/0!</v>
      </c>
      <c r="Q87" s="473">
        <f>K83</f>
        <v>0</v>
      </c>
      <c r="R87" s="473">
        <f>I117</f>
        <v>0</v>
      </c>
      <c r="S87" s="465" t="e">
        <f>L90</f>
        <v>#DIV/0!</v>
      </c>
      <c r="T87" s="465" t="e">
        <f>L96</f>
        <v>#DIV/0!</v>
      </c>
      <c r="U87" s="465" t="e">
        <f>L103</f>
        <v>#DIV/0!</v>
      </c>
      <c r="V87" s="465" t="e">
        <f>L110</f>
        <v>#DIV/0!</v>
      </c>
      <c r="W87" s="467" t="e">
        <f>L116</f>
        <v>#DIV/0!</v>
      </c>
      <c r="X87" s="474">
        <f>I89</f>
        <v>0</v>
      </c>
      <c r="Y87" s="475">
        <f>I94</f>
        <v>0</v>
      </c>
      <c r="Z87" s="475">
        <f>I101</f>
        <v>0</v>
      </c>
      <c r="AA87" s="475">
        <f>I108</f>
        <v>0</v>
      </c>
      <c r="AB87" s="476">
        <f>I115</f>
        <v>0</v>
      </c>
    </row>
    <row r="88" spans="1:31" ht="14.25" customHeight="1" thickTop="1">
      <c r="A88" s="2137" t="s">
        <v>1479</v>
      </c>
      <c r="B88" s="356"/>
      <c r="C88" s="369"/>
      <c r="D88" s="369"/>
      <c r="E88" s="370"/>
      <c r="F88" s="356"/>
      <c r="G88" s="371"/>
      <c r="H88" s="372">
        <f t="shared" ref="H88:H116" si="2">ROUNDDOWN(C88*D88,2)</f>
        <v>0</v>
      </c>
      <c r="I88" s="1425" t="s">
        <v>1480</v>
      </c>
      <c r="J88" s="1426"/>
      <c r="K88" s="2139" t="s">
        <v>1043</v>
      </c>
      <c r="L88" s="2140" t="e">
        <f>ROUNDDOWN(I89/I117,2)</f>
        <v>#DIV/0!</v>
      </c>
      <c r="O88" s="471">
        <f>G81</f>
        <v>0</v>
      </c>
      <c r="P88" s="472" t="e">
        <f>L85</f>
        <v>#DIV/0!</v>
      </c>
      <c r="Q88" s="473">
        <f>K83</f>
        <v>0</v>
      </c>
      <c r="R88" s="473">
        <f>I117</f>
        <v>0</v>
      </c>
      <c r="S88" s="465" t="e">
        <f>L90</f>
        <v>#DIV/0!</v>
      </c>
      <c r="T88" s="465" t="e">
        <f>L96</f>
        <v>#DIV/0!</v>
      </c>
      <c r="U88" s="465" t="e">
        <f>L103</f>
        <v>#DIV/0!</v>
      </c>
      <c r="V88" s="465" t="e">
        <f>L110</f>
        <v>#DIV/0!</v>
      </c>
      <c r="W88" s="467" t="e">
        <f>L116</f>
        <v>#DIV/0!</v>
      </c>
      <c r="X88" s="474">
        <f>I89</f>
        <v>0</v>
      </c>
      <c r="Y88" s="475">
        <f>I94</f>
        <v>0</v>
      </c>
      <c r="Z88" s="475">
        <f>I101</f>
        <v>0</v>
      </c>
      <c r="AA88" s="475">
        <f>I108</f>
        <v>0</v>
      </c>
      <c r="AB88" s="476">
        <f>I115</f>
        <v>0</v>
      </c>
    </row>
    <row r="89" spans="1:31" ht="14.25" thickBot="1">
      <c r="A89" s="2137"/>
      <c r="B89" s="356"/>
      <c r="C89" s="369"/>
      <c r="D89" s="369"/>
      <c r="E89" s="370"/>
      <c r="F89" s="356"/>
      <c r="G89" s="371"/>
      <c r="H89" s="372">
        <f t="shared" si="2"/>
        <v>0</v>
      </c>
      <c r="I89" s="2129">
        <f>SUM(H88:H92)</f>
        <v>0</v>
      </c>
      <c r="J89" s="2130"/>
      <c r="K89" s="2125"/>
      <c r="L89" s="2141"/>
      <c r="O89" s="471">
        <f>H81</f>
        <v>0</v>
      </c>
      <c r="P89" s="472" t="e">
        <f>L85</f>
        <v>#DIV/0!</v>
      </c>
      <c r="Q89" s="473">
        <f>K83</f>
        <v>0</v>
      </c>
      <c r="R89" s="473">
        <f>I117</f>
        <v>0</v>
      </c>
      <c r="S89" s="465" t="e">
        <f>L90</f>
        <v>#DIV/0!</v>
      </c>
      <c r="T89" s="465" t="e">
        <f>L96</f>
        <v>#DIV/0!</v>
      </c>
      <c r="U89" s="465" t="e">
        <f>L103</f>
        <v>#DIV/0!</v>
      </c>
      <c r="V89" s="465" t="e">
        <f>L110</f>
        <v>#DIV/0!</v>
      </c>
      <c r="W89" s="467" t="e">
        <f>L116</f>
        <v>#DIV/0!</v>
      </c>
      <c r="X89" s="474">
        <f>I89</f>
        <v>0</v>
      </c>
      <c r="Y89" s="475">
        <f>I94</f>
        <v>0</v>
      </c>
      <c r="Z89" s="475">
        <f>I101</f>
        <v>0</v>
      </c>
      <c r="AA89" s="475">
        <f>I108</f>
        <v>0</v>
      </c>
      <c r="AB89" s="476">
        <f>I115</f>
        <v>0</v>
      </c>
    </row>
    <row r="90" spans="1:31" ht="13.5" customHeight="1" thickTop="1">
      <c r="A90" s="2137"/>
      <c r="B90" s="356"/>
      <c r="C90" s="369"/>
      <c r="D90" s="369"/>
      <c r="E90" s="370"/>
      <c r="F90" s="356"/>
      <c r="G90" s="371"/>
      <c r="H90" s="372">
        <f t="shared" si="2"/>
        <v>0</v>
      </c>
      <c r="I90" s="2129"/>
      <c r="J90" s="2130"/>
      <c r="K90" s="2125"/>
      <c r="L90" s="2140" t="e">
        <f>IF(L88=0,"-",IF(L88-$I$1/100&lt;0,0.0001,IF(L88=1,1,L88-$I$1/100)))</f>
        <v>#DIV/0!</v>
      </c>
      <c r="O90" s="471">
        <f>I81</f>
        <v>0</v>
      </c>
      <c r="P90" s="472" t="e">
        <f>L85</f>
        <v>#DIV/0!</v>
      </c>
      <c r="Q90" s="473">
        <f>K83</f>
        <v>0</v>
      </c>
      <c r="R90" s="473">
        <f>I117</f>
        <v>0</v>
      </c>
      <c r="S90" s="465" t="e">
        <f>L90</f>
        <v>#DIV/0!</v>
      </c>
      <c r="T90" s="465" t="e">
        <f>L96</f>
        <v>#DIV/0!</v>
      </c>
      <c r="U90" s="465" t="e">
        <f>L103</f>
        <v>#DIV/0!</v>
      </c>
      <c r="V90" s="465" t="e">
        <f>L110</f>
        <v>#DIV/0!</v>
      </c>
      <c r="W90" s="467" t="e">
        <f>L116</f>
        <v>#DIV/0!</v>
      </c>
      <c r="X90" s="474">
        <f>I89</f>
        <v>0</v>
      </c>
      <c r="Y90" s="475">
        <f>I94</f>
        <v>0</v>
      </c>
      <c r="Z90" s="475">
        <f>I101</f>
        <v>0</v>
      </c>
      <c r="AA90" s="475">
        <f>I108</f>
        <v>0</v>
      </c>
      <c r="AB90" s="476">
        <f>I115</f>
        <v>0</v>
      </c>
    </row>
    <row r="91" spans="1:31">
      <c r="A91" s="2137"/>
      <c r="B91" s="356"/>
      <c r="C91" s="369"/>
      <c r="D91" s="369"/>
      <c r="E91" s="370"/>
      <c r="F91" s="356"/>
      <c r="G91" s="371"/>
      <c r="H91" s="372">
        <f t="shared" si="2"/>
        <v>0</v>
      </c>
      <c r="I91" s="2129"/>
      <c r="J91" s="2130"/>
      <c r="K91" s="2125"/>
      <c r="L91" s="2142"/>
      <c r="O91" s="471">
        <f>J81</f>
        <v>0</v>
      </c>
      <c r="P91" s="472" t="e">
        <f>L85</f>
        <v>#DIV/0!</v>
      </c>
      <c r="Q91" s="473">
        <f>K83</f>
        <v>0</v>
      </c>
      <c r="R91" s="473">
        <f>I117</f>
        <v>0</v>
      </c>
      <c r="S91" s="465" t="e">
        <f>L90</f>
        <v>#DIV/0!</v>
      </c>
      <c r="T91" s="465" t="e">
        <f>L96</f>
        <v>#DIV/0!</v>
      </c>
      <c r="U91" s="465" t="e">
        <f>L103</f>
        <v>#DIV/0!</v>
      </c>
      <c r="V91" s="465" t="e">
        <f>L110</f>
        <v>#DIV/0!</v>
      </c>
      <c r="W91" s="467" t="e">
        <f>L116</f>
        <v>#DIV/0!</v>
      </c>
      <c r="X91" s="474">
        <f>I89</f>
        <v>0</v>
      </c>
      <c r="Y91" s="475">
        <f>I94</f>
        <v>0</v>
      </c>
      <c r="Z91" s="475">
        <f>I101</f>
        <v>0</v>
      </c>
      <c r="AA91" s="475">
        <f>I108</f>
        <v>0</v>
      </c>
      <c r="AB91" s="476">
        <f>I115</f>
        <v>0</v>
      </c>
    </row>
    <row r="92" spans="1:31" ht="14.25" thickBot="1">
      <c r="A92" s="2138"/>
      <c r="B92" s="375"/>
      <c r="C92" s="373"/>
      <c r="D92" s="373"/>
      <c r="E92" s="374"/>
      <c r="F92" s="375"/>
      <c r="G92" s="376"/>
      <c r="H92" s="377">
        <f t="shared" si="2"/>
        <v>0</v>
      </c>
      <c r="I92" s="2131"/>
      <c r="J92" s="2132"/>
      <c r="K92" s="2128"/>
      <c r="L92" s="2141"/>
      <c r="O92" s="471">
        <f>K81</f>
        <v>0</v>
      </c>
      <c r="P92" s="472" t="e">
        <f>L85</f>
        <v>#DIV/0!</v>
      </c>
      <c r="Q92" s="473">
        <f>K83</f>
        <v>0</v>
      </c>
      <c r="R92" s="473">
        <f>I117</f>
        <v>0</v>
      </c>
      <c r="S92" s="465" t="e">
        <f>L90</f>
        <v>#DIV/0!</v>
      </c>
      <c r="T92" s="465" t="e">
        <f>L96</f>
        <v>#DIV/0!</v>
      </c>
      <c r="U92" s="465" t="e">
        <f>L103</f>
        <v>#DIV/0!</v>
      </c>
      <c r="V92" s="465" t="e">
        <f>L110</f>
        <v>#DIV/0!</v>
      </c>
      <c r="W92" s="467" t="e">
        <f>L116</f>
        <v>#DIV/0!</v>
      </c>
      <c r="X92" s="474">
        <f>I89</f>
        <v>0</v>
      </c>
      <c r="Y92" s="475">
        <f>I94</f>
        <v>0</v>
      </c>
      <c r="Z92" s="475">
        <f>I101</f>
        <v>0</v>
      </c>
      <c r="AA92" s="475">
        <f>I108</f>
        <v>0</v>
      </c>
      <c r="AB92" s="476">
        <f>I115</f>
        <v>0</v>
      </c>
    </row>
    <row r="93" spans="1:31" ht="15" customHeight="1" thickTop="1" thickBot="1">
      <c r="A93" s="2158" t="s">
        <v>1044</v>
      </c>
      <c r="B93" s="380"/>
      <c r="C93" s="369"/>
      <c r="D93" s="369"/>
      <c r="E93" s="379"/>
      <c r="F93" s="380"/>
      <c r="G93" s="381"/>
      <c r="H93" s="382">
        <f t="shared" si="2"/>
        <v>0</v>
      </c>
      <c r="I93" s="2159" t="s">
        <v>72</v>
      </c>
      <c r="J93" s="2160"/>
      <c r="K93" s="2127" t="s">
        <v>73</v>
      </c>
      <c r="L93" s="2123" t="e">
        <f>ROUNDDOWN(I94/I117,2)</f>
        <v>#DIV/0!</v>
      </c>
      <c r="O93" s="477">
        <f>L81</f>
        <v>0</v>
      </c>
      <c r="P93" s="478" t="e">
        <f>L85</f>
        <v>#DIV/0!</v>
      </c>
      <c r="Q93" s="479">
        <f>K83</f>
        <v>0</v>
      </c>
      <c r="R93" s="479">
        <f>I117</f>
        <v>0</v>
      </c>
      <c r="S93" s="465" t="e">
        <f>L90</f>
        <v>#DIV/0!</v>
      </c>
      <c r="T93" s="465" t="e">
        <f>L96</f>
        <v>#DIV/0!</v>
      </c>
      <c r="U93" s="465" t="e">
        <f>L103</f>
        <v>#DIV/0!</v>
      </c>
      <c r="V93" s="465" t="e">
        <f>L110</f>
        <v>#DIV/0!</v>
      </c>
      <c r="W93" s="467" t="e">
        <f>L116</f>
        <v>#DIV/0!</v>
      </c>
      <c r="X93" s="480">
        <f>I89</f>
        <v>0</v>
      </c>
      <c r="Y93" s="481">
        <f>I94</f>
        <v>0</v>
      </c>
      <c r="Z93" s="481">
        <f>I101</f>
        <v>0</v>
      </c>
      <c r="AA93" s="481">
        <f>I108</f>
        <v>0</v>
      </c>
      <c r="AB93" s="482">
        <f>I115</f>
        <v>0</v>
      </c>
    </row>
    <row r="94" spans="1:31" ht="15" thickTop="1" thickBot="1">
      <c r="A94" s="2137"/>
      <c r="B94" s="356"/>
      <c r="C94" s="369"/>
      <c r="D94" s="369"/>
      <c r="E94" s="370"/>
      <c r="F94" s="356"/>
      <c r="G94" s="371"/>
      <c r="H94" s="372">
        <f t="shared" si="2"/>
        <v>0</v>
      </c>
      <c r="I94" s="2129">
        <f>SUM(H93:H99)</f>
        <v>0</v>
      </c>
      <c r="J94" s="2130"/>
      <c r="K94" s="2125"/>
      <c r="L94" s="2123"/>
    </row>
    <row r="95" spans="1:31" ht="15" thickTop="1" thickBot="1">
      <c r="A95" s="2137"/>
      <c r="B95" s="356"/>
      <c r="C95" s="369"/>
      <c r="D95" s="369"/>
      <c r="E95" s="370"/>
      <c r="F95" s="356"/>
      <c r="G95" s="371"/>
      <c r="H95" s="372">
        <f t="shared" si="2"/>
        <v>0</v>
      </c>
      <c r="I95" s="2129"/>
      <c r="J95" s="2130"/>
      <c r="K95" s="2125"/>
      <c r="L95" s="2123"/>
    </row>
    <row r="96" spans="1:31" ht="15" thickTop="1" thickBot="1">
      <c r="A96" s="2137"/>
      <c r="B96" s="356"/>
      <c r="C96" s="369"/>
      <c r="D96" s="369"/>
      <c r="E96" s="370"/>
      <c r="F96" s="356"/>
      <c r="G96" s="371"/>
      <c r="H96" s="372">
        <f t="shared" si="2"/>
        <v>0</v>
      </c>
      <c r="I96" s="2129"/>
      <c r="J96" s="2130"/>
      <c r="K96" s="2125"/>
      <c r="L96" s="2123" t="e">
        <f>IF(L93=0,"-",IF(L93-$I$1/100&lt;0,0.0001,IF(L93=1,1,L93-$I$1/100)))</f>
        <v>#DIV/0!</v>
      </c>
    </row>
    <row r="97" spans="1:12" ht="15" thickTop="1" thickBot="1">
      <c r="A97" s="2137"/>
      <c r="B97" s="356"/>
      <c r="C97" s="369"/>
      <c r="D97" s="369"/>
      <c r="E97" s="370"/>
      <c r="F97" s="356"/>
      <c r="G97" s="371"/>
      <c r="H97" s="372">
        <f t="shared" si="2"/>
        <v>0</v>
      </c>
      <c r="I97" s="2129"/>
      <c r="J97" s="2130"/>
      <c r="K97" s="2125"/>
      <c r="L97" s="2123"/>
    </row>
    <row r="98" spans="1:12" ht="15" thickTop="1" thickBot="1">
      <c r="A98" s="2137"/>
      <c r="B98" s="356"/>
      <c r="C98" s="369"/>
      <c r="D98" s="369"/>
      <c r="E98" s="370"/>
      <c r="F98" s="356"/>
      <c r="G98" s="371"/>
      <c r="H98" s="372">
        <f t="shared" si="2"/>
        <v>0</v>
      </c>
      <c r="I98" s="2129"/>
      <c r="J98" s="2130"/>
      <c r="K98" s="2125"/>
      <c r="L98" s="2123"/>
    </row>
    <row r="99" spans="1:12" ht="15" thickTop="1" thickBot="1">
      <c r="A99" s="2138"/>
      <c r="B99" s="375"/>
      <c r="C99" s="373"/>
      <c r="D99" s="373"/>
      <c r="E99" s="374"/>
      <c r="F99" s="375"/>
      <c r="G99" s="376"/>
      <c r="H99" s="377">
        <f t="shared" si="2"/>
        <v>0</v>
      </c>
      <c r="I99" s="2131"/>
      <c r="J99" s="2132"/>
      <c r="K99" s="2128"/>
      <c r="L99" s="2123"/>
    </row>
    <row r="100" spans="1:12" ht="15" customHeight="1" thickTop="1" thickBot="1">
      <c r="A100" s="2146" t="s">
        <v>74</v>
      </c>
      <c r="B100" s="380"/>
      <c r="C100" s="378"/>
      <c r="D100" s="378"/>
      <c r="E100" s="379"/>
      <c r="F100" s="380"/>
      <c r="G100" s="381"/>
      <c r="H100" s="382">
        <f t="shared" si="2"/>
        <v>0</v>
      </c>
      <c r="I100" s="2162" t="s">
        <v>75</v>
      </c>
      <c r="J100" s="1429"/>
      <c r="K100" s="2124" t="s">
        <v>1226</v>
      </c>
      <c r="L100" s="2123" t="e">
        <f>ROUNDDOWN(I101/I117,2)</f>
        <v>#DIV/0!</v>
      </c>
    </row>
    <row r="101" spans="1:12" ht="15" thickTop="1" thickBot="1">
      <c r="A101" s="2137"/>
      <c r="B101" s="356"/>
      <c r="C101" s="369"/>
      <c r="D101" s="369"/>
      <c r="E101" s="370"/>
      <c r="F101" s="356"/>
      <c r="G101" s="371"/>
      <c r="H101" s="372">
        <f t="shared" si="2"/>
        <v>0</v>
      </c>
      <c r="I101" s="2129">
        <f>SUM(H100:H106)</f>
        <v>0</v>
      </c>
      <c r="J101" s="2130"/>
      <c r="K101" s="2125"/>
      <c r="L101" s="2123"/>
    </row>
    <row r="102" spans="1:12" ht="15" thickTop="1" thickBot="1">
      <c r="A102" s="2137"/>
      <c r="B102" s="356"/>
      <c r="C102" s="369"/>
      <c r="D102" s="369"/>
      <c r="E102" s="370"/>
      <c r="F102" s="356"/>
      <c r="G102" s="371"/>
      <c r="H102" s="372">
        <f t="shared" si="2"/>
        <v>0</v>
      </c>
      <c r="I102" s="2129"/>
      <c r="J102" s="2130"/>
      <c r="K102" s="2125"/>
      <c r="L102" s="2123"/>
    </row>
    <row r="103" spans="1:12" ht="15" thickTop="1" thickBot="1">
      <c r="A103" s="2137"/>
      <c r="B103" s="356"/>
      <c r="C103" s="369"/>
      <c r="D103" s="369"/>
      <c r="E103" s="370"/>
      <c r="F103" s="356"/>
      <c r="G103" s="371"/>
      <c r="H103" s="372">
        <f t="shared" si="2"/>
        <v>0</v>
      </c>
      <c r="I103" s="2129"/>
      <c r="J103" s="2130"/>
      <c r="K103" s="2125"/>
      <c r="L103" s="2123" t="e">
        <f>IF(L100=0,"-",IF(L100-$I$1/100&lt;0,0.0001,IF(L100=1,1,L100-$I$1/100)))</f>
        <v>#DIV/0!</v>
      </c>
    </row>
    <row r="104" spans="1:12" ht="15" thickTop="1" thickBot="1">
      <c r="A104" s="2137"/>
      <c r="B104" s="356"/>
      <c r="C104" s="369"/>
      <c r="D104" s="369"/>
      <c r="E104" s="370"/>
      <c r="F104" s="356"/>
      <c r="G104" s="371"/>
      <c r="H104" s="372">
        <f t="shared" si="2"/>
        <v>0</v>
      </c>
      <c r="I104" s="2129"/>
      <c r="J104" s="2130"/>
      <c r="K104" s="2125"/>
      <c r="L104" s="2123"/>
    </row>
    <row r="105" spans="1:12" ht="15" thickTop="1" thickBot="1">
      <c r="A105" s="2137"/>
      <c r="B105" s="356"/>
      <c r="C105" s="369"/>
      <c r="D105" s="369"/>
      <c r="E105" s="370"/>
      <c r="F105" s="356"/>
      <c r="G105" s="371"/>
      <c r="H105" s="372">
        <f t="shared" si="2"/>
        <v>0</v>
      </c>
      <c r="I105" s="2129"/>
      <c r="J105" s="2130"/>
      <c r="K105" s="2125"/>
      <c r="L105" s="2123"/>
    </row>
    <row r="106" spans="1:12" ht="15" thickTop="1" thickBot="1">
      <c r="A106" s="2161"/>
      <c r="B106" s="383"/>
      <c r="C106" s="373"/>
      <c r="D106" s="373"/>
      <c r="E106" s="374"/>
      <c r="F106" s="375"/>
      <c r="G106" s="376"/>
      <c r="H106" s="377">
        <f t="shared" si="2"/>
        <v>0</v>
      </c>
      <c r="I106" s="2129"/>
      <c r="J106" s="2130"/>
      <c r="K106" s="2126"/>
      <c r="L106" s="2123"/>
    </row>
    <row r="107" spans="1:12" ht="15" customHeight="1" thickTop="1" thickBot="1">
      <c r="A107" s="2158" t="s">
        <v>1227</v>
      </c>
      <c r="B107" s="456"/>
      <c r="C107" s="378"/>
      <c r="D107" s="378"/>
      <c r="E107" s="379"/>
      <c r="F107" s="380"/>
      <c r="G107" s="381"/>
      <c r="H107" s="382">
        <f t="shared" si="2"/>
        <v>0</v>
      </c>
      <c r="I107" s="2159" t="s">
        <v>1228</v>
      </c>
      <c r="J107" s="2160"/>
      <c r="K107" s="2127" t="s">
        <v>1229</v>
      </c>
      <c r="L107" s="2123" t="e">
        <f>ROUNDDOWN(I108/I117,2)</f>
        <v>#DIV/0!</v>
      </c>
    </row>
    <row r="108" spans="1:12" ht="15" thickTop="1" thickBot="1">
      <c r="A108" s="2137"/>
      <c r="B108" s="356"/>
      <c r="C108" s="378"/>
      <c r="D108" s="378"/>
      <c r="E108" s="370"/>
      <c r="F108" s="356"/>
      <c r="G108" s="371"/>
      <c r="H108" s="372">
        <f t="shared" si="2"/>
        <v>0</v>
      </c>
      <c r="I108" s="2129">
        <f>SUM(H107:H113)</f>
        <v>0</v>
      </c>
      <c r="J108" s="2130"/>
      <c r="K108" s="2125"/>
      <c r="L108" s="2123"/>
    </row>
    <row r="109" spans="1:12" ht="15" thickTop="1" thickBot="1">
      <c r="A109" s="2137"/>
      <c r="B109" s="356"/>
      <c r="C109" s="369"/>
      <c r="D109" s="369"/>
      <c r="E109" s="370"/>
      <c r="F109" s="356"/>
      <c r="G109" s="371"/>
      <c r="H109" s="372">
        <f t="shared" si="2"/>
        <v>0</v>
      </c>
      <c r="I109" s="2129"/>
      <c r="J109" s="2130"/>
      <c r="K109" s="2125"/>
      <c r="L109" s="2123"/>
    </row>
    <row r="110" spans="1:12" ht="15" thickTop="1" thickBot="1">
      <c r="A110" s="2137"/>
      <c r="B110" s="356"/>
      <c r="C110" s="369"/>
      <c r="D110" s="369"/>
      <c r="E110" s="370"/>
      <c r="F110" s="356"/>
      <c r="G110" s="371"/>
      <c r="H110" s="372">
        <f t="shared" si="2"/>
        <v>0</v>
      </c>
      <c r="I110" s="2129"/>
      <c r="J110" s="2130"/>
      <c r="K110" s="2125"/>
      <c r="L110" s="2123" t="e">
        <f>IF(L107=0,"-",IF(L107-$I$1/100&lt;0,0.0001,IF(L107=1,1,L107-$I$1/100)))</f>
        <v>#DIV/0!</v>
      </c>
    </row>
    <row r="111" spans="1:12" ht="15" thickTop="1" thickBot="1">
      <c r="A111" s="2137"/>
      <c r="B111" s="356"/>
      <c r="C111" s="369"/>
      <c r="D111" s="369"/>
      <c r="E111" s="370"/>
      <c r="F111" s="356"/>
      <c r="G111" s="371"/>
      <c r="H111" s="372">
        <f t="shared" si="2"/>
        <v>0</v>
      </c>
      <c r="I111" s="2129"/>
      <c r="J111" s="2130"/>
      <c r="K111" s="2125"/>
      <c r="L111" s="2123"/>
    </row>
    <row r="112" spans="1:12" ht="15" thickTop="1" thickBot="1">
      <c r="A112" s="2137"/>
      <c r="B112" s="356"/>
      <c r="C112" s="369"/>
      <c r="D112" s="369"/>
      <c r="E112" s="370"/>
      <c r="F112" s="356"/>
      <c r="G112" s="371"/>
      <c r="H112" s="372">
        <f t="shared" si="2"/>
        <v>0</v>
      </c>
      <c r="I112" s="2129"/>
      <c r="J112" s="2130"/>
      <c r="K112" s="2125"/>
      <c r="L112" s="2123"/>
    </row>
    <row r="113" spans="1:31" ht="15" thickTop="1" thickBot="1">
      <c r="A113" s="2138"/>
      <c r="B113" s="375"/>
      <c r="C113" s="373"/>
      <c r="D113" s="373"/>
      <c r="E113" s="374"/>
      <c r="F113" s="375"/>
      <c r="G113" s="376"/>
      <c r="H113" s="377">
        <f t="shared" si="2"/>
        <v>0</v>
      </c>
      <c r="I113" s="2131"/>
      <c r="J113" s="2132"/>
      <c r="K113" s="2128"/>
      <c r="L113" s="2123"/>
    </row>
    <row r="114" spans="1:31" ht="15" customHeight="1" thickTop="1" thickBot="1">
      <c r="A114" s="2158" t="s">
        <v>1230</v>
      </c>
      <c r="B114" s="355"/>
      <c r="C114" s="378"/>
      <c r="D114" s="378"/>
      <c r="E114" s="379"/>
      <c r="F114" s="380"/>
      <c r="G114" s="381"/>
      <c r="H114" s="382">
        <f t="shared" si="2"/>
        <v>0</v>
      </c>
      <c r="I114" s="2162" t="s">
        <v>1231</v>
      </c>
      <c r="J114" s="1429"/>
      <c r="K114" s="2127" t="s">
        <v>1232</v>
      </c>
      <c r="L114" s="2123" t="e">
        <f>ROUNDDOWN(I115/I117,2)</f>
        <v>#DIV/0!</v>
      </c>
    </row>
    <row r="115" spans="1:31" ht="15" thickTop="1" thickBot="1">
      <c r="A115" s="2137"/>
      <c r="B115" s="356"/>
      <c r="C115" s="369"/>
      <c r="D115" s="369"/>
      <c r="E115" s="370"/>
      <c r="F115" s="356"/>
      <c r="G115" s="371"/>
      <c r="H115" s="372">
        <f t="shared" si="2"/>
        <v>0</v>
      </c>
      <c r="I115" s="2129">
        <f>SUM(H114:H116)</f>
        <v>0</v>
      </c>
      <c r="J115" s="2130"/>
      <c r="K115" s="2125"/>
      <c r="L115" s="2123"/>
    </row>
    <row r="116" spans="1:31" ht="15" thickTop="1" thickBot="1">
      <c r="A116" s="2138"/>
      <c r="B116" s="375"/>
      <c r="C116" s="373"/>
      <c r="D116" s="373"/>
      <c r="E116" s="374"/>
      <c r="F116" s="375"/>
      <c r="G116" s="376"/>
      <c r="H116" s="377">
        <f t="shared" si="2"/>
        <v>0</v>
      </c>
      <c r="I116" s="2131"/>
      <c r="J116" s="2132"/>
      <c r="K116" s="2128"/>
      <c r="L116" s="499" t="e">
        <f>IF(L114=0,"-",IF(L114-$I$1/100&lt;0,0.0001,IF(L114=1,1,L114-$I$1/100)))</f>
        <v>#DIV/0!</v>
      </c>
    </row>
    <row r="117" spans="1:31" ht="15" thickTop="1" thickBot="1">
      <c r="A117" s="10"/>
      <c r="G117" s="2133" t="s">
        <v>1233</v>
      </c>
      <c r="H117" s="2134"/>
      <c r="I117" s="2135">
        <f>SUM(I89,I94,I101,I108,I115)</f>
        <v>0</v>
      </c>
      <c r="J117" s="2136"/>
      <c r="L117" s="499"/>
    </row>
    <row r="118" spans="1:31" ht="15" thickTop="1" thickBot="1"/>
    <row r="119" spans="1:31" ht="13.9" customHeight="1" thickTop="1" thickBot="1">
      <c r="A119" s="645" t="s">
        <v>981</v>
      </c>
      <c r="B119" s="2163" t="s">
        <v>1634</v>
      </c>
      <c r="C119" s="2164"/>
      <c r="D119" s="2164"/>
      <c r="E119" s="2164"/>
      <c r="F119" s="2164"/>
      <c r="G119" s="2164"/>
      <c r="H119" s="2164"/>
      <c r="I119" s="2164"/>
      <c r="J119" s="2164"/>
      <c r="K119" s="2164"/>
      <c r="L119" s="2165"/>
    </row>
    <row r="120" spans="1:31" ht="29.25" customHeight="1" thickTop="1" thickBot="1">
      <c r="A120" s="354"/>
      <c r="B120" s="354"/>
      <c r="C120" s="354"/>
      <c r="D120" s="354"/>
      <c r="E120" s="354"/>
      <c r="F120" s="354"/>
      <c r="G120" s="354"/>
      <c r="H120" s="354"/>
      <c r="I120" s="354"/>
      <c r="J120" s="354"/>
      <c r="K120" s="354"/>
      <c r="L120" s="354"/>
      <c r="M120" s="37"/>
      <c r="N120" s="38"/>
      <c r="O120" s="365"/>
      <c r="X120" s="2143" t="s">
        <v>810</v>
      </c>
      <c r="Y120" s="2143"/>
      <c r="Z120" s="2143"/>
      <c r="AA120" s="2143"/>
      <c r="AB120" s="2143"/>
    </row>
    <row r="121" spans="1:31" ht="14.25" customHeight="1" thickTop="1">
      <c r="A121" s="2144" t="s">
        <v>315</v>
      </c>
      <c r="B121" s="355" t="s">
        <v>316</v>
      </c>
      <c r="C121" s="355"/>
      <c r="D121" s="355"/>
      <c r="E121" s="355"/>
      <c r="F121" s="355"/>
      <c r="G121" s="355"/>
      <c r="H121" s="355"/>
      <c r="I121" s="355"/>
      <c r="J121" s="355"/>
      <c r="K121" s="2156"/>
      <c r="L121" s="2157"/>
      <c r="O121" s="457" t="s">
        <v>318</v>
      </c>
      <c r="P121" s="458" t="s">
        <v>320</v>
      </c>
      <c r="Q121" s="459" t="s">
        <v>319</v>
      </c>
      <c r="R121" s="459" t="s">
        <v>809</v>
      </c>
      <c r="S121" s="460" t="s">
        <v>860</v>
      </c>
      <c r="T121" s="460" t="s">
        <v>861</v>
      </c>
      <c r="U121" s="460" t="s">
        <v>862</v>
      </c>
      <c r="V121" s="460" t="s">
        <v>863</v>
      </c>
      <c r="W121" s="461" t="s">
        <v>864</v>
      </c>
      <c r="X121" s="462" t="s">
        <v>860</v>
      </c>
      <c r="Y121" s="460" t="s">
        <v>861</v>
      </c>
      <c r="Z121" s="460" t="s">
        <v>862</v>
      </c>
      <c r="AA121" s="460" t="s">
        <v>863</v>
      </c>
      <c r="AB121" s="461" t="s">
        <v>864</v>
      </c>
      <c r="AE121" s="463"/>
    </row>
    <row r="122" spans="1:31">
      <c r="A122" s="2145"/>
      <c r="B122" s="356" t="s">
        <v>865</v>
      </c>
      <c r="C122" s="357"/>
      <c r="D122" s="357"/>
      <c r="E122" s="357"/>
      <c r="F122" s="357"/>
      <c r="G122" s="357"/>
      <c r="H122" s="357"/>
      <c r="I122" s="357"/>
      <c r="J122" s="358"/>
      <c r="K122" s="2147">
        <f>SUM(C122:J122)</f>
        <v>0</v>
      </c>
      <c r="L122" s="2148"/>
      <c r="O122" s="464">
        <f>B120</f>
        <v>0</v>
      </c>
      <c r="P122" s="465" t="e">
        <f>L124</f>
        <v>#DIV/0!</v>
      </c>
      <c r="Q122" s="466">
        <f>K122</f>
        <v>0</v>
      </c>
      <c r="R122" s="466">
        <f>I156</f>
        <v>0</v>
      </c>
      <c r="S122" s="465" t="e">
        <f>L129</f>
        <v>#DIV/0!</v>
      </c>
      <c r="T122" s="465" t="e">
        <f>L135</f>
        <v>#DIV/0!</v>
      </c>
      <c r="U122" s="465" t="e">
        <f>L142</f>
        <v>#DIV/0!</v>
      </c>
      <c r="V122" s="465" t="e">
        <f>L149</f>
        <v>#DIV/0!</v>
      </c>
      <c r="W122" s="467" t="e">
        <f>L155</f>
        <v>#DIV/0!</v>
      </c>
      <c r="X122" s="468">
        <f>I128</f>
        <v>0</v>
      </c>
      <c r="Y122" s="469">
        <f>I133</f>
        <v>0</v>
      </c>
      <c r="Z122" s="469">
        <f>I140</f>
        <v>0</v>
      </c>
      <c r="AA122" s="469">
        <f>I147</f>
        <v>0</v>
      </c>
      <c r="AB122" s="470">
        <f>I154</f>
        <v>0</v>
      </c>
    </row>
    <row r="123" spans="1:31" ht="14.25" customHeight="1" thickBot="1">
      <c r="A123" s="2146"/>
      <c r="B123" s="356"/>
      <c r="C123" s="357"/>
      <c r="D123" s="357"/>
      <c r="E123" s="357"/>
      <c r="F123" s="357"/>
      <c r="G123" s="357"/>
      <c r="H123" s="357"/>
      <c r="I123" s="357"/>
      <c r="J123" s="357"/>
      <c r="K123" s="359" t="s">
        <v>1620</v>
      </c>
      <c r="L123" s="360" t="s">
        <v>1621</v>
      </c>
      <c r="O123" s="471">
        <f>C120</f>
        <v>0</v>
      </c>
      <c r="P123" s="472" t="e">
        <f>L124</f>
        <v>#DIV/0!</v>
      </c>
      <c r="Q123" s="473">
        <f>K122</f>
        <v>0</v>
      </c>
      <c r="R123" s="473">
        <f>I156</f>
        <v>0</v>
      </c>
      <c r="S123" s="465" t="e">
        <f>L129</f>
        <v>#DIV/0!</v>
      </c>
      <c r="T123" s="465" t="e">
        <f>L135</f>
        <v>#DIV/0!</v>
      </c>
      <c r="U123" s="465" t="e">
        <f>L142</f>
        <v>#DIV/0!</v>
      </c>
      <c r="V123" s="465" t="e">
        <f>L149</f>
        <v>#DIV/0!</v>
      </c>
      <c r="W123" s="467" t="e">
        <f>L155</f>
        <v>#DIV/0!</v>
      </c>
      <c r="X123" s="474">
        <f>I128</f>
        <v>0</v>
      </c>
      <c r="Y123" s="475">
        <f>I133</f>
        <v>0</v>
      </c>
      <c r="Z123" s="475">
        <f>I140</f>
        <v>0</v>
      </c>
      <c r="AA123" s="475">
        <f>I147</f>
        <v>0</v>
      </c>
      <c r="AB123" s="476">
        <f>I154</f>
        <v>0</v>
      </c>
    </row>
    <row r="124" spans="1:31" ht="15" thickTop="1" thickBot="1">
      <c r="A124" s="2153" t="s">
        <v>866</v>
      </c>
      <c r="B124" s="2154"/>
      <c r="C124" s="2154"/>
      <c r="D124" s="2154"/>
      <c r="E124" s="2155"/>
      <c r="F124" s="361">
        <f>I156</f>
        <v>0</v>
      </c>
      <c r="G124" s="362" t="s">
        <v>867</v>
      </c>
      <c r="H124" s="363">
        <f>K122</f>
        <v>0</v>
      </c>
      <c r="I124" s="362" t="s">
        <v>868</v>
      </c>
      <c r="J124" s="362" t="s">
        <v>613</v>
      </c>
      <c r="K124" s="364" t="e">
        <f>ROUNDDOWN(I156/K122,2)</f>
        <v>#DIV/0!</v>
      </c>
      <c r="L124" s="364" t="e">
        <f>K124-$I$1/100</f>
        <v>#DIV/0!</v>
      </c>
      <c r="O124" s="471">
        <f>D120</f>
        <v>0</v>
      </c>
      <c r="P124" s="472" t="e">
        <f>L124</f>
        <v>#DIV/0!</v>
      </c>
      <c r="Q124" s="473">
        <f>K122</f>
        <v>0</v>
      </c>
      <c r="R124" s="473">
        <f>I156</f>
        <v>0</v>
      </c>
      <c r="S124" s="465" t="e">
        <f>L129</f>
        <v>#DIV/0!</v>
      </c>
      <c r="T124" s="465" t="e">
        <f>L135</f>
        <v>#DIV/0!</v>
      </c>
      <c r="U124" s="465" t="e">
        <f>L142</f>
        <v>#DIV/0!</v>
      </c>
      <c r="V124" s="465" t="e">
        <f>L149</f>
        <v>#DIV/0!</v>
      </c>
      <c r="W124" s="467" t="e">
        <f>L155</f>
        <v>#DIV/0!</v>
      </c>
      <c r="X124" s="474">
        <f>I128</f>
        <v>0</v>
      </c>
      <c r="Y124" s="475">
        <f>I133</f>
        <v>0</v>
      </c>
      <c r="Z124" s="475">
        <f>I140</f>
        <v>0</v>
      </c>
      <c r="AA124" s="475">
        <f>I147</f>
        <v>0</v>
      </c>
      <c r="AB124" s="476">
        <f>I154</f>
        <v>0</v>
      </c>
    </row>
    <row r="125" spans="1:31" ht="14.25" thickTop="1">
      <c r="K125" s="365"/>
      <c r="L125" s="366"/>
      <c r="O125" s="471">
        <f>E120</f>
        <v>0</v>
      </c>
      <c r="P125" s="472" t="e">
        <f>L124</f>
        <v>#DIV/0!</v>
      </c>
      <c r="Q125" s="473">
        <f>K122</f>
        <v>0</v>
      </c>
      <c r="R125" s="473">
        <f>I156</f>
        <v>0</v>
      </c>
      <c r="S125" s="465" t="e">
        <f>L129</f>
        <v>#DIV/0!</v>
      </c>
      <c r="T125" s="465" t="e">
        <f>L135</f>
        <v>#DIV/0!</v>
      </c>
      <c r="U125" s="465" t="e">
        <f>L142</f>
        <v>#DIV/0!</v>
      </c>
      <c r="V125" s="465" t="e">
        <f>L149</f>
        <v>#DIV/0!</v>
      </c>
      <c r="W125" s="467" t="e">
        <f>L155</f>
        <v>#DIV/0!</v>
      </c>
      <c r="X125" s="474">
        <f>I128</f>
        <v>0</v>
      </c>
      <c r="Y125" s="475">
        <f>I133</f>
        <v>0</v>
      </c>
      <c r="Z125" s="475">
        <f>I140</f>
        <v>0</v>
      </c>
      <c r="AA125" s="475">
        <f>I147</f>
        <v>0</v>
      </c>
      <c r="AB125" s="476">
        <f>I154</f>
        <v>0</v>
      </c>
    </row>
    <row r="126" spans="1:31" ht="15" customHeight="1" thickBot="1">
      <c r="A126" s="367"/>
      <c r="B126" s="368" t="s">
        <v>614</v>
      </c>
      <c r="C126" s="368" t="s">
        <v>615</v>
      </c>
      <c r="D126" s="368" t="s">
        <v>1473</v>
      </c>
      <c r="E126" s="368" t="s">
        <v>1474</v>
      </c>
      <c r="F126" s="368" t="s">
        <v>1475</v>
      </c>
      <c r="G126" s="368" t="s">
        <v>1476</v>
      </c>
      <c r="H126" s="368" t="s">
        <v>1477</v>
      </c>
      <c r="I126" s="2151" t="s">
        <v>1478</v>
      </c>
      <c r="J126" s="2152"/>
      <c r="K126" s="2149" t="s">
        <v>1622</v>
      </c>
      <c r="L126" s="2150"/>
      <c r="O126" s="471">
        <f>F120</f>
        <v>0</v>
      </c>
      <c r="P126" s="472" t="e">
        <f>L124</f>
        <v>#DIV/0!</v>
      </c>
      <c r="Q126" s="473">
        <f>K122</f>
        <v>0</v>
      </c>
      <c r="R126" s="473">
        <f>I156</f>
        <v>0</v>
      </c>
      <c r="S126" s="465" t="e">
        <f>L129</f>
        <v>#DIV/0!</v>
      </c>
      <c r="T126" s="465" t="e">
        <f>L135</f>
        <v>#DIV/0!</v>
      </c>
      <c r="U126" s="465" t="e">
        <f>L142</f>
        <v>#DIV/0!</v>
      </c>
      <c r="V126" s="465" t="e">
        <f>L149</f>
        <v>#DIV/0!</v>
      </c>
      <c r="W126" s="467" t="e">
        <f>L155</f>
        <v>#DIV/0!</v>
      </c>
      <c r="X126" s="474">
        <f>I128</f>
        <v>0</v>
      </c>
      <c r="Y126" s="475">
        <f>I133</f>
        <v>0</v>
      </c>
      <c r="Z126" s="475">
        <f>I140</f>
        <v>0</v>
      </c>
      <c r="AA126" s="475">
        <f>I147</f>
        <v>0</v>
      </c>
      <c r="AB126" s="476">
        <f>I154</f>
        <v>0</v>
      </c>
    </row>
    <row r="127" spans="1:31" ht="14.25" customHeight="1" thickTop="1">
      <c r="A127" s="2137" t="s">
        <v>1479</v>
      </c>
      <c r="B127" s="356"/>
      <c r="C127" s="369"/>
      <c r="D127" s="369"/>
      <c r="E127" s="370"/>
      <c r="F127" s="356"/>
      <c r="G127" s="371"/>
      <c r="H127" s="372">
        <f t="shared" ref="H127:H155" si="3">ROUNDDOWN(C127*D127,2)</f>
        <v>0</v>
      </c>
      <c r="I127" s="1425" t="s">
        <v>1480</v>
      </c>
      <c r="J127" s="1426"/>
      <c r="K127" s="2139" t="s">
        <v>1043</v>
      </c>
      <c r="L127" s="2140" t="e">
        <f>ROUNDDOWN(I128/I156,2)</f>
        <v>#DIV/0!</v>
      </c>
      <c r="O127" s="471">
        <f>G120</f>
        <v>0</v>
      </c>
      <c r="P127" s="472" t="e">
        <f>L124</f>
        <v>#DIV/0!</v>
      </c>
      <c r="Q127" s="473">
        <f>K122</f>
        <v>0</v>
      </c>
      <c r="R127" s="473">
        <f>I156</f>
        <v>0</v>
      </c>
      <c r="S127" s="465" t="e">
        <f>L129</f>
        <v>#DIV/0!</v>
      </c>
      <c r="T127" s="465" t="e">
        <f>L135</f>
        <v>#DIV/0!</v>
      </c>
      <c r="U127" s="465" t="e">
        <f>L142</f>
        <v>#DIV/0!</v>
      </c>
      <c r="V127" s="465" t="e">
        <f>L149</f>
        <v>#DIV/0!</v>
      </c>
      <c r="W127" s="467" t="e">
        <f>L155</f>
        <v>#DIV/0!</v>
      </c>
      <c r="X127" s="474">
        <f>I128</f>
        <v>0</v>
      </c>
      <c r="Y127" s="475">
        <f>I133</f>
        <v>0</v>
      </c>
      <c r="Z127" s="475">
        <f>I140</f>
        <v>0</v>
      </c>
      <c r="AA127" s="475">
        <f>I147</f>
        <v>0</v>
      </c>
      <c r="AB127" s="476">
        <f>I154</f>
        <v>0</v>
      </c>
    </row>
    <row r="128" spans="1:31" ht="14.25" thickBot="1">
      <c r="A128" s="2137"/>
      <c r="B128" s="356"/>
      <c r="C128" s="369"/>
      <c r="D128" s="369"/>
      <c r="E128" s="370"/>
      <c r="F128" s="356"/>
      <c r="G128" s="371"/>
      <c r="H128" s="372">
        <f t="shared" si="3"/>
        <v>0</v>
      </c>
      <c r="I128" s="2129">
        <f>SUM(H127:H131)</f>
        <v>0</v>
      </c>
      <c r="J128" s="2130"/>
      <c r="K128" s="2125"/>
      <c r="L128" s="2141"/>
      <c r="O128" s="471">
        <f>H120</f>
        <v>0</v>
      </c>
      <c r="P128" s="472" t="e">
        <f>L124</f>
        <v>#DIV/0!</v>
      </c>
      <c r="Q128" s="473">
        <f>K122</f>
        <v>0</v>
      </c>
      <c r="R128" s="473">
        <f>I156</f>
        <v>0</v>
      </c>
      <c r="S128" s="465" t="e">
        <f>L129</f>
        <v>#DIV/0!</v>
      </c>
      <c r="T128" s="465" t="e">
        <f>L135</f>
        <v>#DIV/0!</v>
      </c>
      <c r="U128" s="465" t="e">
        <f>L142</f>
        <v>#DIV/0!</v>
      </c>
      <c r="V128" s="465" t="e">
        <f>L149</f>
        <v>#DIV/0!</v>
      </c>
      <c r="W128" s="467" t="e">
        <f>L155</f>
        <v>#DIV/0!</v>
      </c>
      <c r="X128" s="474">
        <f>I128</f>
        <v>0</v>
      </c>
      <c r="Y128" s="475">
        <f>I133</f>
        <v>0</v>
      </c>
      <c r="Z128" s="475">
        <f>I140</f>
        <v>0</v>
      </c>
      <c r="AA128" s="475">
        <f>I147</f>
        <v>0</v>
      </c>
      <c r="AB128" s="476">
        <f>I154</f>
        <v>0</v>
      </c>
    </row>
    <row r="129" spans="1:28" ht="13.5" customHeight="1" thickTop="1">
      <c r="A129" s="2137"/>
      <c r="B129" s="356"/>
      <c r="C129" s="369"/>
      <c r="D129" s="369"/>
      <c r="E129" s="370"/>
      <c r="F129" s="356"/>
      <c r="G129" s="371"/>
      <c r="H129" s="372">
        <f t="shared" si="3"/>
        <v>0</v>
      </c>
      <c r="I129" s="2129"/>
      <c r="J129" s="2130"/>
      <c r="K129" s="2125"/>
      <c r="L129" s="2140" t="e">
        <f>IF(L127=0,"-",IF(L127-$I$1/100&lt;0,0.0001,IF(L127=1,1,L127-$I$1/100)))</f>
        <v>#DIV/0!</v>
      </c>
      <c r="O129" s="471">
        <f>I120</f>
        <v>0</v>
      </c>
      <c r="P129" s="472" t="e">
        <f>L124</f>
        <v>#DIV/0!</v>
      </c>
      <c r="Q129" s="473">
        <f>K122</f>
        <v>0</v>
      </c>
      <c r="R129" s="473">
        <f>I156</f>
        <v>0</v>
      </c>
      <c r="S129" s="465" t="e">
        <f>L129</f>
        <v>#DIV/0!</v>
      </c>
      <c r="T129" s="465" t="e">
        <f>L135</f>
        <v>#DIV/0!</v>
      </c>
      <c r="U129" s="465" t="e">
        <f>L142</f>
        <v>#DIV/0!</v>
      </c>
      <c r="V129" s="465" t="e">
        <f>L149</f>
        <v>#DIV/0!</v>
      </c>
      <c r="W129" s="467" t="e">
        <f>L155</f>
        <v>#DIV/0!</v>
      </c>
      <c r="X129" s="474">
        <f>I128</f>
        <v>0</v>
      </c>
      <c r="Y129" s="475">
        <f>I133</f>
        <v>0</v>
      </c>
      <c r="Z129" s="475">
        <f>I140</f>
        <v>0</v>
      </c>
      <c r="AA129" s="475">
        <f>I147</f>
        <v>0</v>
      </c>
      <c r="AB129" s="476">
        <f>I154</f>
        <v>0</v>
      </c>
    </row>
    <row r="130" spans="1:28">
      <c r="A130" s="2137"/>
      <c r="B130" s="356"/>
      <c r="C130" s="369"/>
      <c r="D130" s="369"/>
      <c r="E130" s="370"/>
      <c r="F130" s="356"/>
      <c r="G130" s="371"/>
      <c r="H130" s="372">
        <f t="shared" si="3"/>
        <v>0</v>
      </c>
      <c r="I130" s="2129"/>
      <c r="J130" s="2130"/>
      <c r="K130" s="2125"/>
      <c r="L130" s="2142"/>
      <c r="O130" s="471">
        <f>J120</f>
        <v>0</v>
      </c>
      <c r="P130" s="472" t="e">
        <f>L124</f>
        <v>#DIV/0!</v>
      </c>
      <c r="Q130" s="473">
        <f>K122</f>
        <v>0</v>
      </c>
      <c r="R130" s="473">
        <f>I156</f>
        <v>0</v>
      </c>
      <c r="S130" s="465" t="e">
        <f>L129</f>
        <v>#DIV/0!</v>
      </c>
      <c r="T130" s="465" t="e">
        <f>L135</f>
        <v>#DIV/0!</v>
      </c>
      <c r="U130" s="465" t="e">
        <f>L142</f>
        <v>#DIV/0!</v>
      </c>
      <c r="V130" s="465" t="e">
        <f>L149</f>
        <v>#DIV/0!</v>
      </c>
      <c r="W130" s="467" t="e">
        <f>L155</f>
        <v>#DIV/0!</v>
      </c>
      <c r="X130" s="474">
        <f>I128</f>
        <v>0</v>
      </c>
      <c r="Y130" s="475">
        <f>I133</f>
        <v>0</v>
      </c>
      <c r="Z130" s="475">
        <f>I140</f>
        <v>0</v>
      </c>
      <c r="AA130" s="475">
        <f>I147</f>
        <v>0</v>
      </c>
      <c r="AB130" s="476">
        <f>I154</f>
        <v>0</v>
      </c>
    </row>
    <row r="131" spans="1:28" ht="14.25" thickBot="1">
      <c r="A131" s="2138"/>
      <c r="B131" s="375"/>
      <c r="C131" s="373"/>
      <c r="D131" s="373"/>
      <c r="E131" s="374"/>
      <c r="F131" s="375"/>
      <c r="G131" s="376"/>
      <c r="H131" s="377">
        <f t="shared" si="3"/>
        <v>0</v>
      </c>
      <c r="I131" s="2131"/>
      <c r="J131" s="2132"/>
      <c r="K131" s="2128"/>
      <c r="L131" s="2141"/>
      <c r="O131" s="471">
        <f>K120</f>
        <v>0</v>
      </c>
      <c r="P131" s="472" t="e">
        <f>L124</f>
        <v>#DIV/0!</v>
      </c>
      <c r="Q131" s="473">
        <f>K122</f>
        <v>0</v>
      </c>
      <c r="R131" s="473">
        <f>I156</f>
        <v>0</v>
      </c>
      <c r="S131" s="465" t="e">
        <f>L129</f>
        <v>#DIV/0!</v>
      </c>
      <c r="T131" s="465" t="e">
        <f>L135</f>
        <v>#DIV/0!</v>
      </c>
      <c r="U131" s="465" t="e">
        <f>L142</f>
        <v>#DIV/0!</v>
      </c>
      <c r="V131" s="465" t="e">
        <f>L149</f>
        <v>#DIV/0!</v>
      </c>
      <c r="W131" s="467" t="e">
        <f>L155</f>
        <v>#DIV/0!</v>
      </c>
      <c r="X131" s="474">
        <f>I128</f>
        <v>0</v>
      </c>
      <c r="Y131" s="475">
        <f>I133</f>
        <v>0</v>
      </c>
      <c r="Z131" s="475">
        <f>I140</f>
        <v>0</v>
      </c>
      <c r="AA131" s="475">
        <f>I147</f>
        <v>0</v>
      </c>
      <c r="AB131" s="476">
        <f>I154</f>
        <v>0</v>
      </c>
    </row>
    <row r="132" spans="1:28" ht="15" customHeight="1" thickTop="1" thickBot="1">
      <c r="A132" s="2158" t="s">
        <v>1044</v>
      </c>
      <c r="B132" s="380"/>
      <c r="C132" s="369"/>
      <c r="D132" s="369"/>
      <c r="E132" s="379"/>
      <c r="F132" s="380"/>
      <c r="G132" s="381"/>
      <c r="H132" s="382">
        <f t="shared" si="3"/>
        <v>0</v>
      </c>
      <c r="I132" s="2159" t="s">
        <v>72</v>
      </c>
      <c r="J132" s="2160"/>
      <c r="K132" s="2127" t="s">
        <v>73</v>
      </c>
      <c r="L132" s="2123" t="e">
        <f>ROUNDDOWN(I133/I156,2)</f>
        <v>#DIV/0!</v>
      </c>
      <c r="O132" s="477">
        <f>L120</f>
        <v>0</v>
      </c>
      <c r="P132" s="478" t="e">
        <f>L124</f>
        <v>#DIV/0!</v>
      </c>
      <c r="Q132" s="479">
        <f>K122</f>
        <v>0</v>
      </c>
      <c r="R132" s="479">
        <f>I156</f>
        <v>0</v>
      </c>
      <c r="S132" s="465" t="e">
        <f>L129</f>
        <v>#DIV/0!</v>
      </c>
      <c r="T132" s="465" t="e">
        <f>L135</f>
        <v>#DIV/0!</v>
      </c>
      <c r="U132" s="465" t="e">
        <f>L142</f>
        <v>#DIV/0!</v>
      </c>
      <c r="V132" s="465" t="e">
        <f>L149</f>
        <v>#DIV/0!</v>
      </c>
      <c r="W132" s="467" t="e">
        <f>L155</f>
        <v>#DIV/0!</v>
      </c>
      <c r="X132" s="480">
        <f>I128</f>
        <v>0</v>
      </c>
      <c r="Y132" s="481">
        <f>I133</f>
        <v>0</v>
      </c>
      <c r="Z132" s="481">
        <f>I140</f>
        <v>0</v>
      </c>
      <c r="AA132" s="481">
        <f>I147</f>
        <v>0</v>
      </c>
      <c r="AB132" s="482">
        <f>I154</f>
        <v>0</v>
      </c>
    </row>
    <row r="133" spans="1:28" ht="15" thickTop="1" thickBot="1">
      <c r="A133" s="2137"/>
      <c r="B133" s="356"/>
      <c r="C133" s="369"/>
      <c r="D133" s="369"/>
      <c r="E133" s="370"/>
      <c r="F133" s="356"/>
      <c r="G133" s="371"/>
      <c r="H133" s="372">
        <f t="shared" si="3"/>
        <v>0</v>
      </c>
      <c r="I133" s="2129">
        <f>SUM(H132:H138)</f>
        <v>0</v>
      </c>
      <c r="J133" s="2130"/>
      <c r="K133" s="2125"/>
      <c r="L133" s="2123"/>
    </row>
    <row r="134" spans="1:28" ht="15" thickTop="1" thickBot="1">
      <c r="A134" s="2137"/>
      <c r="B134" s="356"/>
      <c r="C134" s="369"/>
      <c r="D134" s="369"/>
      <c r="E134" s="370"/>
      <c r="F134" s="356"/>
      <c r="G134" s="371"/>
      <c r="H134" s="372">
        <f t="shared" si="3"/>
        <v>0</v>
      </c>
      <c r="I134" s="2129"/>
      <c r="J134" s="2130"/>
      <c r="K134" s="2125"/>
      <c r="L134" s="2123"/>
    </row>
    <row r="135" spans="1:28" ht="15" thickTop="1" thickBot="1">
      <c r="A135" s="2137"/>
      <c r="B135" s="356"/>
      <c r="C135" s="369"/>
      <c r="D135" s="369"/>
      <c r="E135" s="370"/>
      <c r="F135" s="356"/>
      <c r="G135" s="371"/>
      <c r="H135" s="372">
        <f t="shared" si="3"/>
        <v>0</v>
      </c>
      <c r="I135" s="2129"/>
      <c r="J135" s="2130"/>
      <c r="K135" s="2125"/>
      <c r="L135" s="2123" t="e">
        <f>IF(L132=0,"-",IF(L132-$I$1/100&lt;0,0.0001,IF(L132=1,1,L132-$I$1/100)))</f>
        <v>#DIV/0!</v>
      </c>
    </row>
    <row r="136" spans="1:28" ht="15" thickTop="1" thickBot="1">
      <c r="A136" s="2137"/>
      <c r="B136" s="356"/>
      <c r="C136" s="369"/>
      <c r="D136" s="369"/>
      <c r="E136" s="370"/>
      <c r="F136" s="356"/>
      <c r="G136" s="371"/>
      <c r="H136" s="372">
        <f t="shared" si="3"/>
        <v>0</v>
      </c>
      <c r="I136" s="2129"/>
      <c r="J136" s="2130"/>
      <c r="K136" s="2125"/>
      <c r="L136" s="2123"/>
    </row>
    <row r="137" spans="1:28" ht="15" thickTop="1" thickBot="1">
      <c r="A137" s="2137"/>
      <c r="B137" s="356"/>
      <c r="C137" s="369"/>
      <c r="D137" s="369"/>
      <c r="E137" s="370"/>
      <c r="F137" s="356"/>
      <c r="G137" s="371"/>
      <c r="H137" s="372">
        <f t="shared" si="3"/>
        <v>0</v>
      </c>
      <c r="I137" s="2129"/>
      <c r="J137" s="2130"/>
      <c r="K137" s="2125"/>
      <c r="L137" s="2123"/>
    </row>
    <row r="138" spans="1:28" ht="15" thickTop="1" thickBot="1">
      <c r="A138" s="2138"/>
      <c r="B138" s="375"/>
      <c r="C138" s="373"/>
      <c r="D138" s="373"/>
      <c r="E138" s="374"/>
      <c r="F138" s="375"/>
      <c r="G138" s="376"/>
      <c r="H138" s="377">
        <f t="shared" si="3"/>
        <v>0</v>
      </c>
      <c r="I138" s="2131"/>
      <c r="J138" s="2132"/>
      <c r="K138" s="2128"/>
      <c r="L138" s="2123"/>
    </row>
    <row r="139" spans="1:28" ht="15" customHeight="1" thickTop="1" thickBot="1">
      <c r="A139" s="2146" t="s">
        <v>74</v>
      </c>
      <c r="B139" s="380"/>
      <c r="C139" s="378"/>
      <c r="D139" s="378"/>
      <c r="E139" s="379"/>
      <c r="F139" s="380"/>
      <c r="G139" s="381"/>
      <c r="H139" s="382">
        <f t="shared" si="3"/>
        <v>0</v>
      </c>
      <c r="I139" s="2162" t="s">
        <v>75</v>
      </c>
      <c r="J139" s="1429"/>
      <c r="K139" s="2124" t="s">
        <v>1226</v>
      </c>
      <c r="L139" s="2123" t="e">
        <f>ROUNDDOWN(I140/I156,2)</f>
        <v>#DIV/0!</v>
      </c>
    </row>
    <row r="140" spans="1:28" ht="15" thickTop="1" thickBot="1">
      <c r="A140" s="2137"/>
      <c r="B140" s="356"/>
      <c r="C140" s="369"/>
      <c r="D140" s="369"/>
      <c r="E140" s="370"/>
      <c r="F140" s="356"/>
      <c r="G140" s="371"/>
      <c r="H140" s="372">
        <f t="shared" si="3"/>
        <v>0</v>
      </c>
      <c r="I140" s="2129">
        <f>SUM(H139:H145)</f>
        <v>0</v>
      </c>
      <c r="J140" s="2130"/>
      <c r="K140" s="2125"/>
      <c r="L140" s="2123"/>
    </row>
    <row r="141" spans="1:28" ht="15" thickTop="1" thickBot="1">
      <c r="A141" s="2137"/>
      <c r="B141" s="356"/>
      <c r="C141" s="369"/>
      <c r="D141" s="369"/>
      <c r="E141" s="370"/>
      <c r="F141" s="356"/>
      <c r="G141" s="371"/>
      <c r="H141" s="372">
        <f t="shared" si="3"/>
        <v>0</v>
      </c>
      <c r="I141" s="2129"/>
      <c r="J141" s="2130"/>
      <c r="K141" s="2125"/>
      <c r="L141" s="2123"/>
    </row>
    <row r="142" spans="1:28" ht="15" thickTop="1" thickBot="1">
      <c r="A142" s="2137"/>
      <c r="B142" s="356"/>
      <c r="C142" s="369"/>
      <c r="D142" s="369"/>
      <c r="E142" s="370"/>
      <c r="F142" s="356"/>
      <c r="G142" s="371"/>
      <c r="H142" s="372">
        <f t="shared" si="3"/>
        <v>0</v>
      </c>
      <c r="I142" s="2129"/>
      <c r="J142" s="2130"/>
      <c r="K142" s="2125"/>
      <c r="L142" s="2123" t="e">
        <f>IF(L139=0,"-",IF(L139-$I$1/100&lt;0,0.0001,IF(L139=1,1,L139-$I$1/100)))</f>
        <v>#DIV/0!</v>
      </c>
    </row>
    <row r="143" spans="1:28" ht="15" thickTop="1" thickBot="1">
      <c r="A143" s="2137"/>
      <c r="B143" s="356"/>
      <c r="C143" s="369"/>
      <c r="D143" s="369"/>
      <c r="E143" s="370"/>
      <c r="F143" s="356"/>
      <c r="G143" s="371"/>
      <c r="H143" s="372">
        <f t="shared" si="3"/>
        <v>0</v>
      </c>
      <c r="I143" s="2129"/>
      <c r="J143" s="2130"/>
      <c r="K143" s="2125"/>
      <c r="L143" s="2123"/>
    </row>
    <row r="144" spans="1:28" ht="15" thickTop="1" thickBot="1">
      <c r="A144" s="2137"/>
      <c r="B144" s="356"/>
      <c r="C144" s="369"/>
      <c r="D144" s="369"/>
      <c r="E144" s="370"/>
      <c r="F144" s="356"/>
      <c r="G144" s="371"/>
      <c r="H144" s="372">
        <f t="shared" si="3"/>
        <v>0</v>
      </c>
      <c r="I144" s="2129"/>
      <c r="J144" s="2130"/>
      <c r="K144" s="2125"/>
      <c r="L144" s="2123"/>
    </row>
    <row r="145" spans="1:31" ht="15" thickTop="1" thickBot="1">
      <c r="A145" s="2161"/>
      <c r="B145" s="383"/>
      <c r="C145" s="373"/>
      <c r="D145" s="373"/>
      <c r="E145" s="374"/>
      <c r="F145" s="375"/>
      <c r="G145" s="376"/>
      <c r="H145" s="377">
        <f t="shared" si="3"/>
        <v>0</v>
      </c>
      <c r="I145" s="2129"/>
      <c r="J145" s="2130"/>
      <c r="K145" s="2126"/>
      <c r="L145" s="2123"/>
    </row>
    <row r="146" spans="1:31" ht="15" customHeight="1" thickTop="1" thickBot="1">
      <c r="A146" s="2158" t="s">
        <v>1227</v>
      </c>
      <c r="B146" s="456"/>
      <c r="C146" s="378"/>
      <c r="D146" s="378"/>
      <c r="E146" s="379"/>
      <c r="F146" s="380"/>
      <c r="G146" s="381"/>
      <c r="H146" s="382">
        <f t="shared" si="3"/>
        <v>0</v>
      </c>
      <c r="I146" s="2159" t="s">
        <v>1228</v>
      </c>
      <c r="J146" s="2160"/>
      <c r="K146" s="2127" t="s">
        <v>1229</v>
      </c>
      <c r="L146" s="2123" t="e">
        <f>ROUNDDOWN(I147/I156,2)</f>
        <v>#DIV/0!</v>
      </c>
    </row>
    <row r="147" spans="1:31" ht="15" thickTop="1" thickBot="1">
      <c r="A147" s="2137"/>
      <c r="B147" s="356"/>
      <c r="C147" s="378"/>
      <c r="D147" s="378"/>
      <c r="E147" s="370"/>
      <c r="F147" s="356"/>
      <c r="G147" s="371"/>
      <c r="H147" s="372">
        <f t="shared" si="3"/>
        <v>0</v>
      </c>
      <c r="I147" s="2129">
        <f>SUM(H146:H152)</f>
        <v>0</v>
      </c>
      <c r="J147" s="2130"/>
      <c r="K147" s="2125"/>
      <c r="L147" s="2123"/>
    </row>
    <row r="148" spans="1:31" ht="15" thickTop="1" thickBot="1">
      <c r="A148" s="2137"/>
      <c r="B148" s="356"/>
      <c r="C148" s="369"/>
      <c r="D148" s="369"/>
      <c r="E148" s="370"/>
      <c r="F148" s="356"/>
      <c r="G148" s="371"/>
      <c r="H148" s="372">
        <f t="shared" si="3"/>
        <v>0</v>
      </c>
      <c r="I148" s="2129"/>
      <c r="J148" s="2130"/>
      <c r="K148" s="2125"/>
      <c r="L148" s="2123"/>
    </row>
    <row r="149" spans="1:31" ht="15" thickTop="1" thickBot="1">
      <c r="A149" s="2137"/>
      <c r="B149" s="356"/>
      <c r="C149" s="369"/>
      <c r="D149" s="369"/>
      <c r="E149" s="370"/>
      <c r="F149" s="356"/>
      <c r="G149" s="371"/>
      <c r="H149" s="372">
        <f t="shared" si="3"/>
        <v>0</v>
      </c>
      <c r="I149" s="2129"/>
      <c r="J149" s="2130"/>
      <c r="K149" s="2125"/>
      <c r="L149" s="2123" t="e">
        <f>IF(L146=0,"-",IF(L146-$I$1/100&lt;0,0.0001,IF(L146=1,1,L146-$I$1/100)))</f>
        <v>#DIV/0!</v>
      </c>
    </row>
    <row r="150" spans="1:31" ht="15" thickTop="1" thickBot="1">
      <c r="A150" s="2137"/>
      <c r="B150" s="356"/>
      <c r="C150" s="369"/>
      <c r="D150" s="369"/>
      <c r="E150" s="370"/>
      <c r="F150" s="356"/>
      <c r="G150" s="371"/>
      <c r="H150" s="372">
        <f t="shared" si="3"/>
        <v>0</v>
      </c>
      <c r="I150" s="2129"/>
      <c r="J150" s="2130"/>
      <c r="K150" s="2125"/>
      <c r="L150" s="2123"/>
    </row>
    <row r="151" spans="1:31" ht="15" thickTop="1" thickBot="1">
      <c r="A151" s="2137"/>
      <c r="B151" s="356"/>
      <c r="C151" s="369"/>
      <c r="D151" s="369"/>
      <c r="E151" s="370"/>
      <c r="F151" s="356"/>
      <c r="G151" s="371"/>
      <c r="H151" s="372">
        <f t="shared" si="3"/>
        <v>0</v>
      </c>
      <c r="I151" s="2129"/>
      <c r="J151" s="2130"/>
      <c r="K151" s="2125"/>
      <c r="L151" s="2123"/>
    </row>
    <row r="152" spans="1:31" ht="15" thickTop="1" thickBot="1">
      <c r="A152" s="2138"/>
      <c r="B152" s="375"/>
      <c r="C152" s="373"/>
      <c r="D152" s="373"/>
      <c r="E152" s="374"/>
      <c r="F152" s="375"/>
      <c r="G152" s="376"/>
      <c r="H152" s="377">
        <f t="shared" si="3"/>
        <v>0</v>
      </c>
      <c r="I152" s="2131"/>
      <c r="J152" s="2132"/>
      <c r="K152" s="2128"/>
      <c r="L152" s="2123"/>
    </row>
    <row r="153" spans="1:31" ht="15" customHeight="1" thickTop="1" thickBot="1">
      <c r="A153" s="2158" t="s">
        <v>1230</v>
      </c>
      <c r="B153" s="355"/>
      <c r="C153" s="378"/>
      <c r="D153" s="378"/>
      <c r="E153" s="379"/>
      <c r="F153" s="380"/>
      <c r="G153" s="381"/>
      <c r="H153" s="382">
        <f t="shared" si="3"/>
        <v>0</v>
      </c>
      <c r="I153" s="2162" t="s">
        <v>1231</v>
      </c>
      <c r="J153" s="1429"/>
      <c r="K153" s="2127" t="s">
        <v>1232</v>
      </c>
      <c r="L153" s="2123" t="e">
        <f>ROUNDDOWN(I154/I156,2)</f>
        <v>#DIV/0!</v>
      </c>
    </row>
    <row r="154" spans="1:31" ht="15" thickTop="1" thickBot="1">
      <c r="A154" s="2137"/>
      <c r="B154" s="356"/>
      <c r="C154" s="369"/>
      <c r="D154" s="369"/>
      <c r="E154" s="370"/>
      <c r="F154" s="356"/>
      <c r="G154" s="371"/>
      <c r="H154" s="372">
        <f t="shared" si="3"/>
        <v>0</v>
      </c>
      <c r="I154" s="2129">
        <f>SUM(H153:H155)</f>
        <v>0</v>
      </c>
      <c r="J154" s="2130"/>
      <c r="K154" s="2125"/>
      <c r="L154" s="2123"/>
    </row>
    <row r="155" spans="1:31" ht="15" thickTop="1" thickBot="1">
      <c r="A155" s="2138"/>
      <c r="B155" s="375"/>
      <c r="C155" s="373"/>
      <c r="D155" s="373"/>
      <c r="E155" s="374"/>
      <c r="F155" s="375"/>
      <c r="G155" s="376"/>
      <c r="H155" s="377">
        <f t="shared" si="3"/>
        <v>0</v>
      </c>
      <c r="I155" s="2131"/>
      <c r="J155" s="2132"/>
      <c r="K155" s="2128"/>
      <c r="L155" s="499" t="e">
        <f>IF(L153=0,"-",IF(L153-$I$1/100&lt;0,0.0001,IF(L153=1,1,L153-$I$1/100)))</f>
        <v>#DIV/0!</v>
      </c>
    </row>
    <row r="156" spans="1:31" ht="15" thickTop="1" thickBot="1">
      <c r="A156" s="10"/>
      <c r="G156" s="2133" t="s">
        <v>1233</v>
      </c>
      <c r="H156" s="2134"/>
      <c r="I156" s="2135">
        <f>SUM(I128,I133,I140,I147,I154)</f>
        <v>0</v>
      </c>
      <c r="J156" s="2136"/>
      <c r="L156" s="499"/>
    </row>
    <row r="157" spans="1:31" ht="15" thickTop="1" thickBot="1"/>
    <row r="158" spans="1:31" ht="15" thickTop="1" thickBot="1">
      <c r="A158" s="645" t="s">
        <v>981</v>
      </c>
      <c r="B158" s="2163" t="s">
        <v>1634</v>
      </c>
      <c r="C158" s="2164"/>
      <c r="D158" s="2164"/>
      <c r="E158" s="2164"/>
      <c r="F158" s="2164"/>
      <c r="G158" s="2164"/>
      <c r="H158" s="2164"/>
      <c r="I158" s="2164"/>
      <c r="J158" s="2164"/>
      <c r="K158" s="2164"/>
      <c r="L158" s="2165"/>
    </row>
    <row r="159" spans="1:31" ht="29.25" customHeight="1" thickTop="1" thickBot="1">
      <c r="A159" s="354"/>
      <c r="B159" s="354"/>
      <c r="C159" s="354"/>
      <c r="D159" s="354"/>
      <c r="E159" s="354"/>
      <c r="F159" s="354"/>
      <c r="G159" s="354"/>
      <c r="H159" s="354"/>
      <c r="I159" s="354"/>
      <c r="J159" s="354"/>
      <c r="K159" s="354"/>
      <c r="L159" s="354"/>
      <c r="X159" s="2143" t="s">
        <v>810</v>
      </c>
      <c r="Y159" s="2143"/>
      <c r="Z159" s="2143"/>
      <c r="AA159" s="2143"/>
      <c r="AB159" s="2143"/>
    </row>
    <row r="160" spans="1:31" ht="14.25" customHeight="1" thickTop="1">
      <c r="A160" s="2144" t="s">
        <v>315</v>
      </c>
      <c r="B160" s="355" t="s">
        <v>316</v>
      </c>
      <c r="C160" s="355"/>
      <c r="D160" s="355"/>
      <c r="E160" s="355"/>
      <c r="F160" s="355"/>
      <c r="G160" s="355"/>
      <c r="H160" s="355"/>
      <c r="I160" s="355"/>
      <c r="J160" s="355"/>
      <c r="K160" s="2156"/>
      <c r="L160" s="2157"/>
      <c r="O160" s="457" t="s">
        <v>318</v>
      </c>
      <c r="P160" s="458" t="s">
        <v>320</v>
      </c>
      <c r="Q160" s="459" t="s">
        <v>319</v>
      </c>
      <c r="R160" s="459" t="s">
        <v>809</v>
      </c>
      <c r="S160" s="460" t="s">
        <v>860</v>
      </c>
      <c r="T160" s="460" t="s">
        <v>861</v>
      </c>
      <c r="U160" s="460" t="s">
        <v>862</v>
      </c>
      <c r="V160" s="460" t="s">
        <v>863</v>
      </c>
      <c r="W160" s="461" t="s">
        <v>864</v>
      </c>
      <c r="X160" s="462" t="s">
        <v>860</v>
      </c>
      <c r="Y160" s="460" t="s">
        <v>861</v>
      </c>
      <c r="Z160" s="460" t="s">
        <v>862</v>
      </c>
      <c r="AA160" s="460" t="s">
        <v>863</v>
      </c>
      <c r="AB160" s="461" t="s">
        <v>864</v>
      </c>
      <c r="AE160" s="463"/>
    </row>
    <row r="161" spans="1:28">
      <c r="A161" s="2145"/>
      <c r="B161" s="356" t="s">
        <v>865</v>
      </c>
      <c r="C161" s="357"/>
      <c r="D161" s="357"/>
      <c r="E161" s="357"/>
      <c r="F161" s="357"/>
      <c r="G161" s="357"/>
      <c r="H161" s="357"/>
      <c r="I161" s="357"/>
      <c r="J161" s="358"/>
      <c r="K161" s="2147">
        <f>SUM(C161:J161)</f>
        <v>0</v>
      </c>
      <c r="L161" s="2148"/>
      <c r="O161" s="464">
        <f>B159</f>
        <v>0</v>
      </c>
      <c r="P161" s="465" t="e">
        <f>L163</f>
        <v>#DIV/0!</v>
      </c>
      <c r="Q161" s="466">
        <f>K161</f>
        <v>0</v>
      </c>
      <c r="R161" s="466">
        <f>I195</f>
        <v>0</v>
      </c>
      <c r="S161" s="465" t="e">
        <f>L168</f>
        <v>#DIV/0!</v>
      </c>
      <c r="T161" s="465" t="e">
        <f>L174</f>
        <v>#DIV/0!</v>
      </c>
      <c r="U161" s="465" t="e">
        <f>L181</f>
        <v>#DIV/0!</v>
      </c>
      <c r="V161" s="465" t="e">
        <f>L188</f>
        <v>#DIV/0!</v>
      </c>
      <c r="W161" s="467" t="e">
        <f>L194</f>
        <v>#DIV/0!</v>
      </c>
      <c r="X161" s="468">
        <f>I167</f>
        <v>0</v>
      </c>
      <c r="Y161" s="469">
        <f>I172</f>
        <v>0</v>
      </c>
      <c r="Z161" s="469">
        <f>I179</f>
        <v>0</v>
      </c>
      <c r="AA161" s="469">
        <f>I186</f>
        <v>0</v>
      </c>
      <c r="AB161" s="470">
        <f>I193</f>
        <v>0</v>
      </c>
    </row>
    <row r="162" spans="1:28" ht="14.25" customHeight="1" thickBot="1">
      <c r="A162" s="2146"/>
      <c r="B162" s="356"/>
      <c r="C162" s="357"/>
      <c r="D162" s="357"/>
      <c r="E162" s="357"/>
      <c r="F162" s="357"/>
      <c r="G162" s="357"/>
      <c r="H162" s="357"/>
      <c r="I162" s="357"/>
      <c r="J162" s="357"/>
      <c r="K162" s="359" t="s">
        <v>1620</v>
      </c>
      <c r="L162" s="360" t="s">
        <v>1621</v>
      </c>
      <c r="O162" s="471">
        <f>C159</f>
        <v>0</v>
      </c>
      <c r="P162" s="472" t="e">
        <f>L163</f>
        <v>#DIV/0!</v>
      </c>
      <c r="Q162" s="473">
        <f>K161</f>
        <v>0</v>
      </c>
      <c r="R162" s="473">
        <f>I195</f>
        <v>0</v>
      </c>
      <c r="S162" s="465" t="e">
        <f>L168</f>
        <v>#DIV/0!</v>
      </c>
      <c r="T162" s="465" t="e">
        <f>L174</f>
        <v>#DIV/0!</v>
      </c>
      <c r="U162" s="465" t="e">
        <f>L181</f>
        <v>#DIV/0!</v>
      </c>
      <c r="V162" s="465" t="e">
        <f>L188</f>
        <v>#DIV/0!</v>
      </c>
      <c r="W162" s="467" t="e">
        <f>L194</f>
        <v>#DIV/0!</v>
      </c>
      <c r="X162" s="474">
        <f>I167</f>
        <v>0</v>
      </c>
      <c r="Y162" s="475">
        <f>I172</f>
        <v>0</v>
      </c>
      <c r="Z162" s="475">
        <f>I179</f>
        <v>0</v>
      </c>
      <c r="AA162" s="475">
        <f>I186</f>
        <v>0</v>
      </c>
      <c r="AB162" s="476">
        <f>I193</f>
        <v>0</v>
      </c>
    </row>
    <row r="163" spans="1:28" ht="15" thickTop="1" thickBot="1">
      <c r="A163" s="2153" t="s">
        <v>866</v>
      </c>
      <c r="B163" s="2154"/>
      <c r="C163" s="2154"/>
      <c r="D163" s="2154"/>
      <c r="E163" s="2155"/>
      <c r="F163" s="361">
        <f>I195</f>
        <v>0</v>
      </c>
      <c r="G163" s="362" t="s">
        <v>867</v>
      </c>
      <c r="H163" s="363">
        <f>K161</f>
        <v>0</v>
      </c>
      <c r="I163" s="362" t="s">
        <v>868</v>
      </c>
      <c r="J163" s="362" t="s">
        <v>613</v>
      </c>
      <c r="K163" s="364" t="e">
        <f>ROUNDDOWN(I195/K161,2)</f>
        <v>#DIV/0!</v>
      </c>
      <c r="L163" s="364" t="e">
        <f>K163-$I$1/100</f>
        <v>#DIV/0!</v>
      </c>
      <c r="O163" s="471">
        <f>D159</f>
        <v>0</v>
      </c>
      <c r="P163" s="472" t="e">
        <f>L163</f>
        <v>#DIV/0!</v>
      </c>
      <c r="Q163" s="473">
        <f>K161</f>
        <v>0</v>
      </c>
      <c r="R163" s="473">
        <f>I195</f>
        <v>0</v>
      </c>
      <c r="S163" s="465" t="e">
        <f>L168</f>
        <v>#DIV/0!</v>
      </c>
      <c r="T163" s="465" t="e">
        <f>L174</f>
        <v>#DIV/0!</v>
      </c>
      <c r="U163" s="465" t="e">
        <f>L181</f>
        <v>#DIV/0!</v>
      </c>
      <c r="V163" s="465" t="e">
        <f>L188</f>
        <v>#DIV/0!</v>
      </c>
      <c r="W163" s="467" t="e">
        <f>L194</f>
        <v>#DIV/0!</v>
      </c>
      <c r="X163" s="474">
        <f>I167</f>
        <v>0</v>
      </c>
      <c r="Y163" s="475">
        <f>I172</f>
        <v>0</v>
      </c>
      <c r="Z163" s="475">
        <f>I179</f>
        <v>0</v>
      </c>
      <c r="AA163" s="475">
        <f>I186</f>
        <v>0</v>
      </c>
      <c r="AB163" s="476">
        <f>I193</f>
        <v>0</v>
      </c>
    </row>
    <row r="164" spans="1:28" ht="14.25" thickTop="1">
      <c r="K164" s="365"/>
      <c r="L164" s="366"/>
      <c r="O164" s="471">
        <f>E159</f>
        <v>0</v>
      </c>
      <c r="P164" s="472" t="e">
        <f>L163</f>
        <v>#DIV/0!</v>
      </c>
      <c r="Q164" s="473">
        <f>K161</f>
        <v>0</v>
      </c>
      <c r="R164" s="473">
        <f>I195</f>
        <v>0</v>
      </c>
      <c r="S164" s="465" t="e">
        <f>L168</f>
        <v>#DIV/0!</v>
      </c>
      <c r="T164" s="465" t="e">
        <f>L174</f>
        <v>#DIV/0!</v>
      </c>
      <c r="U164" s="465" t="e">
        <f>L181</f>
        <v>#DIV/0!</v>
      </c>
      <c r="V164" s="465" t="e">
        <f>L188</f>
        <v>#DIV/0!</v>
      </c>
      <c r="W164" s="467" t="e">
        <f>L194</f>
        <v>#DIV/0!</v>
      </c>
      <c r="X164" s="474">
        <f>I167</f>
        <v>0</v>
      </c>
      <c r="Y164" s="475">
        <f>I172</f>
        <v>0</v>
      </c>
      <c r="Z164" s="475">
        <f>I179</f>
        <v>0</v>
      </c>
      <c r="AA164" s="475">
        <f>I186</f>
        <v>0</v>
      </c>
      <c r="AB164" s="476">
        <f>I193</f>
        <v>0</v>
      </c>
    </row>
    <row r="165" spans="1:28" ht="15" customHeight="1" thickBot="1">
      <c r="A165" s="367"/>
      <c r="B165" s="368" t="s">
        <v>614</v>
      </c>
      <c r="C165" s="368" t="s">
        <v>615</v>
      </c>
      <c r="D165" s="368" t="s">
        <v>1473</v>
      </c>
      <c r="E165" s="368" t="s">
        <v>1474</v>
      </c>
      <c r="F165" s="368" t="s">
        <v>1475</v>
      </c>
      <c r="G165" s="368" t="s">
        <v>1476</v>
      </c>
      <c r="H165" s="368" t="s">
        <v>1477</v>
      </c>
      <c r="I165" s="2151" t="s">
        <v>1478</v>
      </c>
      <c r="J165" s="2152"/>
      <c r="K165" s="2149" t="s">
        <v>1622</v>
      </c>
      <c r="L165" s="2150"/>
      <c r="O165" s="471">
        <f>F159</f>
        <v>0</v>
      </c>
      <c r="P165" s="472" t="e">
        <f>L163</f>
        <v>#DIV/0!</v>
      </c>
      <c r="Q165" s="473">
        <f>K161</f>
        <v>0</v>
      </c>
      <c r="R165" s="473">
        <f>I195</f>
        <v>0</v>
      </c>
      <c r="S165" s="465" t="e">
        <f>L168</f>
        <v>#DIV/0!</v>
      </c>
      <c r="T165" s="465" t="e">
        <f>L174</f>
        <v>#DIV/0!</v>
      </c>
      <c r="U165" s="465" t="e">
        <f>L181</f>
        <v>#DIV/0!</v>
      </c>
      <c r="V165" s="465" t="e">
        <f>L188</f>
        <v>#DIV/0!</v>
      </c>
      <c r="W165" s="467" t="e">
        <f>L194</f>
        <v>#DIV/0!</v>
      </c>
      <c r="X165" s="474">
        <f>I167</f>
        <v>0</v>
      </c>
      <c r="Y165" s="475">
        <f>I172</f>
        <v>0</v>
      </c>
      <c r="Z165" s="475">
        <f>I179</f>
        <v>0</v>
      </c>
      <c r="AA165" s="475">
        <f>I186</f>
        <v>0</v>
      </c>
      <c r="AB165" s="476">
        <f>I193</f>
        <v>0</v>
      </c>
    </row>
    <row r="166" spans="1:28" ht="14.25" customHeight="1" thickTop="1">
      <c r="A166" s="2137" t="s">
        <v>1479</v>
      </c>
      <c r="B166" s="356"/>
      <c r="C166" s="369"/>
      <c r="D166" s="369"/>
      <c r="E166" s="370"/>
      <c r="F166" s="356"/>
      <c r="G166" s="371"/>
      <c r="H166" s="372">
        <f t="shared" ref="H166:H194" si="4">ROUNDDOWN(C166*D166,2)</f>
        <v>0</v>
      </c>
      <c r="I166" s="1425" t="s">
        <v>1480</v>
      </c>
      <c r="J166" s="1426"/>
      <c r="K166" s="2139" t="s">
        <v>1043</v>
      </c>
      <c r="L166" s="2140" t="e">
        <f>ROUNDDOWN(I167/I195,2)</f>
        <v>#DIV/0!</v>
      </c>
      <c r="O166" s="471">
        <f>G159</f>
        <v>0</v>
      </c>
      <c r="P166" s="472" t="e">
        <f>L163</f>
        <v>#DIV/0!</v>
      </c>
      <c r="Q166" s="473">
        <f>K161</f>
        <v>0</v>
      </c>
      <c r="R166" s="473">
        <f>I195</f>
        <v>0</v>
      </c>
      <c r="S166" s="465" t="e">
        <f>L168</f>
        <v>#DIV/0!</v>
      </c>
      <c r="T166" s="465" t="e">
        <f>L174</f>
        <v>#DIV/0!</v>
      </c>
      <c r="U166" s="465" t="e">
        <f>L181</f>
        <v>#DIV/0!</v>
      </c>
      <c r="V166" s="465" t="e">
        <f>L188</f>
        <v>#DIV/0!</v>
      </c>
      <c r="W166" s="467" t="e">
        <f>L194</f>
        <v>#DIV/0!</v>
      </c>
      <c r="X166" s="474">
        <f>I167</f>
        <v>0</v>
      </c>
      <c r="Y166" s="475">
        <f>I172</f>
        <v>0</v>
      </c>
      <c r="Z166" s="475">
        <f>I179</f>
        <v>0</v>
      </c>
      <c r="AA166" s="475">
        <f>I186</f>
        <v>0</v>
      </c>
      <c r="AB166" s="476">
        <f>I193</f>
        <v>0</v>
      </c>
    </row>
    <row r="167" spans="1:28" ht="14.25" thickBot="1">
      <c r="A167" s="2137"/>
      <c r="B167" s="356"/>
      <c r="C167" s="369"/>
      <c r="D167" s="369"/>
      <c r="E167" s="370"/>
      <c r="F167" s="356"/>
      <c r="G167" s="371"/>
      <c r="H167" s="372">
        <f t="shared" si="4"/>
        <v>0</v>
      </c>
      <c r="I167" s="2129">
        <f>SUM(H166:H170)</f>
        <v>0</v>
      </c>
      <c r="J167" s="2130"/>
      <c r="K167" s="2125"/>
      <c r="L167" s="2141"/>
      <c r="O167" s="471">
        <f>H159</f>
        <v>0</v>
      </c>
      <c r="P167" s="472" t="e">
        <f>L163</f>
        <v>#DIV/0!</v>
      </c>
      <c r="Q167" s="473">
        <f>K161</f>
        <v>0</v>
      </c>
      <c r="R167" s="473">
        <f>I195</f>
        <v>0</v>
      </c>
      <c r="S167" s="465" t="e">
        <f>L168</f>
        <v>#DIV/0!</v>
      </c>
      <c r="T167" s="465" t="e">
        <f>L174</f>
        <v>#DIV/0!</v>
      </c>
      <c r="U167" s="465" t="e">
        <f>L181</f>
        <v>#DIV/0!</v>
      </c>
      <c r="V167" s="465" t="e">
        <f>L188</f>
        <v>#DIV/0!</v>
      </c>
      <c r="W167" s="467" t="e">
        <f>L194</f>
        <v>#DIV/0!</v>
      </c>
      <c r="X167" s="474">
        <f>I167</f>
        <v>0</v>
      </c>
      <c r="Y167" s="475">
        <f>I172</f>
        <v>0</v>
      </c>
      <c r="Z167" s="475">
        <f>I179</f>
        <v>0</v>
      </c>
      <c r="AA167" s="475">
        <f>I186</f>
        <v>0</v>
      </c>
      <c r="AB167" s="476">
        <f>I193</f>
        <v>0</v>
      </c>
    </row>
    <row r="168" spans="1:28" ht="13.5" customHeight="1" thickTop="1">
      <c r="A168" s="2137"/>
      <c r="B168" s="356"/>
      <c r="C168" s="369"/>
      <c r="D168" s="369"/>
      <c r="E168" s="370"/>
      <c r="F168" s="356"/>
      <c r="G168" s="371"/>
      <c r="H168" s="372">
        <f t="shared" si="4"/>
        <v>0</v>
      </c>
      <c r="I168" s="2129"/>
      <c r="J168" s="2130"/>
      <c r="K168" s="2125"/>
      <c r="L168" s="2140" t="e">
        <f>IF(L166=0,"-",IF(L166-$I$1/100&lt;0,0.0001,IF(L166=1,1,L166-$I$1/100)))</f>
        <v>#DIV/0!</v>
      </c>
      <c r="O168" s="471">
        <f>I159</f>
        <v>0</v>
      </c>
      <c r="P168" s="472" t="e">
        <f>L163</f>
        <v>#DIV/0!</v>
      </c>
      <c r="Q168" s="473">
        <f>K161</f>
        <v>0</v>
      </c>
      <c r="R168" s="473">
        <f>I195</f>
        <v>0</v>
      </c>
      <c r="S168" s="465" t="e">
        <f>L168</f>
        <v>#DIV/0!</v>
      </c>
      <c r="T168" s="465" t="e">
        <f>L174</f>
        <v>#DIV/0!</v>
      </c>
      <c r="U168" s="465" t="e">
        <f>L181</f>
        <v>#DIV/0!</v>
      </c>
      <c r="V168" s="465" t="e">
        <f>L188</f>
        <v>#DIV/0!</v>
      </c>
      <c r="W168" s="467" t="e">
        <f>L194</f>
        <v>#DIV/0!</v>
      </c>
      <c r="X168" s="474">
        <f>I167</f>
        <v>0</v>
      </c>
      <c r="Y168" s="475">
        <f>I172</f>
        <v>0</v>
      </c>
      <c r="Z168" s="475">
        <f>I179</f>
        <v>0</v>
      </c>
      <c r="AA168" s="475">
        <f>I186</f>
        <v>0</v>
      </c>
      <c r="AB168" s="476">
        <f>I193</f>
        <v>0</v>
      </c>
    </row>
    <row r="169" spans="1:28">
      <c r="A169" s="2137"/>
      <c r="B169" s="356"/>
      <c r="C169" s="369"/>
      <c r="D169" s="369"/>
      <c r="E169" s="370"/>
      <c r="F169" s="356"/>
      <c r="G169" s="371"/>
      <c r="H169" s="372">
        <f t="shared" si="4"/>
        <v>0</v>
      </c>
      <c r="I169" s="2129"/>
      <c r="J169" s="2130"/>
      <c r="K169" s="2125"/>
      <c r="L169" s="2142"/>
      <c r="O169" s="471">
        <f>J159</f>
        <v>0</v>
      </c>
      <c r="P169" s="472" t="e">
        <f>L163</f>
        <v>#DIV/0!</v>
      </c>
      <c r="Q169" s="473">
        <f>K161</f>
        <v>0</v>
      </c>
      <c r="R169" s="473">
        <f>I195</f>
        <v>0</v>
      </c>
      <c r="S169" s="465" t="e">
        <f>L168</f>
        <v>#DIV/0!</v>
      </c>
      <c r="T169" s="465" t="e">
        <f>L174</f>
        <v>#DIV/0!</v>
      </c>
      <c r="U169" s="465" t="e">
        <f>L181</f>
        <v>#DIV/0!</v>
      </c>
      <c r="V169" s="465" t="e">
        <f>L188</f>
        <v>#DIV/0!</v>
      </c>
      <c r="W169" s="467" t="e">
        <f>L194</f>
        <v>#DIV/0!</v>
      </c>
      <c r="X169" s="474">
        <f>I167</f>
        <v>0</v>
      </c>
      <c r="Y169" s="475">
        <f>I172</f>
        <v>0</v>
      </c>
      <c r="Z169" s="475">
        <f>I179</f>
        <v>0</v>
      </c>
      <c r="AA169" s="475">
        <f>I186</f>
        <v>0</v>
      </c>
      <c r="AB169" s="476">
        <f>I193</f>
        <v>0</v>
      </c>
    </row>
    <row r="170" spans="1:28" ht="14.25" thickBot="1">
      <c r="A170" s="2138"/>
      <c r="B170" s="356"/>
      <c r="C170" s="373"/>
      <c r="D170" s="373"/>
      <c r="E170" s="374"/>
      <c r="F170" s="375"/>
      <c r="G170" s="376"/>
      <c r="H170" s="377">
        <f t="shared" si="4"/>
        <v>0</v>
      </c>
      <c r="I170" s="2131"/>
      <c r="J170" s="2132"/>
      <c r="K170" s="2128"/>
      <c r="L170" s="2141"/>
      <c r="O170" s="471">
        <f>K159</f>
        <v>0</v>
      </c>
      <c r="P170" s="472" t="e">
        <f>L163</f>
        <v>#DIV/0!</v>
      </c>
      <c r="Q170" s="473">
        <f>K161</f>
        <v>0</v>
      </c>
      <c r="R170" s="473">
        <f>I195</f>
        <v>0</v>
      </c>
      <c r="S170" s="465" t="e">
        <f>L168</f>
        <v>#DIV/0!</v>
      </c>
      <c r="T170" s="465" t="e">
        <f>L174</f>
        <v>#DIV/0!</v>
      </c>
      <c r="U170" s="465" t="e">
        <f>L181</f>
        <v>#DIV/0!</v>
      </c>
      <c r="V170" s="465" t="e">
        <f>L188</f>
        <v>#DIV/0!</v>
      </c>
      <c r="W170" s="467" t="e">
        <f>L194</f>
        <v>#DIV/0!</v>
      </c>
      <c r="X170" s="474">
        <f>I167</f>
        <v>0</v>
      </c>
      <c r="Y170" s="475">
        <f>I172</f>
        <v>0</v>
      </c>
      <c r="Z170" s="475">
        <f>I179</f>
        <v>0</v>
      </c>
      <c r="AA170" s="475">
        <f>I186</f>
        <v>0</v>
      </c>
      <c r="AB170" s="476">
        <f>I193</f>
        <v>0</v>
      </c>
    </row>
    <row r="171" spans="1:28" ht="15" customHeight="1" thickTop="1" thickBot="1">
      <c r="A171" s="2158" t="s">
        <v>1044</v>
      </c>
      <c r="B171" s="355"/>
      <c r="C171" s="378"/>
      <c r="D171" s="378"/>
      <c r="E171" s="379"/>
      <c r="F171" s="380"/>
      <c r="G171" s="381"/>
      <c r="H171" s="382">
        <f t="shared" si="4"/>
        <v>0</v>
      </c>
      <c r="I171" s="2159" t="s">
        <v>72</v>
      </c>
      <c r="J171" s="2160"/>
      <c r="K171" s="2127" t="s">
        <v>73</v>
      </c>
      <c r="L171" s="2123" t="e">
        <f>ROUNDDOWN(I172/I195,2)</f>
        <v>#DIV/0!</v>
      </c>
      <c r="O171" s="477">
        <f>L159</f>
        <v>0</v>
      </c>
      <c r="P171" s="478" t="e">
        <f>L163</f>
        <v>#DIV/0!</v>
      </c>
      <c r="Q171" s="479">
        <f>K161</f>
        <v>0</v>
      </c>
      <c r="R171" s="479">
        <f>I195</f>
        <v>0</v>
      </c>
      <c r="S171" s="465" t="e">
        <f>L168</f>
        <v>#DIV/0!</v>
      </c>
      <c r="T171" s="465" t="e">
        <f>L174</f>
        <v>#DIV/0!</v>
      </c>
      <c r="U171" s="465" t="e">
        <f>L181</f>
        <v>#DIV/0!</v>
      </c>
      <c r="V171" s="465" t="e">
        <f>L188</f>
        <v>#DIV/0!</v>
      </c>
      <c r="W171" s="467" t="e">
        <f>L194</f>
        <v>#DIV/0!</v>
      </c>
      <c r="X171" s="480">
        <f>I167</f>
        <v>0</v>
      </c>
      <c r="Y171" s="481">
        <f>I172</f>
        <v>0</v>
      </c>
      <c r="Z171" s="481">
        <f>I179</f>
        <v>0</v>
      </c>
      <c r="AA171" s="481">
        <f>I186</f>
        <v>0</v>
      </c>
      <c r="AB171" s="482">
        <f>I193</f>
        <v>0</v>
      </c>
    </row>
    <row r="172" spans="1:28" ht="15" thickTop="1" thickBot="1">
      <c r="A172" s="2137"/>
      <c r="B172" s="356"/>
      <c r="C172" s="369"/>
      <c r="D172" s="369"/>
      <c r="E172" s="370"/>
      <c r="F172" s="356"/>
      <c r="G172" s="371"/>
      <c r="H172" s="372">
        <f t="shared" si="4"/>
        <v>0</v>
      </c>
      <c r="I172" s="2129">
        <f>SUM(H171:H177)</f>
        <v>0</v>
      </c>
      <c r="J172" s="2130"/>
      <c r="K172" s="2125"/>
      <c r="L172" s="2123"/>
    </row>
    <row r="173" spans="1:28" ht="15" thickTop="1" thickBot="1">
      <c r="A173" s="2137"/>
      <c r="B173" s="356"/>
      <c r="C173" s="369"/>
      <c r="D173" s="369"/>
      <c r="E173" s="370"/>
      <c r="F173" s="356"/>
      <c r="G173" s="371"/>
      <c r="H173" s="372">
        <f t="shared" si="4"/>
        <v>0</v>
      </c>
      <c r="I173" s="2129"/>
      <c r="J173" s="2130"/>
      <c r="K173" s="2125"/>
      <c r="L173" s="2123"/>
    </row>
    <row r="174" spans="1:28" ht="15" thickTop="1" thickBot="1">
      <c r="A174" s="2137"/>
      <c r="B174" s="356"/>
      <c r="C174" s="369"/>
      <c r="D174" s="369"/>
      <c r="E174" s="370"/>
      <c r="F174" s="356"/>
      <c r="G174" s="371"/>
      <c r="H174" s="372">
        <f t="shared" si="4"/>
        <v>0</v>
      </c>
      <c r="I174" s="2129"/>
      <c r="J174" s="2130"/>
      <c r="K174" s="2125"/>
      <c r="L174" s="2123" t="e">
        <f>IF(L171=0,"-",IF(L171-$I$1/100&lt;0,0.0001,IF(L171=1,1,L171-$I$1/100)))</f>
        <v>#DIV/0!</v>
      </c>
    </row>
    <row r="175" spans="1:28" ht="15" thickTop="1" thickBot="1">
      <c r="A175" s="2137"/>
      <c r="B175" s="356"/>
      <c r="C175" s="369"/>
      <c r="D175" s="369"/>
      <c r="E175" s="370"/>
      <c r="F175" s="356"/>
      <c r="G175" s="371"/>
      <c r="H175" s="372">
        <f t="shared" si="4"/>
        <v>0</v>
      </c>
      <c r="I175" s="2129"/>
      <c r="J175" s="2130"/>
      <c r="K175" s="2125"/>
      <c r="L175" s="2123"/>
    </row>
    <row r="176" spans="1:28" ht="15" thickTop="1" thickBot="1">
      <c r="A176" s="2137"/>
      <c r="B176" s="356"/>
      <c r="C176" s="369"/>
      <c r="D176" s="369"/>
      <c r="E176" s="370"/>
      <c r="F176" s="356"/>
      <c r="G176" s="371"/>
      <c r="H176" s="372">
        <f t="shared" si="4"/>
        <v>0</v>
      </c>
      <c r="I176" s="2129"/>
      <c r="J176" s="2130"/>
      <c r="K176" s="2125"/>
      <c r="L176" s="2123"/>
    </row>
    <row r="177" spans="1:12" ht="15" thickTop="1" thickBot="1">
      <c r="A177" s="2138"/>
      <c r="B177" s="375"/>
      <c r="C177" s="373"/>
      <c r="D177" s="373"/>
      <c r="E177" s="374"/>
      <c r="F177" s="375"/>
      <c r="G177" s="376"/>
      <c r="H177" s="377">
        <f t="shared" si="4"/>
        <v>0</v>
      </c>
      <c r="I177" s="2131"/>
      <c r="J177" s="2132"/>
      <c r="K177" s="2128"/>
      <c r="L177" s="2123"/>
    </row>
    <row r="178" spans="1:12" ht="15" customHeight="1" thickTop="1" thickBot="1">
      <c r="A178" s="2146" t="s">
        <v>74</v>
      </c>
      <c r="B178" s="380"/>
      <c r="C178" s="378"/>
      <c r="D178" s="378"/>
      <c r="E178" s="379"/>
      <c r="F178" s="380"/>
      <c r="G178" s="381"/>
      <c r="H178" s="382">
        <f t="shared" si="4"/>
        <v>0</v>
      </c>
      <c r="I178" s="2162" t="s">
        <v>75</v>
      </c>
      <c r="J178" s="1429"/>
      <c r="K178" s="2124" t="s">
        <v>1226</v>
      </c>
      <c r="L178" s="2123" t="e">
        <f>ROUNDDOWN(I179/I195,2)</f>
        <v>#DIV/0!</v>
      </c>
    </row>
    <row r="179" spans="1:12" ht="15" thickTop="1" thickBot="1">
      <c r="A179" s="2137"/>
      <c r="B179" s="356"/>
      <c r="C179" s="369"/>
      <c r="D179" s="369"/>
      <c r="E179" s="370"/>
      <c r="F179" s="356"/>
      <c r="G179" s="371"/>
      <c r="H179" s="372">
        <f t="shared" si="4"/>
        <v>0</v>
      </c>
      <c r="I179" s="2129">
        <f>SUM(H178:H184)</f>
        <v>0</v>
      </c>
      <c r="J179" s="2130"/>
      <c r="K179" s="2125"/>
      <c r="L179" s="2123"/>
    </row>
    <row r="180" spans="1:12" ht="15" thickTop="1" thickBot="1">
      <c r="A180" s="2137"/>
      <c r="B180" s="356"/>
      <c r="C180" s="369"/>
      <c r="D180" s="369"/>
      <c r="E180" s="370"/>
      <c r="F180" s="356"/>
      <c r="G180" s="371"/>
      <c r="H180" s="372">
        <f t="shared" si="4"/>
        <v>0</v>
      </c>
      <c r="I180" s="2129"/>
      <c r="J180" s="2130"/>
      <c r="K180" s="2125"/>
      <c r="L180" s="2123"/>
    </row>
    <row r="181" spans="1:12" ht="15" thickTop="1" thickBot="1">
      <c r="A181" s="2137"/>
      <c r="B181" s="356"/>
      <c r="C181" s="369"/>
      <c r="D181" s="369"/>
      <c r="E181" s="370"/>
      <c r="F181" s="356"/>
      <c r="G181" s="371"/>
      <c r="H181" s="372">
        <f t="shared" si="4"/>
        <v>0</v>
      </c>
      <c r="I181" s="2129"/>
      <c r="J181" s="2130"/>
      <c r="K181" s="2125"/>
      <c r="L181" s="2123" t="e">
        <f>IF(L178=0,"-",IF(L178-$I$1/100&lt;0,0.0001,IF(L178=1,1,L178-$I$1/100)))</f>
        <v>#DIV/0!</v>
      </c>
    </row>
    <row r="182" spans="1:12" ht="15" thickTop="1" thickBot="1">
      <c r="A182" s="2137"/>
      <c r="B182" s="356"/>
      <c r="C182" s="369"/>
      <c r="D182" s="369"/>
      <c r="E182" s="370"/>
      <c r="F182" s="356"/>
      <c r="G182" s="371"/>
      <c r="H182" s="372">
        <f t="shared" si="4"/>
        <v>0</v>
      </c>
      <c r="I182" s="2129"/>
      <c r="J182" s="2130"/>
      <c r="K182" s="2125"/>
      <c r="L182" s="2123"/>
    </row>
    <row r="183" spans="1:12" ht="15" thickTop="1" thickBot="1">
      <c r="A183" s="2137"/>
      <c r="B183" s="356"/>
      <c r="C183" s="369"/>
      <c r="D183" s="369"/>
      <c r="E183" s="370"/>
      <c r="F183" s="356"/>
      <c r="G183" s="371"/>
      <c r="H183" s="372">
        <f t="shared" si="4"/>
        <v>0</v>
      </c>
      <c r="I183" s="2129"/>
      <c r="J183" s="2130"/>
      <c r="K183" s="2125"/>
      <c r="L183" s="2123"/>
    </row>
    <row r="184" spans="1:12" ht="15" thickTop="1" thickBot="1">
      <c r="A184" s="2161"/>
      <c r="B184" s="383"/>
      <c r="C184" s="373"/>
      <c r="D184" s="373"/>
      <c r="E184" s="374"/>
      <c r="F184" s="375"/>
      <c r="G184" s="376"/>
      <c r="H184" s="377">
        <f t="shared" si="4"/>
        <v>0</v>
      </c>
      <c r="I184" s="2129"/>
      <c r="J184" s="2130"/>
      <c r="K184" s="2126"/>
      <c r="L184" s="2123"/>
    </row>
    <row r="185" spans="1:12" ht="15" customHeight="1" thickTop="1" thickBot="1">
      <c r="A185" s="2158" t="s">
        <v>1227</v>
      </c>
      <c r="B185" s="456"/>
      <c r="C185" s="378"/>
      <c r="D185" s="378"/>
      <c r="E185" s="379"/>
      <c r="F185" s="380"/>
      <c r="G185" s="381"/>
      <c r="H185" s="382">
        <f t="shared" si="4"/>
        <v>0</v>
      </c>
      <c r="I185" s="2159" t="s">
        <v>1228</v>
      </c>
      <c r="J185" s="2160"/>
      <c r="K185" s="2127" t="s">
        <v>1229</v>
      </c>
      <c r="L185" s="2123" t="e">
        <f>ROUNDDOWN(I186/I195,2)</f>
        <v>#DIV/0!</v>
      </c>
    </row>
    <row r="186" spans="1:12" ht="15" thickTop="1" thickBot="1">
      <c r="A186" s="2137"/>
      <c r="B186" s="356"/>
      <c r="C186" s="378"/>
      <c r="D186" s="378"/>
      <c r="E186" s="370"/>
      <c r="F186" s="356"/>
      <c r="G186" s="371"/>
      <c r="H186" s="372">
        <f t="shared" si="4"/>
        <v>0</v>
      </c>
      <c r="I186" s="2129">
        <f>SUM(H185:H191)</f>
        <v>0</v>
      </c>
      <c r="J186" s="2130"/>
      <c r="K186" s="2125"/>
      <c r="L186" s="2123"/>
    </row>
    <row r="187" spans="1:12" ht="15" thickTop="1" thickBot="1">
      <c r="A187" s="2137"/>
      <c r="B187" s="356"/>
      <c r="C187" s="369"/>
      <c r="D187" s="369"/>
      <c r="E187" s="370"/>
      <c r="F187" s="356"/>
      <c r="G187" s="371"/>
      <c r="H187" s="372">
        <f t="shared" si="4"/>
        <v>0</v>
      </c>
      <c r="I187" s="2129"/>
      <c r="J187" s="2130"/>
      <c r="K187" s="2125"/>
      <c r="L187" s="2123"/>
    </row>
    <row r="188" spans="1:12" ht="15" thickTop="1" thickBot="1">
      <c r="A188" s="2137"/>
      <c r="B188" s="356"/>
      <c r="C188" s="369"/>
      <c r="D188" s="369"/>
      <c r="E188" s="370"/>
      <c r="F188" s="356"/>
      <c r="G188" s="371"/>
      <c r="H188" s="372">
        <f t="shared" si="4"/>
        <v>0</v>
      </c>
      <c r="I188" s="2129"/>
      <c r="J188" s="2130"/>
      <c r="K188" s="2125"/>
      <c r="L188" s="2123" t="e">
        <f>IF(L185=0,"-",IF(L185-$I$1/100&lt;0,0.0001,IF(L185=1,1,L185-$I$1/100)))</f>
        <v>#DIV/0!</v>
      </c>
    </row>
    <row r="189" spans="1:12" ht="15" thickTop="1" thickBot="1">
      <c r="A189" s="2137"/>
      <c r="B189" s="356"/>
      <c r="C189" s="369"/>
      <c r="D189" s="369"/>
      <c r="E189" s="370"/>
      <c r="F189" s="356"/>
      <c r="G189" s="371"/>
      <c r="H189" s="372">
        <f t="shared" si="4"/>
        <v>0</v>
      </c>
      <c r="I189" s="2129"/>
      <c r="J189" s="2130"/>
      <c r="K189" s="2125"/>
      <c r="L189" s="2123"/>
    </row>
    <row r="190" spans="1:12" ht="15" thickTop="1" thickBot="1">
      <c r="A190" s="2137"/>
      <c r="B190" s="356"/>
      <c r="C190" s="369"/>
      <c r="D190" s="369"/>
      <c r="E190" s="370"/>
      <c r="F190" s="356"/>
      <c r="G190" s="371"/>
      <c r="H190" s="372">
        <f t="shared" si="4"/>
        <v>0</v>
      </c>
      <c r="I190" s="2129"/>
      <c r="J190" s="2130"/>
      <c r="K190" s="2125"/>
      <c r="L190" s="2123"/>
    </row>
    <row r="191" spans="1:12" ht="15" thickTop="1" thickBot="1">
      <c r="A191" s="2138"/>
      <c r="B191" s="375"/>
      <c r="C191" s="373"/>
      <c r="D191" s="373"/>
      <c r="E191" s="374"/>
      <c r="F191" s="375"/>
      <c r="G191" s="376"/>
      <c r="H191" s="377">
        <f t="shared" si="4"/>
        <v>0</v>
      </c>
      <c r="I191" s="2131"/>
      <c r="J191" s="2132"/>
      <c r="K191" s="2128"/>
      <c r="L191" s="2123"/>
    </row>
    <row r="192" spans="1:12" ht="15" customHeight="1" thickTop="1" thickBot="1">
      <c r="A192" s="2158" t="s">
        <v>1230</v>
      </c>
      <c r="B192" s="355"/>
      <c r="C192" s="378"/>
      <c r="D192" s="378"/>
      <c r="E192" s="379"/>
      <c r="F192" s="380"/>
      <c r="G192" s="381"/>
      <c r="H192" s="382">
        <f t="shared" si="4"/>
        <v>0</v>
      </c>
      <c r="I192" s="2162" t="s">
        <v>1231</v>
      </c>
      <c r="J192" s="1429"/>
      <c r="K192" s="2127" t="s">
        <v>1232</v>
      </c>
      <c r="L192" s="2123" t="e">
        <f>ROUNDDOWN(I193/I195,2)</f>
        <v>#DIV/0!</v>
      </c>
    </row>
    <row r="193" spans="1:31" ht="15" thickTop="1" thickBot="1">
      <c r="A193" s="2137"/>
      <c r="B193" s="356"/>
      <c r="C193" s="369"/>
      <c r="D193" s="369"/>
      <c r="E193" s="370"/>
      <c r="F193" s="356"/>
      <c r="G193" s="371"/>
      <c r="H193" s="372">
        <f t="shared" si="4"/>
        <v>0</v>
      </c>
      <c r="I193" s="2129">
        <f>SUM(H192:H194)</f>
        <v>0</v>
      </c>
      <c r="J193" s="2130"/>
      <c r="K193" s="2125"/>
      <c r="L193" s="2123"/>
    </row>
    <row r="194" spans="1:31" ht="15" thickTop="1" thickBot="1">
      <c r="A194" s="2138"/>
      <c r="B194" s="375"/>
      <c r="C194" s="373"/>
      <c r="D194" s="373"/>
      <c r="E194" s="374"/>
      <c r="F194" s="375"/>
      <c r="G194" s="376"/>
      <c r="H194" s="377">
        <f t="shared" si="4"/>
        <v>0</v>
      </c>
      <c r="I194" s="2131"/>
      <c r="J194" s="2132"/>
      <c r="K194" s="2128"/>
      <c r="L194" s="499" t="e">
        <f>IF(L192=0,"-",IF(L192-$I$1/100&lt;0,0.0001,IF(L192=1,1,L192-$I$1/100)))</f>
        <v>#DIV/0!</v>
      </c>
    </row>
    <row r="195" spans="1:31" ht="15" thickTop="1" thickBot="1">
      <c r="A195" s="10"/>
      <c r="G195" s="2133" t="s">
        <v>1233</v>
      </c>
      <c r="H195" s="2134"/>
      <c r="I195" s="2135">
        <f>SUM(I167,I172,I179,I186,I193)</f>
        <v>0</v>
      </c>
      <c r="J195" s="2136"/>
      <c r="L195" s="499"/>
    </row>
    <row r="196" spans="1:31" ht="15" thickTop="1" thickBot="1"/>
    <row r="197" spans="1:31" ht="13.9" customHeight="1" thickTop="1" thickBot="1">
      <c r="A197" s="645" t="s">
        <v>981</v>
      </c>
      <c r="B197" s="2163" t="s">
        <v>1634</v>
      </c>
      <c r="C197" s="2164"/>
      <c r="D197" s="2164"/>
      <c r="E197" s="2164"/>
      <c r="F197" s="2164"/>
      <c r="G197" s="2164"/>
      <c r="H197" s="2164"/>
      <c r="I197" s="2164"/>
      <c r="J197" s="2164"/>
      <c r="K197" s="2164"/>
      <c r="L197" s="2165"/>
    </row>
    <row r="198" spans="1:31" ht="29.25" customHeight="1" thickTop="1" thickBot="1">
      <c r="A198" s="354"/>
      <c r="B198" s="354"/>
      <c r="C198" s="354"/>
      <c r="D198" s="354"/>
      <c r="E198" s="354"/>
      <c r="F198" s="354"/>
      <c r="G198" s="354"/>
      <c r="H198" s="354"/>
      <c r="I198" s="354"/>
      <c r="J198" s="354"/>
      <c r="K198" s="354"/>
      <c r="L198" s="354"/>
      <c r="X198" s="2143" t="s">
        <v>810</v>
      </c>
      <c r="Y198" s="2143"/>
      <c r="Z198" s="2143"/>
      <c r="AA198" s="2143"/>
      <c r="AB198" s="2143"/>
    </row>
    <row r="199" spans="1:31" ht="14.25" customHeight="1" thickTop="1">
      <c r="A199" s="2144" t="s">
        <v>315</v>
      </c>
      <c r="B199" s="355" t="s">
        <v>316</v>
      </c>
      <c r="C199" s="355"/>
      <c r="D199" s="355"/>
      <c r="E199" s="355"/>
      <c r="F199" s="355"/>
      <c r="G199" s="355"/>
      <c r="H199" s="355"/>
      <c r="I199" s="355"/>
      <c r="J199" s="355"/>
      <c r="K199" s="2156"/>
      <c r="L199" s="2157"/>
      <c r="O199" s="457" t="s">
        <v>318</v>
      </c>
      <c r="P199" s="458" t="s">
        <v>320</v>
      </c>
      <c r="Q199" s="459" t="s">
        <v>319</v>
      </c>
      <c r="R199" s="459" t="s">
        <v>809</v>
      </c>
      <c r="S199" s="460" t="s">
        <v>860</v>
      </c>
      <c r="T199" s="460" t="s">
        <v>861</v>
      </c>
      <c r="U199" s="460" t="s">
        <v>862</v>
      </c>
      <c r="V199" s="460" t="s">
        <v>863</v>
      </c>
      <c r="W199" s="461" t="s">
        <v>864</v>
      </c>
      <c r="X199" s="462" t="s">
        <v>860</v>
      </c>
      <c r="Y199" s="460" t="s">
        <v>861</v>
      </c>
      <c r="Z199" s="460" t="s">
        <v>862</v>
      </c>
      <c r="AA199" s="460" t="s">
        <v>863</v>
      </c>
      <c r="AB199" s="461" t="s">
        <v>864</v>
      </c>
      <c r="AE199" s="463"/>
    </row>
    <row r="200" spans="1:31">
      <c r="A200" s="2145"/>
      <c r="B200" s="356" t="s">
        <v>865</v>
      </c>
      <c r="C200" s="357"/>
      <c r="D200" s="357"/>
      <c r="E200" s="357"/>
      <c r="F200" s="357"/>
      <c r="G200" s="357"/>
      <c r="H200" s="357"/>
      <c r="I200" s="357"/>
      <c r="J200" s="358"/>
      <c r="K200" s="2147">
        <f>SUM(C200:J200)</f>
        <v>0</v>
      </c>
      <c r="L200" s="2148"/>
      <c r="O200" s="464">
        <f>B198</f>
        <v>0</v>
      </c>
      <c r="P200" s="465" t="e">
        <f>L202</f>
        <v>#DIV/0!</v>
      </c>
      <c r="Q200" s="466">
        <f>K200</f>
        <v>0</v>
      </c>
      <c r="R200" s="466">
        <f>I234</f>
        <v>0</v>
      </c>
      <c r="S200" s="465" t="e">
        <f>L207</f>
        <v>#DIV/0!</v>
      </c>
      <c r="T200" s="465" t="e">
        <f>L213</f>
        <v>#DIV/0!</v>
      </c>
      <c r="U200" s="465" t="e">
        <f>L220</f>
        <v>#DIV/0!</v>
      </c>
      <c r="V200" s="465" t="e">
        <f>L227</f>
        <v>#DIV/0!</v>
      </c>
      <c r="W200" s="467" t="e">
        <f>L233</f>
        <v>#DIV/0!</v>
      </c>
      <c r="X200" s="468">
        <f>I206</f>
        <v>0</v>
      </c>
      <c r="Y200" s="469">
        <f>I211</f>
        <v>0</v>
      </c>
      <c r="Z200" s="469">
        <f>I218</f>
        <v>0</v>
      </c>
      <c r="AA200" s="469">
        <f>I225</f>
        <v>0</v>
      </c>
      <c r="AB200" s="470">
        <f>I232</f>
        <v>0</v>
      </c>
    </row>
    <row r="201" spans="1:31" ht="14.25" customHeight="1" thickBot="1">
      <c r="A201" s="2146"/>
      <c r="B201" s="356"/>
      <c r="C201" s="357"/>
      <c r="D201" s="357"/>
      <c r="E201" s="357"/>
      <c r="F201" s="357"/>
      <c r="G201" s="357"/>
      <c r="H201" s="357"/>
      <c r="I201" s="357"/>
      <c r="J201" s="357"/>
      <c r="K201" s="359" t="s">
        <v>1620</v>
      </c>
      <c r="L201" s="360" t="s">
        <v>1621</v>
      </c>
      <c r="O201" s="471">
        <f>C198</f>
        <v>0</v>
      </c>
      <c r="P201" s="472" t="e">
        <f>L202</f>
        <v>#DIV/0!</v>
      </c>
      <c r="Q201" s="473">
        <f>K200</f>
        <v>0</v>
      </c>
      <c r="R201" s="473">
        <f>I234</f>
        <v>0</v>
      </c>
      <c r="S201" s="465" t="e">
        <f>L207</f>
        <v>#DIV/0!</v>
      </c>
      <c r="T201" s="465" t="e">
        <f>L213</f>
        <v>#DIV/0!</v>
      </c>
      <c r="U201" s="465" t="e">
        <f>L220</f>
        <v>#DIV/0!</v>
      </c>
      <c r="V201" s="465" t="e">
        <f>L227</f>
        <v>#DIV/0!</v>
      </c>
      <c r="W201" s="467" t="e">
        <f>L233</f>
        <v>#DIV/0!</v>
      </c>
      <c r="X201" s="474">
        <f>I206</f>
        <v>0</v>
      </c>
      <c r="Y201" s="475">
        <f>I211</f>
        <v>0</v>
      </c>
      <c r="Z201" s="475">
        <f>I218</f>
        <v>0</v>
      </c>
      <c r="AA201" s="475">
        <f>I225</f>
        <v>0</v>
      </c>
      <c r="AB201" s="476">
        <f>I232</f>
        <v>0</v>
      </c>
    </row>
    <row r="202" spans="1:31" ht="15" thickTop="1" thickBot="1">
      <c r="A202" s="2153" t="s">
        <v>866</v>
      </c>
      <c r="B202" s="2154"/>
      <c r="C202" s="2154"/>
      <c r="D202" s="2154"/>
      <c r="E202" s="2155"/>
      <c r="F202" s="361">
        <f>I234</f>
        <v>0</v>
      </c>
      <c r="G202" s="362" t="s">
        <v>867</v>
      </c>
      <c r="H202" s="363">
        <f>K200</f>
        <v>0</v>
      </c>
      <c r="I202" s="362" t="s">
        <v>868</v>
      </c>
      <c r="J202" s="362" t="s">
        <v>613</v>
      </c>
      <c r="K202" s="364" t="e">
        <f>ROUNDDOWN(I234/K200,2)</f>
        <v>#DIV/0!</v>
      </c>
      <c r="L202" s="364" t="e">
        <f>K202-$I$1/100</f>
        <v>#DIV/0!</v>
      </c>
      <c r="O202" s="471">
        <f>D198</f>
        <v>0</v>
      </c>
      <c r="P202" s="472" t="e">
        <f>L202</f>
        <v>#DIV/0!</v>
      </c>
      <c r="Q202" s="473">
        <f>K200</f>
        <v>0</v>
      </c>
      <c r="R202" s="473">
        <f>I234</f>
        <v>0</v>
      </c>
      <c r="S202" s="465" t="e">
        <f>L207</f>
        <v>#DIV/0!</v>
      </c>
      <c r="T202" s="465" t="e">
        <f>L213</f>
        <v>#DIV/0!</v>
      </c>
      <c r="U202" s="465" t="e">
        <f>L220</f>
        <v>#DIV/0!</v>
      </c>
      <c r="V202" s="465" t="e">
        <f>L227</f>
        <v>#DIV/0!</v>
      </c>
      <c r="W202" s="467" t="e">
        <f>L233</f>
        <v>#DIV/0!</v>
      </c>
      <c r="X202" s="474">
        <f>I206</f>
        <v>0</v>
      </c>
      <c r="Y202" s="475">
        <f>I211</f>
        <v>0</v>
      </c>
      <c r="Z202" s="475">
        <f>I218</f>
        <v>0</v>
      </c>
      <c r="AA202" s="475">
        <f>I225</f>
        <v>0</v>
      </c>
      <c r="AB202" s="476">
        <f>I232</f>
        <v>0</v>
      </c>
    </row>
    <row r="203" spans="1:31" ht="14.25" thickTop="1">
      <c r="K203" s="365"/>
      <c r="L203" s="366"/>
      <c r="O203" s="471">
        <f>E198</f>
        <v>0</v>
      </c>
      <c r="P203" s="472" t="e">
        <f>L202</f>
        <v>#DIV/0!</v>
      </c>
      <c r="Q203" s="473">
        <f>K200</f>
        <v>0</v>
      </c>
      <c r="R203" s="473">
        <f>I234</f>
        <v>0</v>
      </c>
      <c r="S203" s="465" t="e">
        <f>L207</f>
        <v>#DIV/0!</v>
      </c>
      <c r="T203" s="465" t="e">
        <f>L213</f>
        <v>#DIV/0!</v>
      </c>
      <c r="U203" s="465" t="e">
        <f>L220</f>
        <v>#DIV/0!</v>
      </c>
      <c r="V203" s="465" t="e">
        <f>L227</f>
        <v>#DIV/0!</v>
      </c>
      <c r="W203" s="467" t="e">
        <f>L233</f>
        <v>#DIV/0!</v>
      </c>
      <c r="X203" s="474">
        <f>I206</f>
        <v>0</v>
      </c>
      <c r="Y203" s="475">
        <f>I211</f>
        <v>0</v>
      </c>
      <c r="Z203" s="475">
        <f>I218</f>
        <v>0</v>
      </c>
      <c r="AA203" s="475">
        <f>I225</f>
        <v>0</v>
      </c>
      <c r="AB203" s="476">
        <f>I232</f>
        <v>0</v>
      </c>
    </row>
    <row r="204" spans="1:31" ht="15" customHeight="1" thickBot="1">
      <c r="A204" s="367"/>
      <c r="B204" s="368" t="s">
        <v>614</v>
      </c>
      <c r="C204" s="368" t="s">
        <v>615</v>
      </c>
      <c r="D204" s="368" t="s">
        <v>1473</v>
      </c>
      <c r="E204" s="368" t="s">
        <v>1474</v>
      </c>
      <c r="F204" s="368" t="s">
        <v>1475</v>
      </c>
      <c r="G204" s="368" t="s">
        <v>1476</v>
      </c>
      <c r="H204" s="368" t="s">
        <v>1477</v>
      </c>
      <c r="I204" s="2151" t="s">
        <v>1478</v>
      </c>
      <c r="J204" s="2152"/>
      <c r="K204" s="2149" t="s">
        <v>1622</v>
      </c>
      <c r="L204" s="2150"/>
      <c r="O204" s="471">
        <f>F198</f>
        <v>0</v>
      </c>
      <c r="P204" s="472" t="e">
        <f>L202</f>
        <v>#DIV/0!</v>
      </c>
      <c r="Q204" s="473">
        <f>K200</f>
        <v>0</v>
      </c>
      <c r="R204" s="473">
        <f>I234</f>
        <v>0</v>
      </c>
      <c r="S204" s="465" t="e">
        <f>L207</f>
        <v>#DIV/0!</v>
      </c>
      <c r="T204" s="465" t="e">
        <f>L213</f>
        <v>#DIV/0!</v>
      </c>
      <c r="U204" s="465" t="e">
        <f>L220</f>
        <v>#DIV/0!</v>
      </c>
      <c r="V204" s="465" t="e">
        <f>L227</f>
        <v>#DIV/0!</v>
      </c>
      <c r="W204" s="467" t="e">
        <f>L233</f>
        <v>#DIV/0!</v>
      </c>
      <c r="X204" s="474">
        <f>I206</f>
        <v>0</v>
      </c>
      <c r="Y204" s="475">
        <f>I211</f>
        <v>0</v>
      </c>
      <c r="Z204" s="475">
        <f>I218</f>
        <v>0</v>
      </c>
      <c r="AA204" s="475">
        <f>I225</f>
        <v>0</v>
      </c>
      <c r="AB204" s="476">
        <f>I232</f>
        <v>0</v>
      </c>
    </row>
    <row r="205" spans="1:31" ht="14.25" customHeight="1" thickTop="1">
      <c r="A205" s="2137" t="s">
        <v>1479</v>
      </c>
      <c r="B205" s="356"/>
      <c r="C205" s="369"/>
      <c r="D205" s="369"/>
      <c r="E205" s="370"/>
      <c r="F205" s="356"/>
      <c r="G205" s="371"/>
      <c r="H205" s="372">
        <f t="shared" ref="H205:H233" si="5">ROUNDDOWN(C205*D205,2)</f>
        <v>0</v>
      </c>
      <c r="I205" s="1425" t="s">
        <v>1480</v>
      </c>
      <c r="J205" s="1426"/>
      <c r="K205" s="2139" t="s">
        <v>1043</v>
      </c>
      <c r="L205" s="2140" t="e">
        <f>ROUNDDOWN(I206/I234,2)</f>
        <v>#DIV/0!</v>
      </c>
      <c r="O205" s="471">
        <f>G198</f>
        <v>0</v>
      </c>
      <c r="P205" s="472" t="e">
        <f>L202</f>
        <v>#DIV/0!</v>
      </c>
      <c r="Q205" s="473">
        <f>K200</f>
        <v>0</v>
      </c>
      <c r="R205" s="473">
        <f>I234</f>
        <v>0</v>
      </c>
      <c r="S205" s="465" t="e">
        <f>L207</f>
        <v>#DIV/0!</v>
      </c>
      <c r="T205" s="465" t="e">
        <f>L213</f>
        <v>#DIV/0!</v>
      </c>
      <c r="U205" s="465" t="e">
        <f>L220</f>
        <v>#DIV/0!</v>
      </c>
      <c r="V205" s="465" t="e">
        <f>L227</f>
        <v>#DIV/0!</v>
      </c>
      <c r="W205" s="467" t="e">
        <f>L233</f>
        <v>#DIV/0!</v>
      </c>
      <c r="X205" s="474">
        <f>I206</f>
        <v>0</v>
      </c>
      <c r="Y205" s="475">
        <f>I211</f>
        <v>0</v>
      </c>
      <c r="Z205" s="475">
        <f>I218</f>
        <v>0</v>
      </c>
      <c r="AA205" s="475">
        <f>I225</f>
        <v>0</v>
      </c>
      <c r="AB205" s="476">
        <f>I232</f>
        <v>0</v>
      </c>
    </row>
    <row r="206" spans="1:31" ht="14.25" thickBot="1">
      <c r="A206" s="2137"/>
      <c r="B206" s="356"/>
      <c r="C206" s="369"/>
      <c r="D206" s="369"/>
      <c r="E206" s="370"/>
      <c r="F206" s="356"/>
      <c r="G206" s="371"/>
      <c r="H206" s="372">
        <f t="shared" si="5"/>
        <v>0</v>
      </c>
      <c r="I206" s="2129">
        <f>SUM(H205:H209)</f>
        <v>0</v>
      </c>
      <c r="J206" s="2130"/>
      <c r="K206" s="2125"/>
      <c r="L206" s="2141"/>
      <c r="O206" s="471">
        <f>H198</f>
        <v>0</v>
      </c>
      <c r="P206" s="472" t="e">
        <f>L202</f>
        <v>#DIV/0!</v>
      </c>
      <c r="Q206" s="473">
        <f>K200</f>
        <v>0</v>
      </c>
      <c r="R206" s="473">
        <f>I234</f>
        <v>0</v>
      </c>
      <c r="S206" s="465" t="e">
        <f>L207</f>
        <v>#DIV/0!</v>
      </c>
      <c r="T206" s="465" t="e">
        <f>L213</f>
        <v>#DIV/0!</v>
      </c>
      <c r="U206" s="465" t="e">
        <f>L220</f>
        <v>#DIV/0!</v>
      </c>
      <c r="V206" s="465" t="e">
        <f>L227</f>
        <v>#DIV/0!</v>
      </c>
      <c r="W206" s="467" t="e">
        <f>L233</f>
        <v>#DIV/0!</v>
      </c>
      <c r="X206" s="474">
        <f>I206</f>
        <v>0</v>
      </c>
      <c r="Y206" s="475">
        <f>I211</f>
        <v>0</v>
      </c>
      <c r="Z206" s="475">
        <f>I218</f>
        <v>0</v>
      </c>
      <c r="AA206" s="475">
        <f>I225</f>
        <v>0</v>
      </c>
      <c r="AB206" s="476">
        <f>I232</f>
        <v>0</v>
      </c>
    </row>
    <row r="207" spans="1:31" ht="13.5" customHeight="1" thickTop="1">
      <c r="A207" s="2137"/>
      <c r="B207" s="356"/>
      <c r="C207" s="369"/>
      <c r="D207" s="369"/>
      <c r="E207" s="370"/>
      <c r="F207" s="356"/>
      <c r="G207" s="371"/>
      <c r="H207" s="372">
        <f t="shared" si="5"/>
        <v>0</v>
      </c>
      <c r="I207" s="2129"/>
      <c r="J207" s="2130"/>
      <c r="K207" s="2125"/>
      <c r="L207" s="2140" t="e">
        <f>IF(L205=0,"-",IF(L205-$I$1/100&lt;0,0.0001,IF(L205=1,1,L205-$I$1/100)))</f>
        <v>#DIV/0!</v>
      </c>
      <c r="O207" s="471">
        <f>I198</f>
        <v>0</v>
      </c>
      <c r="P207" s="472" t="e">
        <f>L202</f>
        <v>#DIV/0!</v>
      </c>
      <c r="Q207" s="473">
        <f>K200</f>
        <v>0</v>
      </c>
      <c r="R207" s="473">
        <f>I234</f>
        <v>0</v>
      </c>
      <c r="S207" s="465" t="e">
        <f>L207</f>
        <v>#DIV/0!</v>
      </c>
      <c r="T207" s="465" t="e">
        <f>L213</f>
        <v>#DIV/0!</v>
      </c>
      <c r="U207" s="465" t="e">
        <f>L220</f>
        <v>#DIV/0!</v>
      </c>
      <c r="V207" s="465" t="e">
        <f>L227</f>
        <v>#DIV/0!</v>
      </c>
      <c r="W207" s="467" t="e">
        <f>L233</f>
        <v>#DIV/0!</v>
      </c>
      <c r="X207" s="474">
        <f>I206</f>
        <v>0</v>
      </c>
      <c r="Y207" s="475">
        <f>I211</f>
        <v>0</v>
      </c>
      <c r="Z207" s="475">
        <f>I218</f>
        <v>0</v>
      </c>
      <c r="AA207" s="475">
        <f>I225</f>
        <v>0</v>
      </c>
      <c r="AB207" s="476">
        <f>I232</f>
        <v>0</v>
      </c>
    </row>
    <row r="208" spans="1:31">
      <c r="A208" s="2137"/>
      <c r="B208" s="356"/>
      <c r="C208" s="369"/>
      <c r="D208" s="369"/>
      <c r="E208" s="370"/>
      <c r="F208" s="356"/>
      <c r="G208" s="371"/>
      <c r="H208" s="372">
        <f t="shared" si="5"/>
        <v>0</v>
      </c>
      <c r="I208" s="2129"/>
      <c r="J208" s="2130"/>
      <c r="K208" s="2125"/>
      <c r="L208" s="2142"/>
      <c r="O208" s="471">
        <f>J198</f>
        <v>0</v>
      </c>
      <c r="P208" s="472" t="e">
        <f>L202</f>
        <v>#DIV/0!</v>
      </c>
      <c r="Q208" s="473">
        <f>K200</f>
        <v>0</v>
      </c>
      <c r="R208" s="473">
        <f>I234</f>
        <v>0</v>
      </c>
      <c r="S208" s="465" t="e">
        <f>L207</f>
        <v>#DIV/0!</v>
      </c>
      <c r="T208" s="465" t="e">
        <f>L213</f>
        <v>#DIV/0!</v>
      </c>
      <c r="U208" s="465" t="e">
        <f>L220</f>
        <v>#DIV/0!</v>
      </c>
      <c r="V208" s="465" t="e">
        <f>L227</f>
        <v>#DIV/0!</v>
      </c>
      <c r="W208" s="467" t="e">
        <f>L233</f>
        <v>#DIV/0!</v>
      </c>
      <c r="X208" s="474">
        <f>I206</f>
        <v>0</v>
      </c>
      <c r="Y208" s="475">
        <f>I211</f>
        <v>0</v>
      </c>
      <c r="Z208" s="475">
        <f>I218</f>
        <v>0</v>
      </c>
      <c r="AA208" s="475">
        <f>I225</f>
        <v>0</v>
      </c>
      <c r="AB208" s="476">
        <f>I232</f>
        <v>0</v>
      </c>
    </row>
    <row r="209" spans="1:28" ht="14.25" thickBot="1">
      <c r="A209" s="2138"/>
      <c r="B209" s="383"/>
      <c r="C209" s="373"/>
      <c r="D209" s="373"/>
      <c r="E209" s="374"/>
      <c r="F209" s="375"/>
      <c r="G209" s="376"/>
      <c r="H209" s="377">
        <f t="shared" si="5"/>
        <v>0</v>
      </c>
      <c r="I209" s="2131"/>
      <c r="J209" s="2132"/>
      <c r="K209" s="2128"/>
      <c r="L209" s="2141"/>
      <c r="O209" s="471">
        <f>K198</f>
        <v>0</v>
      </c>
      <c r="P209" s="472" t="e">
        <f>L202</f>
        <v>#DIV/0!</v>
      </c>
      <c r="Q209" s="473">
        <f>K200</f>
        <v>0</v>
      </c>
      <c r="R209" s="473">
        <f>I234</f>
        <v>0</v>
      </c>
      <c r="S209" s="465" t="e">
        <f>L207</f>
        <v>#DIV/0!</v>
      </c>
      <c r="T209" s="465" t="e">
        <f>L213</f>
        <v>#DIV/0!</v>
      </c>
      <c r="U209" s="465" t="e">
        <f>L220</f>
        <v>#DIV/0!</v>
      </c>
      <c r="V209" s="465" t="e">
        <f>L227</f>
        <v>#DIV/0!</v>
      </c>
      <c r="W209" s="467" t="e">
        <f>L233</f>
        <v>#DIV/0!</v>
      </c>
      <c r="X209" s="474">
        <f>I206</f>
        <v>0</v>
      </c>
      <c r="Y209" s="475">
        <f>I211</f>
        <v>0</v>
      </c>
      <c r="Z209" s="475">
        <f>I218</f>
        <v>0</v>
      </c>
      <c r="AA209" s="475">
        <f>I225</f>
        <v>0</v>
      </c>
      <c r="AB209" s="476">
        <f>I232</f>
        <v>0</v>
      </c>
    </row>
    <row r="210" spans="1:28" ht="15" customHeight="1" thickTop="1" thickBot="1">
      <c r="A210" s="2158" t="s">
        <v>1044</v>
      </c>
      <c r="B210" s="355"/>
      <c r="C210" s="369"/>
      <c r="D210" s="369"/>
      <c r="E210" s="379"/>
      <c r="F210" s="380"/>
      <c r="G210" s="381"/>
      <c r="H210" s="382">
        <f t="shared" si="5"/>
        <v>0</v>
      </c>
      <c r="I210" s="2159" t="s">
        <v>72</v>
      </c>
      <c r="J210" s="2160"/>
      <c r="K210" s="2127" t="s">
        <v>73</v>
      </c>
      <c r="L210" s="2123" t="e">
        <f>ROUNDDOWN(I211/I234,2)</f>
        <v>#DIV/0!</v>
      </c>
      <c r="O210" s="477">
        <f>L198</f>
        <v>0</v>
      </c>
      <c r="P210" s="478" t="e">
        <f>L202</f>
        <v>#DIV/0!</v>
      </c>
      <c r="Q210" s="479">
        <f>K200</f>
        <v>0</v>
      </c>
      <c r="R210" s="479">
        <f>I234</f>
        <v>0</v>
      </c>
      <c r="S210" s="465" t="e">
        <f>L207</f>
        <v>#DIV/0!</v>
      </c>
      <c r="T210" s="465" t="e">
        <f>L213</f>
        <v>#DIV/0!</v>
      </c>
      <c r="U210" s="465" t="e">
        <f>L220</f>
        <v>#DIV/0!</v>
      </c>
      <c r="V210" s="465" t="e">
        <f>L227</f>
        <v>#DIV/0!</v>
      </c>
      <c r="W210" s="467" t="e">
        <f>L233</f>
        <v>#DIV/0!</v>
      </c>
      <c r="X210" s="480">
        <f>I206</f>
        <v>0</v>
      </c>
      <c r="Y210" s="481">
        <f>I211</f>
        <v>0</v>
      </c>
      <c r="Z210" s="481">
        <f>I218</f>
        <v>0</v>
      </c>
      <c r="AA210" s="481">
        <f>I225</f>
        <v>0</v>
      </c>
      <c r="AB210" s="482">
        <f>I232</f>
        <v>0</v>
      </c>
    </row>
    <row r="211" spans="1:28" ht="15" thickTop="1" thickBot="1">
      <c r="A211" s="2137"/>
      <c r="B211" s="356"/>
      <c r="C211" s="369"/>
      <c r="D211" s="369"/>
      <c r="E211" s="370"/>
      <c r="F211" s="356"/>
      <c r="G211" s="371"/>
      <c r="H211" s="372">
        <f t="shared" si="5"/>
        <v>0</v>
      </c>
      <c r="I211" s="2129">
        <f>SUM(H210:H216)</f>
        <v>0</v>
      </c>
      <c r="J211" s="2130"/>
      <c r="K211" s="2125"/>
      <c r="L211" s="2123"/>
    </row>
    <row r="212" spans="1:28" ht="15" thickTop="1" thickBot="1">
      <c r="A212" s="2137"/>
      <c r="B212" s="356"/>
      <c r="C212" s="369"/>
      <c r="D212" s="369"/>
      <c r="E212" s="370"/>
      <c r="F212" s="356"/>
      <c r="G212" s="371"/>
      <c r="H212" s="372">
        <f t="shared" si="5"/>
        <v>0</v>
      </c>
      <c r="I212" s="2129"/>
      <c r="J212" s="2130"/>
      <c r="K212" s="2125"/>
      <c r="L212" s="2123"/>
    </row>
    <row r="213" spans="1:28" ht="15" thickTop="1" thickBot="1">
      <c r="A213" s="2137"/>
      <c r="B213" s="356"/>
      <c r="C213" s="369"/>
      <c r="D213" s="369"/>
      <c r="E213" s="370"/>
      <c r="F213" s="356"/>
      <c r="G213" s="371"/>
      <c r="H213" s="372">
        <f t="shared" si="5"/>
        <v>0</v>
      </c>
      <c r="I213" s="2129"/>
      <c r="J213" s="2130"/>
      <c r="K213" s="2125"/>
      <c r="L213" s="2123" t="e">
        <f>IF(L210=0,"-",IF(L210-$I$1/100&lt;0,0.0001,IF(L210=1,1,L210-$I$1/100)))</f>
        <v>#DIV/0!</v>
      </c>
    </row>
    <row r="214" spans="1:28" ht="15" thickTop="1" thickBot="1">
      <c r="A214" s="2137"/>
      <c r="B214" s="356"/>
      <c r="C214" s="369"/>
      <c r="D214" s="369"/>
      <c r="E214" s="370"/>
      <c r="F214" s="356"/>
      <c r="G214" s="371"/>
      <c r="H214" s="372">
        <f t="shared" si="5"/>
        <v>0</v>
      </c>
      <c r="I214" s="2129"/>
      <c r="J214" s="2130"/>
      <c r="K214" s="2125"/>
      <c r="L214" s="2123"/>
    </row>
    <row r="215" spans="1:28" ht="15" thickTop="1" thickBot="1">
      <c r="A215" s="2137"/>
      <c r="B215" s="356"/>
      <c r="C215" s="369"/>
      <c r="D215" s="369"/>
      <c r="E215" s="370"/>
      <c r="F215" s="356"/>
      <c r="G215" s="371"/>
      <c r="H215" s="372">
        <f t="shared" si="5"/>
        <v>0</v>
      </c>
      <c r="I215" s="2129"/>
      <c r="J215" s="2130"/>
      <c r="K215" s="2125"/>
      <c r="L215" s="2123"/>
    </row>
    <row r="216" spans="1:28" ht="15" thickTop="1" thickBot="1">
      <c r="A216" s="2138"/>
      <c r="B216" s="375"/>
      <c r="C216" s="373"/>
      <c r="D216" s="373"/>
      <c r="E216" s="374"/>
      <c r="F216" s="375"/>
      <c r="G216" s="376"/>
      <c r="H216" s="377">
        <f t="shared" si="5"/>
        <v>0</v>
      </c>
      <c r="I216" s="2131"/>
      <c r="J216" s="2132"/>
      <c r="K216" s="2128"/>
      <c r="L216" s="2123"/>
    </row>
    <row r="217" spans="1:28" ht="15" customHeight="1" thickTop="1" thickBot="1">
      <c r="A217" s="2146" t="s">
        <v>74</v>
      </c>
      <c r="B217" s="380"/>
      <c r="C217" s="378"/>
      <c r="D217" s="378"/>
      <c r="E217" s="379"/>
      <c r="F217" s="380"/>
      <c r="G217" s="381"/>
      <c r="H217" s="382">
        <f t="shared" si="5"/>
        <v>0</v>
      </c>
      <c r="I217" s="2162" t="s">
        <v>75</v>
      </c>
      <c r="J217" s="1429"/>
      <c r="K217" s="2124" t="s">
        <v>1226</v>
      </c>
      <c r="L217" s="2123" t="e">
        <f>ROUNDDOWN(I218/I234,2)</f>
        <v>#DIV/0!</v>
      </c>
    </row>
    <row r="218" spans="1:28" ht="15" thickTop="1" thickBot="1">
      <c r="A218" s="2137"/>
      <c r="B218" s="356"/>
      <c r="C218" s="369"/>
      <c r="D218" s="369"/>
      <c r="E218" s="370"/>
      <c r="F218" s="356"/>
      <c r="G218" s="371"/>
      <c r="H218" s="372">
        <f t="shared" si="5"/>
        <v>0</v>
      </c>
      <c r="I218" s="2129">
        <f>SUM(H217:H223)</f>
        <v>0</v>
      </c>
      <c r="J218" s="2130"/>
      <c r="K218" s="2125"/>
      <c r="L218" s="2123"/>
    </row>
    <row r="219" spans="1:28" ht="15" thickTop="1" thickBot="1">
      <c r="A219" s="2137"/>
      <c r="B219" s="356"/>
      <c r="C219" s="369"/>
      <c r="D219" s="369"/>
      <c r="E219" s="370"/>
      <c r="F219" s="356"/>
      <c r="G219" s="371"/>
      <c r="H219" s="372">
        <f t="shared" si="5"/>
        <v>0</v>
      </c>
      <c r="I219" s="2129"/>
      <c r="J219" s="2130"/>
      <c r="K219" s="2125"/>
      <c r="L219" s="2123"/>
    </row>
    <row r="220" spans="1:28" ht="15" thickTop="1" thickBot="1">
      <c r="A220" s="2137"/>
      <c r="B220" s="356"/>
      <c r="C220" s="369"/>
      <c r="D220" s="369"/>
      <c r="E220" s="370"/>
      <c r="F220" s="356"/>
      <c r="G220" s="371"/>
      <c r="H220" s="372">
        <f t="shared" si="5"/>
        <v>0</v>
      </c>
      <c r="I220" s="2129"/>
      <c r="J220" s="2130"/>
      <c r="K220" s="2125"/>
      <c r="L220" s="2123" t="e">
        <f>IF(L217=0,"-",IF(L217-$I$1/100&lt;0,0.0001,IF(L217=1,1,L217-$I$1/100)))</f>
        <v>#DIV/0!</v>
      </c>
    </row>
    <row r="221" spans="1:28" ht="15" thickTop="1" thickBot="1">
      <c r="A221" s="2137"/>
      <c r="B221" s="356"/>
      <c r="C221" s="369"/>
      <c r="D221" s="369"/>
      <c r="E221" s="370"/>
      <c r="F221" s="356"/>
      <c r="G221" s="371"/>
      <c r="H221" s="372">
        <f t="shared" si="5"/>
        <v>0</v>
      </c>
      <c r="I221" s="2129"/>
      <c r="J221" s="2130"/>
      <c r="K221" s="2125"/>
      <c r="L221" s="2123"/>
    </row>
    <row r="222" spans="1:28" ht="15" thickTop="1" thickBot="1">
      <c r="A222" s="2137"/>
      <c r="B222" s="356"/>
      <c r="C222" s="369"/>
      <c r="D222" s="369"/>
      <c r="E222" s="370"/>
      <c r="F222" s="356"/>
      <c r="G222" s="371"/>
      <c r="H222" s="372">
        <f t="shared" si="5"/>
        <v>0</v>
      </c>
      <c r="I222" s="2129"/>
      <c r="J222" s="2130"/>
      <c r="K222" s="2125"/>
      <c r="L222" s="2123"/>
    </row>
    <row r="223" spans="1:28" ht="15" thickTop="1" thickBot="1">
      <c r="A223" s="2161"/>
      <c r="B223" s="383"/>
      <c r="C223" s="373"/>
      <c r="D223" s="373"/>
      <c r="E223" s="374"/>
      <c r="F223" s="375"/>
      <c r="G223" s="376"/>
      <c r="H223" s="377">
        <f t="shared" si="5"/>
        <v>0</v>
      </c>
      <c r="I223" s="2129"/>
      <c r="J223" s="2130"/>
      <c r="K223" s="2126"/>
      <c r="L223" s="2123"/>
    </row>
    <row r="224" spans="1:28" ht="15" customHeight="1" thickTop="1" thickBot="1">
      <c r="A224" s="2158" t="s">
        <v>1227</v>
      </c>
      <c r="B224" s="355"/>
      <c r="C224" s="378"/>
      <c r="D224" s="378"/>
      <c r="E224" s="379"/>
      <c r="F224" s="380"/>
      <c r="G224" s="381"/>
      <c r="H224" s="382">
        <f t="shared" si="5"/>
        <v>0</v>
      </c>
      <c r="I224" s="2159" t="s">
        <v>1228</v>
      </c>
      <c r="J224" s="2160"/>
      <c r="K224" s="2127" t="s">
        <v>1229</v>
      </c>
      <c r="L224" s="2123" t="e">
        <f>ROUNDDOWN(I225/I234,2)</f>
        <v>#DIV/0!</v>
      </c>
    </row>
    <row r="225" spans="1:31" ht="15" thickTop="1" thickBot="1">
      <c r="A225" s="2137"/>
      <c r="B225" s="356"/>
      <c r="C225" s="369"/>
      <c r="D225" s="369"/>
      <c r="E225" s="370"/>
      <c r="F225" s="356"/>
      <c r="G225" s="371"/>
      <c r="H225" s="372">
        <f t="shared" si="5"/>
        <v>0</v>
      </c>
      <c r="I225" s="2129">
        <f>SUM(H224:H230)</f>
        <v>0</v>
      </c>
      <c r="J225" s="2130"/>
      <c r="K225" s="2125"/>
      <c r="L225" s="2123"/>
    </row>
    <row r="226" spans="1:31" ht="15" thickTop="1" thickBot="1">
      <c r="A226" s="2137"/>
      <c r="B226" s="356"/>
      <c r="C226" s="369"/>
      <c r="D226" s="369"/>
      <c r="E226" s="370"/>
      <c r="F226" s="356"/>
      <c r="G226" s="371"/>
      <c r="H226" s="372">
        <f t="shared" si="5"/>
        <v>0</v>
      </c>
      <c r="I226" s="2129"/>
      <c r="J226" s="2130"/>
      <c r="K226" s="2125"/>
      <c r="L226" s="2123"/>
    </row>
    <row r="227" spans="1:31" ht="15" thickTop="1" thickBot="1">
      <c r="A227" s="2137"/>
      <c r="B227" s="356"/>
      <c r="C227" s="369"/>
      <c r="D227" s="369"/>
      <c r="E227" s="370"/>
      <c r="F227" s="356"/>
      <c r="G227" s="371"/>
      <c r="H227" s="372">
        <f t="shared" si="5"/>
        <v>0</v>
      </c>
      <c r="I227" s="2129"/>
      <c r="J227" s="2130"/>
      <c r="K227" s="2125"/>
      <c r="L227" s="2123" t="e">
        <f>IF(L224=0,"-",IF(L224-$I$1/100&lt;0,0.0001,IF(L224=1,1,L224-$I$1/100)))</f>
        <v>#DIV/0!</v>
      </c>
    </row>
    <row r="228" spans="1:31" ht="15" thickTop="1" thickBot="1">
      <c r="A228" s="2137"/>
      <c r="B228" s="356"/>
      <c r="C228" s="369"/>
      <c r="D228" s="369"/>
      <c r="E228" s="370"/>
      <c r="F228" s="356"/>
      <c r="G228" s="371"/>
      <c r="H228" s="372">
        <f t="shared" si="5"/>
        <v>0</v>
      </c>
      <c r="I228" s="2129"/>
      <c r="J228" s="2130"/>
      <c r="K228" s="2125"/>
      <c r="L228" s="2123"/>
    </row>
    <row r="229" spans="1:31" ht="15" thickTop="1" thickBot="1">
      <c r="A229" s="2137"/>
      <c r="B229" s="356"/>
      <c r="C229" s="369"/>
      <c r="D229" s="369"/>
      <c r="E229" s="370"/>
      <c r="F229" s="356"/>
      <c r="G229" s="371"/>
      <c r="H229" s="372">
        <f t="shared" si="5"/>
        <v>0</v>
      </c>
      <c r="I229" s="2129"/>
      <c r="J229" s="2130"/>
      <c r="K229" s="2125"/>
      <c r="L229" s="2123"/>
    </row>
    <row r="230" spans="1:31" ht="15" thickTop="1" thickBot="1">
      <c r="A230" s="2138"/>
      <c r="B230" s="375"/>
      <c r="C230" s="373"/>
      <c r="D230" s="373"/>
      <c r="E230" s="374"/>
      <c r="F230" s="375"/>
      <c r="G230" s="376"/>
      <c r="H230" s="377">
        <f t="shared" si="5"/>
        <v>0</v>
      </c>
      <c r="I230" s="2131"/>
      <c r="J230" s="2132"/>
      <c r="K230" s="2128"/>
      <c r="L230" s="2123"/>
    </row>
    <row r="231" spans="1:31" ht="15" customHeight="1" thickTop="1" thickBot="1">
      <c r="A231" s="2158" t="s">
        <v>1230</v>
      </c>
      <c r="B231" s="355"/>
      <c r="C231" s="378"/>
      <c r="D231" s="378"/>
      <c r="E231" s="379"/>
      <c r="F231" s="380"/>
      <c r="G231" s="381"/>
      <c r="H231" s="382">
        <f t="shared" si="5"/>
        <v>0</v>
      </c>
      <c r="I231" s="2162" t="s">
        <v>1231</v>
      </c>
      <c r="J231" s="1429"/>
      <c r="K231" s="2127" t="s">
        <v>1232</v>
      </c>
      <c r="L231" s="2123" t="e">
        <f>ROUNDDOWN(I232/I234,2)</f>
        <v>#DIV/0!</v>
      </c>
    </row>
    <row r="232" spans="1:31" ht="15" thickTop="1" thickBot="1">
      <c r="A232" s="2137"/>
      <c r="B232" s="356"/>
      <c r="C232" s="369"/>
      <c r="D232" s="369"/>
      <c r="E232" s="370"/>
      <c r="F232" s="356"/>
      <c r="G232" s="371"/>
      <c r="H232" s="372">
        <f t="shared" si="5"/>
        <v>0</v>
      </c>
      <c r="I232" s="2129">
        <f>SUM(H231:H233)</f>
        <v>0</v>
      </c>
      <c r="J232" s="2130"/>
      <c r="K232" s="2125"/>
      <c r="L232" s="2123"/>
    </row>
    <row r="233" spans="1:31" ht="15" thickTop="1" thickBot="1">
      <c r="A233" s="2138"/>
      <c r="B233" s="375"/>
      <c r="C233" s="373"/>
      <c r="D233" s="373"/>
      <c r="E233" s="374"/>
      <c r="F233" s="375"/>
      <c r="G233" s="376"/>
      <c r="H233" s="377">
        <f t="shared" si="5"/>
        <v>0</v>
      </c>
      <c r="I233" s="2131"/>
      <c r="J233" s="2132"/>
      <c r="K233" s="2128"/>
      <c r="L233" s="499" t="e">
        <f>IF(L231=0,"-",IF(L231-$I$1/100&lt;0,0.0001,IF(L231=1,1,L231-$I$1/100)))</f>
        <v>#DIV/0!</v>
      </c>
    </row>
    <row r="234" spans="1:31" ht="15" thickTop="1" thickBot="1">
      <c r="A234" s="10"/>
      <c r="G234" s="2133" t="s">
        <v>1233</v>
      </c>
      <c r="H234" s="2134"/>
      <c r="I234" s="2135">
        <f>SUM(I206,I211,I218,I225,I232)</f>
        <v>0</v>
      </c>
      <c r="J234" s="2136"/>
      <c r="L234" s="499"/>
    </row>
    <row r="235" spans="1:31" ht="14.25" thickTop="1"/>
    <row r="237" spans="1:31" ht="29.25" customHeight="1" thickBot="1"/>
    <row r="238" spans="1:31" ht="14.25" customHeight="1" thickTop="1" thickBot="1">
      <c r="A238" s="645" t="s">
        <v>981</v>
      </c>
      <c r="B238" s="2163" t="s">
        <v>1634</v>
      </c>
      <c r="C238" s="2164"/>
      <c r="D238" s="2164"/>
      <c r="E238" s="2164"/>
      <c r="F238" s="2164"/>
      <c r="G238" s="2164"/>
      <c r="H238" s="2164"/>
      <c r="I238" s="2164"/>
      <c r="J238" s="2164"/>
      <c r="K238" s="2164"/>
      <c r="L238" s="2165"/>
    </row>
    <row r="239" spans="1:31" ht="29.25" customHeight="1" thickTop="1" thickBot="1">
      <c r="A239" s="354"/>
      <c r="B239" s="354"/>
      <c r="C239" s="354"/>
      <c r="D239" s="354"/>
      <c r="E239" s="354"/>
      <c r="F239" s="354"/>
      <c r="G239" s="354"/>
      <c r="H239" s="354"/>
      <c r="I239" s="354"/>
      <c r="J239" s="354"/>
      <c r="K239" s="354"/>
      <c r="L239" s="354"/>
      <c r="X239" s="2143" t="s">
        <v>810</v>
      </c>
      <c r="Y239" s="2143"/>
      <c r="Z239" s="2143"/>
      <c r="AA239" s="2143"/>
      <c r="AB239" s="2143"/>
    </row>
    <row r="240" spans="1:31" ht="14.25" customHeight="1" thickTop="1">
      <c r="A240" s="2144" t="s">
        <v>315</v>
      </c>
      <c r="B240" s="355" t="s">
        <v>316</v>
      </c>
      <c r="C240" s="355"/>
      <c r="D240" s="355"/>
      <c r="E240" s="355"/>
      <c r="F240" s="355"/>
      <c r="G240" s="355"/>
      <c r="H240" s="355"/>
      <c r="I240" s="355"/>
      <c r="J240" s="355"/>
      <c r="K240" s="2156"/>
      <c r="L240" s="2157"/>
      <c r="O240" s="457" t="s">
        <v>318</v>
      </c>
      <c r="P240" s="458" t="s">
        <v>320</v>
      </c>
      <c r="Q240" s="459" t="s">
        <v>319</v>
      </c>
      <c r="R240" s="459" t="s">
        <v>809</v>
      </c>
      <c r="S240" s="460" t="s">
        <v>860</v>
      </c>
      <c r="T240" s="460" t="s">
        <v>861</v>
      </c>
      <c r="U240" s="460" t="s">
        <v>862</v>
      </c>
      <c r="V240" s="460" t="s">
        <v>863</v>
      </c>
      <c r="W240" s="461" t="s">
        <v>864</v>
      </c>
      <c r="X240" s="462" t="s">
        <v>860</v>
      </c>
      <c r="Y240" s="460" t="s">
        <v>861</v>
      </c>
      <c r="Z240" s="460" t="s">
        <v>862</v>
      </c>
      <c r="AA240" s="460" t="s">
        <v>863</v>
      </c>
      <c r="AB240" s="461" t="s">
        <v>864</v>
      </c>
      <c r="AE240" s="463"/>
    </row>
    <row r="241" spans="1:28">
      <c r="A241" s="2145"/>
      <c r="B241" s="356" t="s">
        <v>865</v>
      </c>
      <c r="C241" s="357"/>
      <c r="D241" s="357"/>
      <c r="E241" s="357"/>
      <c r="F241" s="357"/>
      <c r="G241" s="357"/>
      <c r="H241" s="357"/>
      <c r="I241" s="357"/>
      <c r="J241" s="358"/>
      <c r="K241" s="2147">
        <f>SUM(C241:J241)</f>
        <v>0</v>
      </c>
      <c r="L241" s="2148"/>
      <c r="O241" s="464">
        <f>B239</f>
        <v>0</v>
      </c>
      <c r="P241" s="465" t="e">
        <f>L243</f>
        <v>#DIV/0!</v>
      </c>
      <c r="Q241" s="466">
        <f>K241</f>
        <v>0</v>
      </c>
      <c r="R241" s="466">
        <f>I275</f>
        <v>0</v>
      </c>
      <c r="S241" s="465" t="e">
        <f>L248</f>
        <v>#DIV/0!</v>
      </c>
      <c r="T241" s="465" t="e">
        <f>L254</f>
        <v>#DIV/0!</v>
      </c>
      <c r="U241" s="465" t="e">
        <f>L261</f>
        <v>#DIV/0!</v>
      </c>
      <c r="V241" s="465" t="e">
        <f>L268</f>
        <v>#DIV/0!</v>
      </c>
      <c r="W241" s="467" t="e">
        <f>L274</f>
        <v>#DIV/0!</v>
      </c>
      <c r="X241" s="468">
        <f>I247</f>
        <v>0</v>
      </c>
      <c r="Y241" s="469">
        <f>I252</f>
        <v>0</v>
      </c>
      <c r="Z241" s="469">
        <f>I259</f>
        <v>0</v>
      </c>
      <c r="AA241" s="469">
        <f>I266</f>
        <v>0</v>
      </c>
      <c r="AB241" s="470">
        <f>I273</f>
        <v>0</v>
      </c>
    </row>
    <row r="242" spans="1:28" ht="14.25" customHeight="1" thickBot="1">
      <c r="A242" s="2146"/>
      <c r="B242" s="356"/>
      <c r="C242" s="357"/>
      <c r="D242" s="357"/>
      <c r="E242" s="357"/>
      <c r="F242" s="357"/>
      <c r="G242" s="357"/>
      <c r="H242" s="357"/>
      <c r="I242" s="357"/>
      <c r="J242" s="357"/>
      <c r="K242" s="359" t="s">
        <v>1620</v>
      </c>
      <c r="L242" s="360" t="s">
        <v>1621</v>
      </c>
      <c r="O242" s="471">
        <f>C239</f>
        <v>0</v>
      </c>
      <c r="P242" s="472" t="e">
        <f>L243</f>
        <v>#DIV/0!</v>
      </c>
      <c r="Q242" s="473">
        <f>K241</f>
        <v>0</v>
      </c>
      <c r="R242" s="473">
        <f>I275</f>
        <v>0</v>
      </c>
      <c r="S242" s="465" t="e">
        <f>L248</f>
        <v>#DIV/0!</v>
      </c>
      <c r="T242" s="465" t="e">
        <f>L254</f>
        <v>#DIV/0!</v>
      </c>
      <c r="U242" s="465" t="e">
        <f>L261</f>
        <v>#DIV/0!</v>
      </c>
      <c r="V242" s="465" t="e">
        <f>L268</f>
        <v>#DIV/0!</v>
      </c>
      <c r="W242" s="467" t="e">
        <f>L274</f>
        <v>#DIV/0!</v>
      </c>
      <c r="X242" s="474">
        <f>I247</f>
        <v>0</v>
      </c>
      <c r="Y242" s="475">
        <f>I252</f>
        <v>0</v>
      </c>
      <c r="Z242" s="475">
        <f>I259</f>
        <v>0</v>
      </c>
      <c r="AA242" s="475">
        <f>I266</f>
        <v>0</v>
      </c>
      <c r="AB242" s="476">
        <f>I273</f>
        <v>0</v>
      </c>
    </row>
    <row r="243" spans="1:28" ht="15" thickTop="1" thickBot="1">
      <c r="A243" s="2153" t="s">
        <v>866</v>
      </c>
      <c r="B243" s="2154"/>
      <c r="C243" s="2154"/>
      <c r="D243" s="2154"/>
      <c r="E243" s="2155"/>
      <c r="F243" s="361">
        <f>I275</f>
        <v>0</v>
      </c>
      <c r="G243" s="362" t="s">
        <v>867</v>
      </c>
      <c r="H243" s="363">
        <f>K241</f>
        <v>0</v>
      </c>
      <c r="I243" s="362" t="s">
        <v>868</v>
      </c>
      <c r="J243" s="362" t="s">
        <v>613</v>
      </c>
      <c r="K243" s="364" t="e">
        <f>ROUNDDOWN(I275/K241,2)</f>
        <v>#DIV/0!</v>
      </c>
      <c r="L243" s="364" t="e">
        <f>K243-$I$1/100</f>
        <v>#DIV/0!</v>
      </c>
      <c r="O243" s="471">
        <f>D239</f>
        <v>0</v>
      </c>
      <c r="P243" s="472" t="e">
        <f>L243</f>
        <v>#DIV/0!</v>
      </c>
      <c r="Q243" s="473">
        <f>K241</f>
        <v>0</v>
      </c>
      <c r="R243" s="473">
        <f>I275</f>
        <v>0</v>
      </c>
      <c r="S243" s="465" t="e">
        <f>L248</f>
        <v>#DIV/0!</v>
      </c>
      <c r="T243" s="465" t="e">
        <f>L254</f>
        <v>#DIV/0!</v>
      </c>
      <c r="U243" s="465" t="e">
        <f>L261</f>
        <v>#DIV/0!</v>
      </c>
      <c r="V243" s="465" t="e">
        <f>L268</f>
        <v>#DIV/0!</v>
      </c>
      <c r="W243" s="467" t="e">
        <f>L274</f>
        <v>#DIV/0!</v>
      </c>
      <c r="X243" s="474">
        <f>I247</f>
        <v>0</v>
      </c>
      <c r="Y243" s="475">
        <f>I252</f>
        <v>0</v>
      </c>
      <c r="Z243" s="475">
        <f>I259</f>
        <v>0</v>
      </c>
      <c r="AA243" s="475">
        <f>I266</f>
        <v>0</v>
      </c>
      <c r="AB243" s="476">
        <f>I273</f>
        <v>0</v>
      </c>
    </row>
    <row r="244" spans="1:28" ht="14.25" thickTop="1">
      <c r="K244" s="365"/>
      <c r="L244" s="366"/>
      <c r="O244" s="471">
        <f>E239</f>
        <v>0</v>
      </c>
      <c r="P244" s="472" t="e">
        <f>L243</f>
        <v>#DIV/0!</v>
      </c>
      <c r="Q244" s="473">
        <f>K241</f>
        <v>0</v>
      </c>
      <c r="R244" s="473">
        <f>I275</f>
        <v>0</v>
      </c>
      <c r="S244" s="465" t="e">
        <f>L248</f>
        <v>#DIV/0!</v>
      </c>
      <c r="T244" s="465" t="e">
        <f>L254</f>
        <v>#DIV/0!</v>
      </c>
      <c r="U244" s="465" t="e">
        <f>L261</f>
        <v>#DIV/0!</v>
      </c>
      <c r="V244" s="465" t="e">
        <f>L268</f>
        <v>#DIV/0!</v>
      </c>
      <c r="W244" s="467" t="e">
        <f>L274</f>
        <v>#DIV/0!</v>
      </c>
      <c r="X244" s="474">
        <f>I247</f>
        <v>0</v>
      </c>
      <c r="Y244" s="475">
        <f>I252</f>
        <v>0</v>
      </c>
      <c r="Z244" s="475">
        <f>I259</f>
        <v>0</v>
      </c>
      <c r="AA244" s="475">
        <f>I266</f>
        <v>0</v>
      </c>
      <c r="AB244" s="476">
        <f>I273</f>
        <v>0</v>
      </c>
    </row>
    <row r="245" spans="1:28" ht="15" customHeight="1" thickBot="1">
      <c r="A245" s="367"/>
      <c r="B245" s="368" t="s">
        <v>614</v>
      </c>
      <c r="C245" s="368" t="s">
        <v>615</v>
      </c>
      <c r="D245" s="368" t="s">
        <v>1473</v>
      </c>
      <c r="E245" s="368" t="s">
        <v>1474</v>
      </c>
      <c r="F245" s="368" t="s">
        <v>1475</v>
      </c>
      <c r="G245" s="368" t="s">
        <v>1476</v>
      </c>
      <c r="H245" s="368" t="s">
        <v>1477</v>
      </c>
      <c r="I245" s="2151" t="s">
        <v>1478</v>
      </c>
      <c r="J245" s="2152"/>
      <c r="K245" s="2149" t="s">
        <v>1622</v>
      </c>
      <c r="L245" s="2150"/>
      <c r="O245" s="471">
        <f>F239</f>
        <v>0</v>
      </c>
      <c r="P245" s="472" t="e">
        <f>L243</f>
        <v>#DIV/0!</v>
      </c>
      <c r="Q245" s="473">
        <f>K241</f>
        <v>0</v>
      </c>
      <c r="R245" s="473">
        <f>I275</f>
        <v>0</v>
      </c>
      <c r="S245" s="465" t="e">
        <f>L248</f>
        <v>#DIV/0!</v>
      </c>
      <c r="T245" s="465" t="e">
        <f>L254</f>
        <v>#DIV/0!</v>
      </c>
      <c r="U245" s="465" t="e">
        <f>L261</f>
        <v>#DIV/0!</v>
      </c>
      <c r="V245" s="465" t="e">
        <f>L268</f>
        <v>#DIV/0!</v>
      </c>
      <c r="W245" s="467" t="e">
        <f>L274</f>
        <v>#DIV/0!</v>
      </c>
      <c r="X245" s="474">
        <f>I247</f>
        <v>0</v>
      </c>
      <c r="Y245" s="475">
        <f>I252</f>
        <v>0</v>
      </c>
      <c r="Z245" s="475">
        <f>I259</f>
        <v>0</v>
      </c>
      <c r="AA245" s="475">
        <f>I266</f>
        <v>0</v>
      </c>
      <c r="AB245" s="476">
        <f>I273</f>
        <v>0</v>
      </c>
    </row>
    <row r="246" spans="1:28" ht="14.25" customHeight="1" thickTop="1">
      <c r="A246" s="2137" t="s">
        <v>1479</v>
      </c>
      <c r="B246" s="356"/>
      <c r="C246" s="369"/>
      <c r="D246" s="369"/>
      <c r="E246" s="370"/>
      <c r="F246" s="356"/>
      <c r="G246" s="371"/>
      <c r="H246" s="372">
        <f t="shared" ref="H246:H274" si="6">ROUNDDOWN(C246*D246,2)</f>
        <v>0</v>
      </c>
      <c r="I246" s="1425" t="s">
        <v>1480</v>
      </c>
      <c r="J246" s="1426"/>
      <c r="K246" s="2139" t="s">
        <v>1043</v>
      </c>
      <c r="L246" s="2140" t="e">
        <f>ROUNDDOWN(I247/I275,2)</f>
        <v>#DIV/0!</v>
      </c>
      <c r="O246" s="471">
        <f>G239</f>
        <v>0</v>
      </c>
      <c r="P246" s="472" t="e">
        <f>L243</f>
        <v>#DIV/0!</v>
      </c>
      <c r="Q246" s="473">
        <f>K241</f>
        <v>0</v>
      </c>
      <c r="R246" s="473">
        <f>I275</f>
        <v>0</v>
      </c>
      <c r="S246" s="465" t="e">
        <f>L248</f>
        <v>#DIV/0!</v>
      </c>
      <c r="T246" s="465" t="e">
        <f>L254</f>
        <v>#DIV/0!</v>
      </c>
      <c r="U246" s="465" t="e">
        <f>L261</f>
        <v>#DIV/0!</v>
      </c>
      <c r="V246" s="465" t="e">
        <f>L268</f>
        <v>#DIV/0!</v>
      </c>
      <c r="W246" s="467" t="e">
        <f>L274</f>
        <v>#DIV/0!</v>
      </c>
      <c r="X246" s="474">
        <f>I247</f>
        <v>0</v>
      </c>
      <c r="Y246" s="475">
        <f>I252</f>
        <v>0</v>
      </c>
      <c r="Z246" s="475">
        <f>I259</f>
        <v>0</v>
      </c>
      <c r="AA246" s="475">
        <f>I266</f>
        <v>0</v>
      </c>
      <c r="AB246" s="476">
        <f>I273</f>
        <v>0</v>
      </c>
    </row>
    <row r="247" spans="1:28" ht="14.25" thickBot="1">
      <c r="A247" s="2137"/>
      <c r="B247" s="356"/>
      <c r="C247" s="369"/>
      <c r="D247" s="369"/>
      <c r="E247" s="370"/>
      <c r="F247" s="356"/>
      <c r="G247" s="371"/>
      <c r="H247" s="372">
        <f t="shared" si="6"/>
        <v>0</v>
      </c>
      <c r="I247" s="2129">
        <f>SUM(H246:H250)</f>
        <v>0</v>
      </c>
      <c r="J247" s="2130"/>
      <c r="K247" s="2125"/>
      <c r="L247" s="2141"/>
      <c r="O247" s="471">
        <f>H239</f>
        <v>0</v>
      </c>
      <c r="P247" s="472" t="e">
        <f>L243</f>
        <v>#DIV/0!</v>
      </c>
      <c r="Q247" s="473">
        <f>K241</f>
        <v>0</v>
      </c>
      <c r="R247" s="473">
        <f>I275</f>
        <v>0</v>
      </c>
      <c r="S247" s="465" t="e">
        <f>L248</f>
        <v>#DIV/0!</v>
      </c>
      <c r="T247" s="465" t="e">
        <f>L254</f>
        <v>#DIV/0!</v>
      </c>
      <c r="U247" s="465" t="e">
        <f>L261</f>
        <v>#DIV/0!</v>
      </c>
      <c r="V247" s="465" t="e">
        <f>L268</f>
        <v>#DIV/0!</v>
      </c>
      <c r="W247" s="467" t="e">
        <f>L274</f>
        <v>#DIV/0!</v>
      </c>
      <c r="X247" s="474">
        <f>I247</f>
        <v>0</v>
      </c>
      <c r="Y247" s="475">
        <f>I252</f>
        <v>0</v>
      </c>
      <c r="Z247" s="475">
        <f>I259</f>
        <v>0</v>
      </c>
      <c r="AA247" s="475">
        <f>I266</f>
        <v>0</v>
      </c>
      <c r="AB247" s="476">
        <f>I273</f>
        <v>0</v>
      </c>
    </row>
    <row r="248" spans="1:28" ht="13.5" customHeight="1" thickTop="1">
      <c r="A248" s="2137"/>
      <c r="B248" s="356"/>
      <c r="C248" s="369"/>
      <c r="D248" s="369"/>
      <c r="E248" s="370"/>
      <c r="F248" s="356"/>
      <c r="G248" s="371"/>
      <c r="H248" s="372">
        <f t="shared" si="6"/>
        <v>0</v>
      </c>
      <c r="I248" s="2129"/>
      <c r="J248" s="2130"/>
      <c r="K248" s="2125"/>
      <c r="L248" s="2140" t="e">
        <f>IF(L246=0,"-",IF(L246-$I$1/100&lt;0,0.0001,IF(L246=1,1,L246-$I$1/100)))</f>
        <v>#DIV/0!</v>
      </c>
      <c r="O248" s="471">
        <f>I239</f>
        <v>0</v>
      </c>
      <c r="P248" s="472" t="e">
        <f>L243</f>
        <v>#DIV/0!</v>
      </c>
      <c r="Q248" s="473">
        <f>K241</f>
        <v>0</v>
      </c>
      <c r="R248" s="473">
        <f>I275</f>
        <v>0</v>
      </c>
      <c r="S248" s="465" t="e">
        <f>L248</f>
        <v>#DIV/0!</v>
      </c>
      <c r="T248" s="465" t="e">
        <f>L254</f>
        <v>#DIV/0!</v>
      </c>
      <c r="U248" s="465" t="e">
        <f>L261</f>
        <v>#DIV/0!</v>
      </c>
      <c r="V248" s="465" t="e">
        <f>L268</f>
        <v>#DIV/0!</v>
      </c>
      <c r="W248" s="467" t="e">
        <f>L274</f>
        <v>#DIV/0!</v>
      </c>
      <c r="X248" s="474">
        <f>I247</f>
        <v>0</v>
      </c>
      <c r="Y248" s="475">
        <f>I252</f>
        <v>0</v>
      </c>
      <c r="Z248" s="475">
        <f>I259</f>
        <v>0</v>
      </c>
      <c r="AA248" s="475">
        <f>I266</f>
        <v>0</v>
      </c>
      <c r="AB248" s="476">
        <f>I273</f>
        <v>0</v>
      </c>
    </row>
    <row r="249" spans="1:28">
      <c r="A249" s="2137"/>
      <c r="B249" s="356"/>
      <c r="C249" s="369"/>
      <c r="D249" s="369"/>
      <c r="E249" s="370"/>
      <c r="F249" s="356"/>
      <c r="G249" s="371"/>
      <c r="H249" s="372">
        <f t="shared" si="6"/>
        <v>0</v>
      </c>
      <c r="I249" s="2129"/>
      <c r="J249" s="2130"/>
      <c r="K249" s="2125"/>
      <c r="L249" s="2142"/>
      <c r="O249" s="471">
        <f>J239</f>
        <v>0</v>
      </c>
      <c r="P249" s="472" t="e">
        <f>L243</f>
        <v>#DIV/0!</v>
      </c>
      <c r="Q249" s="473">
        <f>K241</f>
        <v>0</v>
      </c>
      <c r="R249" s="473">
        <f>I275</f>
        <v>0</v>
      </c>
      <c r="S249" s="465" t="e">
        <f>L248</f>
        <v>#DIV/0!</v>
      </c>
      <c r="T249" s="465" t="e">
        <f>L254</f>
        <v>#DIV/0!</v>
      </c>
      <c r="U249" s="465" t="e">
        <f>L261</f>
        <v>#DIV/0!</v>
      </c>
      <c r="V249" s="465" t="e">
        <f>L268</f>
        <v>#DIV/0!</v>
      </c>
      <c r="W249" s="467" t="e">
        <f>L274</f>
        <v>#DIV/0!</v>
      </c>
      <c r="X249" s="474">
        <f>I247</f>
        <v>0</v>
      </c>
      <c r="Y249" s="475">
        <f>I252</f>
        <v>0</v>
      </c>
      <c r="Z249" s="475">
        <f>I259</f>
        <v>0</v>
      </c>
      <c r="AA249" s="475">
        <f>I266</f>
        <v>0</v>
      </c>
      <c r="AB249" s="476">
        <f>I273</f>
        <v>0</v>
      </c>
    </row>
    <row r="250" spans="1:28" ht="14.25" thickBot="1">
      <c r="A250" s="2138"/>
      <c r="B250" s="383"/>
      <c r="C250" s="373"/>
      <c r="D250" s="373"/>
      <c r="E250" s="374"/>
      <c r="F250" s="375"/>
      <c r="G250" s="376"/>
      <c r="H250" s="377">
        <f t="shared" si="6"/>
        <v>0</v>
      </c>
      <c r="I250" s="2131"/>
      <c r="J250" s="2132"/>
      <c r="K250" s="2128"/>
      <c r="L250" s="2141"/>
      <c r="O250" s="471">
        <f>K239</f>
        <v>0</v>
      </c>
      <c r="P250" s="472" t="e">
        <f>L243</f>
        <v>#DIV/0!</v>
      </c>
      <c r="Q250" s="473">
        <f>K241</f>
        <v>0</v>
      </c>
      <c r="R250" s="473">
        <f>I275</f>
        <v>0</v>
      </c>
      <c r="S250" s="465" t="e">
        <f>L248</f>
        <v>#DIV/0!</v>
      </c>
      <c r="T250" s="465" t="e">
        <f>L254</f>
        <v>#DIV/0!</v>
      </c>
      <c r="U250" s="465" t="e">
        <f>L261</f>
        <v>#DIV/0!</v>
      </c>
      <c r="V250" s="465" t="e">
        <f>L268</f>
        <v>#DIV/0!</v>
      </c>
      <c r="W250" s="467" t="e">
        <f>L274</f>
        <v>#DIV/0!</v>
      </c>
      <c r="X250" s="474">
        <f>I247</f>
        <v>0</v>
      </c>
      <c r="Y250" s="475">
        <f>I252</f>
        <v>0</v>
      </c>
      <c r="Z250" s="475">
        <f>I259</f>
        <v>0</v>
      </c>
      <c r="AA250" s="475">
        <f>I266</f>
        <v>0</v>
      </c>
      <c r="AB250" s="476">
        <f>I273</f>
        <v>0</v>
      </c>
    </row>
    <row r="251" spans="1:28" ht="15" customHeight="1" thickTop="1" thickBot="1">
      <c r="A251" s="2158" t="s">
        <v>1044</v>
      </c>
      <c r="B251" s="355"/>
      <c r="C251" s="369"/>
      <c r="D251" s="369"/>
      <c r="E251" s="379"/>
      <c r="F251" s="380"/>
      <c r="G251" s="381"/>
      <c r="H251" s="382">
        <f t="shared" si="6"/>
        <v>0</v>
      </c>
      <c r="I251" s="2159" t="s">
        <v>72</v>
      </c>
      <c r="J251" s="2160"/>
      <c r="K251" s="2127" t="s">
        <v>73</v>
      </c>
      <c r="L251" s="2123" t="e">
        <f>ROUNDDOWN(I252/I275,2)</f>
        <v>#DIV/0!</v>
      </c>
      <c r="O251" s="477">
        <f>L239</f>
        <v>0</v>
      </c>
      <c r="P251" s="478" t="e">
        <f>L243</f>
        <v>#DIV/0!</v>
      </c>
      <c r="Q251" s="479">
        <f>K241</f>
        <v>0</v>
      </c>
      <c r="R251" s="479">
        <f>I275</f>
        <v>0</v>
      </c>
      <c r="S251" s="465" t="e">
        <f>L248</f>
        <v>#DIV/0!</v>
      </c>
      <c r="T251" s="465" t="e">
        <f>L254</f>
        <v>#DIV/0!</v>
      </c>
      <c r="U251" s="465" t="e">
        <f>L261</f>
        <v>#DIV/0!</v>
      </c>
      <c r="V251" s="465" t="e">
        <f>L268</f>
        <v>#DIV/0!</v>
      </c>
      <c r="W251" s="467" t="e">
        <f>L274</f>
        <v>#DIV/0!</v>
      </c>
      <c r="X251" s="480">
        <f>I247</f>
        <v>0</v>
      </c>
      <c r="Y251" s="481">
        <f>I252</f>
        <v>0</v>
      </c>
      <c r="Z251" s="481">
        <f>I259</f>
        <v>0</v>
      </c>
      <c r="AA251" s="481">
        <f>I266</f>
        <v>0</v>
      </c>
      <c r="AB251" s="482">
        <f>I273</f>
        <v>0</v>
      </c>
    </row>
    <row r="252" spans="1:28" ht="15" thickTop="1" thickBot="1">
      <c r="A252" s="2137"/>
      <c r="B252" s="356"/>
      <c r="C252" s="369"/>
      <c r="D252" s="369"/>
      <c r="E252" s="370"/>
      <c r="F252" s="356"/>
      <c r="G252" s="371"/>
      <c r="H252" s="372">
        <f t="shared" si="6"/>
        <v>0</v>
      </c>
      <c r="I252" s="2129">
        <f>SUM(H251:H257)</f>
        <v>0</v>
      </c>
      <c r="J252" s="2130"/>
      <c r="K252" s="2125"/>
      <c r="L252" s="2123"/>
    </row>
    <row r="253" spans="1:28" ht="15" thickTop="1" thickBot="1">
      <c r="A253" s="2137"/>
      <c r="B253" s="356"/>
      <c r="C253" s="369"/>
      <c r="D253" s="369"/>
      <c r="E253" s="370"/>
      <c r="F253" s="356"/>
      <c r="G253" s="371"/>
      <c r="H253" s="372">
        <f t="shared" si="6"/>
        <v>0</v>
      </c>
      <c r="I253" s="2129"/>
      <c r="J253" s="2130"/>
      <c r="K253" s="2125"/>
      <c r="L253" s="2123"/>
    </row>
    <row r="254" spans="1:28" ht="15" thickTop="1" thickBot="1">
      <c r="A254" s="2137"/>
      <c r="B254" s="356"/>
      <c r="C254" s="369"/>
      <c r="D254" s="369"/>
      <c r="E254" s="370"/>
      <c r="F254" s="356"/>
      <c r="G254" s="371"/>
      <c r="H254" s="372">
        <f t="shared" si="6"/>
        <v>0</v>
      </c>
      <c r="I254" s="2129"/>
      <c r="J254" s="2130"/>
      <c r="K254" s="2125"/>
      <c r="L254" s="2123" t="e">
        <f>IF(L251=0,"-",IF(L251-$I$1/100&lt;0,0.0001,IF(L251=1,1,L251-$I$1/100)))</f>
        <v>#DIV/0!</v>
      </c>
    </row>
    <row r="255" spans="1:28" ht="15" thickTop="1" thickBot="1">
      <c r="A255" s="2137"/>
      <c r="B255" s="356"/>
      <c r="C255" s="369"/>
      <c r="D255" s="369"/>
      <c r="E255" s="370"/>
      <c r="F255" s="356"/>
      <c r="G255" s="371"/>
      <c r="H255" s="372">
        <f t="shared" si="6"/>
        <v>0</v>
      </c>
      <c r="I255" s="2129"/>
      <c r="J255" s="2130"/>
      <c r="K255" s="2125"/>
      <c r="L255" s="2123"/>
    </row>
    <row r="256" spans="1:28" ht="15" thickTop="1" thickBot="1">
      <c r="A256" s="2137"/>
      <c r="B256" s="356"/>
      <c r="C256" s="369"/>
      <c r="D256" s="369"/>
      <c r="E256" s="370"/>
      <c r="F256" s="356"/>
      <c r="G256" s="371"/>
      <c r="H256" s="372">
        <f t="shared" si="6"/>
        <v>0</v>
      </c>
      <c r="I256" s="2129"/>
      <c r="J256" s="2130"/>
      <c r="K256" s="2125"/>
      <c r="L256" s="2123"/>
    </row>
    <row r="257" spans="1:12" ht="15" thickTop="1" thickBot="1">
      <c r="A257" s="2138"/>
      <c r="B257" s="375"/>
      <c r="C257" s="373"/>
      <c r="D257" s="373"/>
      <c r="E257" s="374"/>
      <c r="F257" s="375"/>
      <c r="G257" s="376"/>
      <c r="H257" s="377">
        <f t="shared" si="6"/>
        <v>0</v>
      </c>
      <c r="I257" s="2131"/>
      <c r="J257" s="2132"/>
      <c r="K257" s="2128"/>
      <c r="L257" s="2123"/>
    </row>
    <row r="258" spans="1:12" ht="15" customHeight="1" thickTop="1" thickBot="1">
      <c r="A258" s="2146" t="s">
        <v>74</v>
      </c>
      <c r="B258" s="380"/>
      <c r="C258" s="378"/>
      <c r="D258" s="378"/>
      <c r="E258" s="379"/>
      <c r="F258" s="380"/>
      <c r="G258" s="381"/>
      <c r="H258" s="382">
        <f t="shared" si="6"/>
        <v>0</v>
      </c>
      <c r="I258" s="2162" t="s">
        <v>75</v>
      </c>
      <c r="J258" s="1429"/>
      <c r="K258" s="2124" t="s">
        <v>1226</v>
      </c>
      <c r="L258" s="2123" t="e">
        <f>ROUNDDOWN(I259/I275,2)</f>
        <v>#DIV/0!</v>
      </c>
    </row>
    <row r="259" spans="1:12" ht="15" thickTop="1" thickBot="1">
      <c r="A259" s="2137"/>
      <c r="B259" s="356"/>
      <c r="C259" s="369"/>
      <c r="D259" s="369"/>
      <c r="E259" s="370"/>
      <c r="F259" s="356"/>
      <c r="G259" s="371"/>
      <c r="H259" s="372">
        <f t="shared" si="6"/>
        <v>0</v>
      </c>
      <c r="I259" s="2129">
        <f>SUM(H258:H264)</f>
        <v>0</v>
      </c>
      <c r="J259" s="2130"/>
      <c r="K259" s="2125"/>
      <c r="L259" s="2123"/>
    </row>
    <row r="260" spans="1:12" ht="15" thickTop="1" thickBot="1">
      <c r="A260" s="2137"/>
      <c r="B260" s="356"/>
      <c r="C260" s="369"/>
      <c r="D260" s="369"/>
      <c r="E260" s="370"/>
      <c r="F260" s="356"/>
      <c r="G260" s="371"/>
      <c r="H260" s="372">
        <f t="shared" si="6"/>
        <v>0</v>
      </c>
      <c r="I260" s="2129"/>
      <c r="J260" s="2130"/>
      <c r="K260" s="2125"/>
      <c r="L260" s="2123"/>
    </row>
    <row r="261" spans="1:12" ht="15" thickTop="1" thickBot="1">
      <c r="A261" s="2137"/>
      <c r="B261" s="356"/>
      <c r="C261" s="369"/>
      <c r="D261" s="369"/>
      <c r="E261" s="370"/>
      <c r="F261" s="356"/>
      <c r="G261" s="371"/>
      <c r="H261" s="372">
        <f t="shared" si="6"/>
        <v>0</v>
      </c>
      <c r="I261" s="2129"/>
      <c r="J261" s="2130"/>
      <c r="K261" s="2125"/>
      <c r="L261" s="2123" t="e">
        <f>IF(L258=0,"-",IF(L258-$I$1/100&lt;0,0.0001,IF(L258=1,1,L258-$I$1/100)))</f>
        <v>#DIV/0!</v>
      </c>
    </row>
    <row r="262" spans="1:12" ht="15" thickTop="1" thickBot="1">
      <c r="A262" s="2137"/>
      <c r="B262" s="356"/>
      <c r="C262" s="369"/>
      <c r="D262" s="369"/>
      <c r="E262" s="370"/>
      <c r="F262" s="356"/>
      <c r="G262" s="371"/>
      <c r="H262" s="372">
        <f t="shared" si="6"/>
        <v>0</v>
      </c>
      <c r="I262" s="2129"/>
      <c r="J262" s="2130"/>
      <c r="K262" s="2125"/>
      <c r="L262" s="2123"/>
    </row>
    <row r="263" spans="1:12" ht="15" thickTop="1" thickBot="1">
      <c r="A263" s="2137"/>
      <c r="B263" s="356"/>
      <c r="C263" s="369"/>
      <c r="D263" s="369"/>
      <c r="E263" s="370"/>
      <c r="F263" s="356"/>
      <c r="G263" s="371"/>
      <c r="H263" s="372">
        <f t="shared" si="6"/>
        <v>0</v>
      </c>
      <c r="I263" s="2129"/>
      <c r="J263" s="2130"/>
      <c r="K263" s="2125"/>
      <c r="L263" s="2123"/>
    </row>
    <row r="264" spans="1:12" ht="15" thickTop="1" thickBot="1">
      <c r="A264" s="2161"/>
      <c r="B264" s="383"/>
      <c r="C264" s="373"/>
      <c r="D264" s="373"/>
      <c r="E264" s="374"/>
      <c r="F264" s="375"/>
      <c r="G264" s="376"/>
      <c r="H264" s="377">
        <f t="shared" si="6"/>
        <v>0</v>
      </c>
      <c r="I264" s="2129"/>
      <c r="J264" s="2130"/>
      <c r="K264" s="2126"/>
      <c r="L264" s="2123"/>
    </row>
    <row r="265" spans="1:12" ht="15" customHeight="1" thickTop="1" thickBot="1">
      <c r="A265" s="2158" t="s">
        <v>1227</v>
      </c>
      <c r="B265" s="355"/>
      <c r="C265" s="378"/>
      <c r="D265" s="378"/>
      <c r="E265" s="379"/>
      <c r="F265" s="380"/>
      <c r="G265" s="381"/>
      <c r="H265" s="382">
        <f t="shared" si="6"/>
        <v>0</v>
      </c>
      <c r="I265" s="2159" t="s">
        <v>1228</v>
      </c>
      <c r="J265" s="2160"/>
      <c r="K265" s="2127" t="s">
        <v>1229</v>
      </c>
      <c r="L265" s="2123" t="e">
        <f>ROUNDDOWN(I266/I275,2)</f>
        <v>#DIV/0!</v>
      </c>
    </row>
    <row r="266" spans="1:12" ht="15" thickTop="1" thickBot="1">
      <c r="A266" s="2137"/>
      <c r="B266" s="356"/>
      <c r="C266" s="369"/>
      <c r="D266" s="369"/>
      <c r="E266" s="370"/>
      <c r="F266" s="356"/>
      <c r="G266" s="371"/>
      <c r="H266" s="372">
        <f t="shared" si="6"/>
        <v>0</v>
      </c>
      <c r="I266" s="2129">
        <f>SUM(H265:H271)</f>
        <v>0</v>
      </c>
      <c r="J266" s="2130"/>
      <c r="K266" s="2125"/>
      <c r="L266" s="2123"/>
    </row>
    <row r="267" spans="1:12" ht="15" thickTop="1" thickBot="1">
      <c r="A267" s="2137"/>
      <c r="B267" s="356"/>
      <c r="C267" s="369"/>
      <c r="D267" s="369"/>
      <c r="E267" s="370"/>
      <c r="F267" s="356"/>
      <c r="G267" s="371"/>
      <c r="H267" s="372">
        <f t="shared" si="6"/>
        <v>0</v>
      </c>
      <c r="I267" s="2129"/>
      <c r="J267" s="2130"/>
      <c r="K267" s="2125"/>
      <c r="L267" s="2123"/>
    </row>
    <row r="268" spans="1:12" ht="15" thickTop="1" thickBot="1">
      <c r="A268" s="2137"/>
      <c r="B268" s="356"/>
      <c r="C268" s="369"/>
      <c r="D268" s="369"/>
      <c r="E268" s="370"/>
      <c r="F268" s="356"/>
      <c r="G268" s="371"/>
      <c r="H268" s="372">
        <f t="shared" si="6"/>
        <v>0</v>
      </c>
      <c r="I268" s="2129"/>
      <c r="J268" s="2130"/>
      <c r="K268" s="2125"/>
      <c r="L268" s="2123" t="e">
        <f>IF(L265=0,"-",IF(L265-$I$1/100&lt;0,0.0001,IF(L265=1,1,L265-$I$1/100)))</f>
        <v>#DIV/0!</v>
      </c>
    </row>
    <row r="269" spans="1:12" ht="15" thickTop="1" thickBot="1">
      <c r="A269" s="2137"/>
      <c r="B269" s="356"/>
      <c r="C269" s="369"/>
      <c r="D269" s="369"/>
      <c r="E269" s="370"/>
      <c r="F269" s="356"/>
      <c r="G269" s="371"/>
      <c r="H269" s="372">
        <f t="shared" si="6"/>
        <v>0</v>
      </c>
      <c r="I269" s="2129"/>
      <c r="J269" s="2130"/>
      <c r="K269" s="2125"/>
      <c r="L269" s="2123"/>
    </row>
    <row r="270" spans="1:12" ht="15" thickTop="1" thickBot="1">
      <c r="A270" s="2137"/>
      <c r="B270" s="356"/>
      <c r="C270" s="369"/>
      <c r="D270" s="369"/>
      <c r="E270" s="370"/>
      <c r="F270" s="356"/>
      <c r="G270" s="371"/>
      <c r="H270" s="372">
        <f t="shared" si="6"/>
        <v>0</v>
      </c>
      <c r="I270" s="2129"/>
      <c r="J270" s="2130"/>
      <c r="K270" s="2125"/>
      <c r="L270" s="2123"/>
    </row>
    <row r="271" spans="1:12" ht="15" thickTop="1" thickBot="1">
      <c r="A271" s="2138"/>
      <c r="B271" s="375"/>
      <c r="C271" s="373"/>
      <c r="D271" s="373"/>
      <c r="E271" s="374"/>
      <c r="F271" s="375"/>
      <c r="G271" s="376"/>
      <c r="H271" s="377">
        <f t="shared" si="6"/>
        <v>0</v>
      </c>
      <c r="I271" s="2131"/>
      <c r="J271" s="2132"/>
      <c r="K271" s="2128"/>
      <c r="L271" s="2123"/>
    </row>
    <row r="272" spans="1:12" ht="15" customHeight="1" thickTop="1" thickBot="1">
      <c r="A272" s="2158" t="s">
        <v>1230</v>
      </c>
      <c r="B272" s="355"/>
      <c r="C272" s="378"/>
      <c r="D272" s="378"/>
      <c r="E272" s="379"/>
      <c r="F272" s="380"/>
      <c r="G272" s="381"/>
      <c r="H272" s="382">
        <f t="shared" si="6"/>
        <v>0</v>
      </c>
      <c r="I272" s="2162" t="s">
        <v>1231</v>
      </c>
      <c r="J272" s="1429"/>
      <c r="K272" s="2127" t="s">
        <v>1232</v>
      </c>
      <c r="L272" s="2123" t="e">
        <f>ROUNDDOWN(I273/I275,2)</f>
        <v>#DIV/0!</v>
      </c>
    </row>
    <row r="273" spans="1:31" ht="15" thickTop="1" thickBot="1">
      <c r="A273" s="2137"/>
      <c r="B273" s="356"/>
      <c r="C273" s="369"/>
      <c r="D273" s="369"/>
      <c r="E273" s="370"/>
      <c r="F273" s="356"/>
      <c r="G273" s="371"/>
      <c r="H273" s="372">
        <f t="shared" si="6"/>
        <v>0</v>
      </c>
      <c r="I273" s="2129">
        <f>SUM(H272:H274)</f>
        <v>0</v>
      </c>
      <c r="J273" s="2130"/>
      <c r="K273" s="2125"/>
      <c r="L273" s="2123"/>
    </row>
    <row r="274" spans="1:31" ht="15" thickTop="1" thickBot="1">
      <c r="A274" s="2138"/>
      <c r="B274" s="375"/>
      <c r="C274" s="373"/>
      <c r="D274" s="373"/>
      <c r="E274" s="374"/>
      <c r="F274" s="375"/>
      <c r="G274" s="376"/>
      <c r="H274" s="377">
        <f t="shared" si="6"/>
        <v>0</v>
      </c>
      <c r="I274" s="2131"/>
      <c r="J274" s="2132"/>
      <c r="K274" s="2128"/>
      <c r="L274" s="499" t="e">
        <f>IF(L272=0,"-",IF(L272-$I$1/100&lt;0,0.0001,IF(L272=1,1,L272-$I$1/100)))</f>
        <v>#DIV/0!</v>
      </c>
    </row>
    <row r="275" spans="1:31" ht="15" thickTop="1" thickBot="1">
      <c r="A275" s="10"/>
      <c r="G275" s="2133" t="s">
        <v>1233</v>
      </c>
      <c r="H275" s="2134"/>
      <c r="I275" s="2135">
        <f>SUM(I247,I252,I259,I266,I273)</f>
        <v>0</v>
      </c>
      <c r="J275" s="2136"/>
      <c r="L275" s="499"/>
    </row>
    <row r="276" spans="1:31" ht="15" thickTop="1" thickBot="1"/>
    <row r="277" spans="1:31" ht="13.9" customHeight="1" thickTop="1" thickBot="1">
      <c r="A277" s="645" t="s">
        <v>981</v>
      </c>
      <c r="B277" s="2163" t="s">
        <v>1634</v>
      </c>
      <c r="C277" s="2164"/>
      <c r="D277" s="2164"/>
      <c r="E277" s="2164"/>
      <c r="F277" s="2164"/>
      <c r="G277" s="2164"/>
      <c r="H277" s="2164"/>
      <c r="I277" s="2164"/>
      <c r="J277" s="2164"/>
      <c r="K277" s="2164"/>
      <c r="L277" s="2165"/>
    </row>
    <row r="278" spans="1:31" ht="29.25" customHeight="1" thickTop="1" thickBot="1">
      <c r="A278" s="354"/>
      <c r="B278" s="354"/>
      <c r="C278" s="354"/>
      <c r="D278" s="354"/>
      <c r="E278" s="354"/>
      <c r="F278" s="354"/>
      <c r="G278" s="354"/>
      <c r="H278" s="354"/>
      <c r="I278" s="354"/>
      <c r="J278" s="354"/>
      <c r="K278" s="354"/>
      <c r="L278" s="354"/>
      <c r="X278" s="2143" t="s">
        <v>810</v>
      </c>
      <c r="Y278" s="2143"/>
      <c r="Z278" s="2143"/>
      <c r="AA278" s="2143"/>
      <c r="AB278" s="2143"/>
    </row>
    <row r="279" spans="1:31" ht="14.25" customHeight="1" thickTop="1">
      <c r="A279" s="2144" t="s">
        <v>315</v>
      </c>
      <c r="B279" s="355" t="s">
        <v>316</v>
      </c>
      <c r="C279" s="355"/>
      <c r="D279" s="355"/>
      <c r="E279" s="355"/>
      <c r="F279" s="355"/>
      <c r="G279" s="355"/>
      <c r="H279" s="355"/>
      <c r="I279" s="355"/>
      <c r="J279" s="355"/>
      <c r="K279" s="2156"/>
      <c r="L279" s="2157"/>
      <c r="O279" s="457" t="s">
        <v>318</v>
      </c>
      <c r="P279" s="458" t="s">
        <v>320</v>
      </c>
      <c r="Q279" s="459" t="s">
        <v>319</v>
      </c>
      <c r="R279" s="459" t="s">
        <v>809</v>
      </c>
      <c r="S279" s="460" t="s">
        <v>860</v>
      </c>
      <c r="T279" s="460" t="s">
        <v>861</v>
      </c>
      <c r="U279" s="460" t="s">
        <v>862</v>
      </c>
      <c r="V279" s="460" t="s">
        <v>863</v>
      </c>
      <c r="W279" s="461" t="s">
        <v>864</v>
      </c>
      <c r="X279" s="462" t="s">
        <v>860</v>
      </c>
      <c r="Y279" s="460" t="s">
        <v>861</v>
      </c>
      <c r="Z279" s="460" t="s">
        <v>862</v>
      </c>
      <c r="AA279" s="460" t="s">
        <v>863</v>
      </c>
      <c r="AB279" s="461" t="s">
        <v>864</v>
      </c>
      <c r="AE279" s="463"/>
    </row>
    <row r="280" spans="1:31">
      <c r="A280" s="2145"/>
      <c r="B280" s="356" t="s">
        <v>865</v>
      </c>
      <c r="C280" s="357"/>
      <c r="D280" s="357"/>
      <c r="E280" s="357"/>
      <c r="F280" s="357"/>
      <c r="G280" s="357"/>
      <c r="H280" s="357"/>
      <c r="I280" s="357"/>
      <c r="J280" s="358"/>
      <c r="K280" s="2147">
        <f>SUM(C280:J280)</f>
        <v>0</v>
      </c>
      <c r="L280" s="2148"/>
      <c r="O280" s="464">
        <f>B278</f>
        <v>0</v>
      </c>
      <c r="P280" s="465" t="e">
        <f>L282</f>
        <v>#DIV/0!</v>
      </c>
      <c r="Q280" s="466">
        <f>K280</f>
        <v>0</v>
      </c>
      <c r="R280" s="466">
        <f>I314</f>
        <v>0</v>
      </c>
      <c r="S280" s="465" t="e">
        <f>L287</f>
        <v>#DIV/0!</v>
      </c>
      <c r="T280" s="465" t="e">
        <f>L293</f>
        <v>#DIV/0!</v>
      </c>
      <c r="U280" s="465" t="e">
        <f>L300</f>
        <v>#DIV/0!</v>
      </c>
      <c r="V280" s="465" t="e">
        <f>L307</f>
        <v>#DIV/0!</v>
      </c>
      <c r="W280" s="467" t="e">
        <f>L313</f>
        <v>#DIV/0!</v>
      </c>
      <c r="X280" s="468">
        <f>I286</f>
        <v>0</v>
      </c>
      <c r="Y280" s="469">
        <f>I291</f>
        <v>0</v>
      </c>
      <c r="Z280" s="469">
        <f>I298</f>
        <v>0</v>
      </c>
      <c r="AA280" s="469">
        <f>I305</f>
        <v>0</v>
      </c>
      <c r="AB280" s="470">
        <f>I312</f>
        <v>0</v>
      </c>
    </row>
    <row r="281" spans="1:31" ht="14.25" customHeight="1" thickBot="1">
      <c r="A281" s="2146"/>
      <c r="B281" s="356"/>
      <c r="C281" s="357"/>
      <c r="D281" s="357"/>
      <c r="E281" s="357"/>
      <c r="F281" s="357"/>
      <c r="G281" s="357"/>
      <c r="H281" s="357"/>
      <c r="I281" s="357"/>
      <c r="J281" s="357"/>
      <c r="K281" s="359" t="s">
        <v>1620</v>
      </c>
      <c r="L281" s="360" t="s">
        <v>1621</v>
      </c>
      <c r="O281" s="471">
        <f>C278</f>
        <v>0</v>
      </c>
      <c r="P281" s="472" t="e">
        <f>L282</f>
        <v>#DIV/0!</v>
      </c>
      <c r="Q281" s="473">
        <f>K280</f>
        <v>0</v>
      </c>
      <c r="R281" s="473">
        <f>I314</f>
        <v>0</v>
      </c>
      <c r="S281" s="465" t="e">
        <f>L287</f>
        <v>#DIV/0!</v>
      </c>
      <c r="T281" s="465" t="e">
        <f>L293</f>
        <v>#DIV/0!</v>
      </c>
      <c r="U281" s="465" t="e">
        <f>L300</f>
        <v>#DIV/0!</v>
      </c>
      <c r="V281" s="465" t="e">
        <f>L307</f>
        <v>#DIV/0!</v>
      </c>
      <c r="W281" s="467" t="e">
        <f>L313</f>
        <v>#DIV/0!</v>
      </c>
      <c r="X281" s="474">
        <f>I286</f>
        <v>0</v>
      </c>
      <c r="Y281" s="475">
        <f>I291</f>
        <v>0</v>
      </c>
      <c r="Z281" s="475">
        <f>I298</f>
        <v>0</v>
      </c>
      <c r="AA281" s="475">
        <f>I305</f>
        <v>0</v>
      </c>
      <c r="AB281" s="476">
        <f>I312</f>
        <v>0</v>
      </c>
    </row>
    <row r="282" spans="1:31" ht="15" thickTop="1" thickBot="1">
      <c r="A282" s="2153" t="s">
        <v>866</v>
      </c>
      <c r="B282" s="2154"/>
      <c r="C282" s="2154"/>
      <c r="D282" s="2154"/>
      <c r="E282" s="2155"/>
      <c r="F282" s="361">
        <f>I314</f>
        <v>0</v>
      </c>
      <c r="G282" s="362" t="s">
        <v>867</v>
      </c>
      <c r="H282" s="363">
        <f>K280</f>
        <v>0</v>
      </c>
      <c r="I282" s="362" t="s">
        <v>868</v>
      </c>
      <c r="J282" s="362" t="s">
        <v>613</v>
      </c>
      <c r="K282" s="364" t="e">
        <f>ROUNDDOWN(I314/K280,2)</f>
        <v>#DIV/0!</v>
      </c>
      <c r="L282" s="364" t="e">
        <f>K282-$I$1/100</f>
        <v>#DIV/0!</v>
      </c>
      <c r="O282" s="471">
        <f>D278</f>
        <v>0</v>
      </c>
      <c r="P282" s="472" t="e">
        <f>L282</f>
        <v>#DIV/0!</v>
      </c>
      <c r="Q282" s="473">
        <f>K280</f>
        <v>0</v>
      </c>
      <c r="R282" s="473">
        <f>I314</f>
        <v>0</v>
      </c>
      <c r="S282" s="465" t="e">
        <f>L287</f>
        <v>#DIV/0!</v>
      </c>
      <c r="T282" s="465" t="e">
        <f>L293</f>
        <v>#DIV/0!</v>
      </c>
      <c r="U282" s="465" t="e">
        <f>L300</f>
        <v>#DIV/0!</v>
      </c>
      <c r="V282" s="465" t="e">
        <f>L307</f>
        <v>#DIV/0!</v>
      </c>
      <c r="W282" s="467" t="e">
        <f>L313</f>
        <v>#DIV/0!</v>
      </c>
      <c r="X282" s="474">
        <f>I286</f>
        <v>0</v>
      </c>
      <c r="Y282" s="475">
        <f>I291</f>
        <v>0</v>
      </c>
      <c r="Z282" s="475">
        <f>I298</f>
        <v>0</v>
      </c>
      <c r="AA282" s="475">
        <f>I305</f>
        <v>0</v>
      </c>
      <c r="AB282" s="476">
        <f>I312</f>
        <v>0</v>
      </c>
    </row>
    <row r="283" spans="1:31" ht="14.25" thickTop="1">
      <c r="K283" s="365"/>
      <c r="L283" s="366"/>
      <c r="O283" s="471">
        <f>E278</f>
        <v>0</v>
      </c>
      <c r="P283" s="472" t="e">
        <f>L282</f>
        <v>#DIV/0!</v>
      </c>
      <c r="Q283" s="473">
        <f>K280</f>
        <v>0</v>
      </c>
      <c r="R283" s="473">
        <f>I314</f>
        <v>0</v>
      </c>
      <c r="S283" s="465" t="e">
        <f>L287</f>
        <v>#DIV/0!</v>
      </c>
      <c r="T283" s="465" t="e">
        <f>L293</f>
        <v>#DIV/0!</v>
      </c>
      <c r="U283" s="465" t="e">
        <f>L300</f>
        <v>#DIV/0!</v>
      </c>
      <c r="V283" s="465" t="e">
        <f>L307</f>
        <v>#DIV/0!</v>
      </c>
      <c r="W283" s="467" t="e">
        <f>L313</f>
        <v>#DIV/0!</v>
      </c>
      <c r="X283" s="474">
        <f>I286</f>
        <v>0</v>
      </c>
      <c r="Y283" s="475">
        <f>I291</f>
        <v>0</v>
      </c>
      <c r="Z283" s="475">
        <f>I298</f>
        <v>0</v>
      </c>
      <c r="AA283" s="475">
        <f>I305</f>
        <v>0</v>
      </c>
      <c r="AB283" s="476">
        <f>I312</f>
        <v>0</v>
      </c>
    </row>
    <row r="284" spans="1:31" ht="15" customHeight="1" thickBot="1">
      <c r="A284" s="367"/>
      <c r="B284" s="368" t="s">
        <v>614</v>
      </c>
      <c r="C284" s="368" t="s">
        <v>615</v>
      </c>
      <c r="D284" s="368" t="s">
        <v>1473</v>
      </c>
      <c r="E284" s="368" t="s">
        <v>1474</v>
      </c>
      <c r="F284" s="368" t="s">
        <v>1475</v>
      </c>
      <c r="G284" s="368" t="s">
        <v>1476</v>
      </c>
      <c r="H284" s="368" t="s">
        <v>1477</v>
      </c>
      <c r="I284" s="2151" t="s">
        <v>1478</v>
      </c>
      <c r="J284" s="2152"/>
      <c r="K284" s="2149" t="s">
        <v>1622</v>
      </c>
      <c r="L284" s="2150"/>
      <c r="O284" s="471">
        <f>F278</f>
        <v>0</v>
      </c>
      <c r="P284" s="472" t="e">
        <f>L282</f>
        <v>#DIV/0!</v>
      </c>
      <c r="Q284" s="473">
        <f>K280</f>
        <v>0</v>
      </c>
      <c r="R284" s="473">
        <f>I314</f>
        <v>0</v>
      </c>
      <c r="S284" s="465" t="e">
        <f>L287</f>
        <v>#DIV/0!</v>
      </c>
      <c r="T284" s="465" t="e">
        <f>L293</f>
        <v>#DIV/0!</v>
      </c>
      <c r="U284" s="465" t="e">
        <f>L300</f>
        <v>#DIV/0!</v>
      </c>
      <c r="V284" s="465" t="e">
        <f>L307</f>
        <v>#DIV/0!</v>
      </c>
      <c r="W284" s="467" t="e">
        <f>L313</f>
        <v>#DIV/0!</v>
      </c>
      <c r="X284" s="474">
        <f>I286</f>
        <v>0</v>
      </c>
      <c r="Y284" s="475">
        <f>I291</f>
        <v>0</v>
      </c>
      <c r="Z284" s="475">
        <f>I298</f>
        <v>0</v>
      </c>
      <c r="AA284" s="475">
        <f>I305</f>
        <v>0</v>
      </c>
      <c r="AB284" s="476">
        <f>I312</f>
        <v>0</v>
      </c>
    </row>
    <row r="285" spans="1:31" ht="14.25" customHeight="1" thickTop="1">
      <c r="A285" s="2137" t="s">
        <v>1479</v>
      </c>
      <c r="B285" s="356"/>
      <c r="C285" s="369"/>
      <c r="D285" s="369"/>
      <c r="E285" s="370"/>
      <c r="F285" s="356"/>
      <c r="G285" s="371"/>
      <c r="H285" s="372">
        <f t="shared" ref="H285:H313" si="7">ROUNDDOWN(C285*D285,2)</f>
        <v>0</v>
      </c>
      <c r="I285" s="1425" t="s">
        <v>1480</v>
      </c>
      <c r="J285" s="1426"/>
      <c r="K285" s="2139" t="s">
        <v>1043</v>
      </c>
      <c r="L285" s="2140" t="e">
        <f>ROUNDDOWN(I286/I314,2)</f>
        <v>#DIV/0!</v>
      </c>
      <c r="O285" s="471">
        <f>G278</f>
        <v>0</v>
      </c>
      <c r="P285" s="472" t="e">
        <f>L282</f>
        <v>#DIV/0!</v>
      </c>
      <c r="Q285" s="473">
        <f>K280</f>
        <v>0</v>
      </c>
      <c r="R285" s="473">
        <f>I314</f>
        <v>0</v>
      </c>
      <c r="S285" s="465" t="e">
        <f>L287</f>
        <v>#DIV/0!</v>
      </c>
      <c r="T285" s="465" t="e">
        <f>L293</f>
        <v>#DIV/0!</v>
      </c>
      <c r="U285" s="465" t="e">
        <f>L300</f>
        <v>#DIV/0!</v>
      </c>
      <c r="V285" s="465" t="e">
        <f>L307</f>
        <v>#DIV/0!</v>
      </c>
      <c r="W285" s="467" t="e">
        <f>L313</f>
        <v>#DIV/0!</v>
      </c>
      <c r="X285" s="474">
        <f>I286</f>
        <v>0</v>
      </c>
      <c r="Y285" s="475">
        <f>I291</f>
        <v>0</v>
      </c>
      <c r="Z285" s="475">
        <f>I298</f>
        <v>0</v>
      </c>
      <c r="AA285" s="475">
        <f>I305</f>
        <v>0</v>
      </c>
      <c r="AB285" s="476">
        <f>I312</f>
        <v>0</v>
      </c>
    </row>
    <row r="286" spans="1:31" ht="14.25" thickBot="1">
      <c r="A286" s="2137"/>
      <c r="B286" s="356"/>
      <c r="C286" s="369"/>
      <c r="D286" s="369"/>
      <c r="E286" s="370"/>
      <c r="F286" s="356"/>
      <c r="G286" s="371"/>
      <c r="H286" s="372">
        <f t="shared" si="7"/>
        <v>0</v>
      </c>
      <c r="I286" s="2129">
        <f>SUM(H285:H289)</f>
        <v>0</v>
      </c>
      <c r="J286" s="2130"/>
      <c r="K286" s="2125"/>
      <c r="L286" s="2141"/>
      <c r="O286" s="471">
        <f>H278</f>
        <v>0</v>
      </c>
      <c r="P286" s="472" t="e">
        <f>L282</f>
        <v>#DIV/0!</v>
      </c>
      <c r="Q286" s="473">
        <f>K280</f>
        <v>0</v>
      </c>
      <c r="R286" s="473">
        <f>I314</f>
        <v>0</v>
      </c>
      <c r="S286" s="465" t="e">
        <f>L287</f>
        <v>#DIV/0!</v>
      </c>
      <c r="T286" s="465" t="e">
        <f>L293</f>
        <v>#DIV/0!</v>
      </c>
      <c r="U286" s="465" t="e">
        <f>L300</f>
        <v>#DIV/0!</v>
      </c>
      <c r="V286" s="465" t="e">
        <f>L307</f>
        <v>#DIV/0!</v>
      </c>
      <c r="W286" s="467" t="e">
        <f>L313</f>
        <v>#DIV/0!</v>
      </c>
      <c r="X286" s="474">
        <f>I286</f>
        <v>0</v>
      </c>
      <c r="Y286" s="475">
        <f>I291</f>
        <v>0</v>
      </c>
      <c r="Z286" s="475">
        <f>I298</f>
        <v>0</v>
      </c>
      <c r="AA286" s="475">
        <f>I305</f>
        <v>0</v>
      </c>
      <c r="AB286" s="476">
        <f>I312</f>
        <v>0</v>
      </c>
    </row>
    <row r="287" spans="1:31" ht="13.5" customHeight="1" thickTop="1">
      <c r="A287" s="2137"/>
      <c r="B287" s="356"/>
      <c r="C287" s="369"/>
      <c r="D287" s="369"/>
      <c r="E287" s="370"/>
      <c r="F287" s="356"/>
      <c r="G287" s="371"/>
      <c r="H287" s="372">
        <f t="shared" si="7"/>
        <v>0</v>
      </c>
      <c r="I287" s="2129"/>
      <c r="J287" s="2130"/>
      <c r="K287" s="2125"/>
      <c r="L287" s="2140" t="e">
        <f>IF(L285=0,"-",IF(L285-$I$1/100&lt;0,0.0001,IF(L285=1,1,L285-$I$1/100)))</f>
        <v>#DIV/0!</v>
      </c>
      <c r="O287" s="471">
        <f>I278</f>
        <v>0</v>
      </c>
      <c r="P287" s="472" t="e">
        <f>L282</f>
        <v>#DIV/0!</v>
      </c>
      <c r="Q287" s="473">
        <f>K280</f>
        <v>0</v>
      </c>
      <c r="R287" s="473">
        <f>I314</f>
        <v>0</v>
      </c>
      <c r="S287" s="465" t="e">
        <f>L287</f>
        <v>#DIV/0!</v>
      </c>
      <c r="T287" s="465" t="e">
        <f>L293</f>
        <v>#DIV/0!</v>
      </c>
      <c r="U287" s="465" t="e">
        <f>L300</f>
        <v>#DIV/0!</v>
      </c>
      <c r="V287" s="465" t="e">
        <f>L307</f>
        <v>#DIV/0!</v>
      </c>
      <c r="W287" s="467" t="e">
        <f>L313</f>
        <v>#DIV/0!</v>
      </c>
      <c r="X287" s="474">
        <f>I286</f>
        <v>0</v>
      </c>
      <c r="Y287" s="475">
        <f>I291</f>
        <v>0</v>
      </c>
      <c r="Z287" s="475">
        <f>I298</f>
        <v>0</v>
      </c>
      <c r="AA287" s="475">
        <f>I305</f>
        <v>0</v>
      </c>
      <c r="AB287" s="476">
        <f>I312</f>
        <v>0</v>
      </c>
    </row>
    <row r="288" spans="1:31">
      <c r="A288" s="2137"/>
      <c r="B288" s="356"/>
      <c r="C288" s="369"/>
      <c r="D288" s="369"/>
      <c r="E288" s="370"/>
      <c r="F288" s="356"/>
      <c r="G288" s="371"/>
      <c r="H288" s="372">
        <f t="shared" si="7"/>
        <v>0</v>
      </c>
      <c r="I288" s="2129"/>
      <c r="J288" s="2130"/>
      <c r="K288" s="2125"/>
      <c r="L288" s="2142"/>
      <c r="O288" s="471">
        <f>J278</f>
        <v>0</v>
      </c>
      <c r="P288" s="472" t="e">
        <f>L282</f>
        <v>#DIV/0!</v>
      </c>
      <c r="Q288" s="473">
        <f>K280</f>
        <v>0</v>
      </c>
      <c r="R288" s="473">
        <f>I314</f>
        <v>0</v>
      </c>
      <c r="S288" s="465" t="e">
        <f>L287</f>
        <v>#DIV/0!</v>
      </c>
      <c r="T288" s="465" t="e">
        <f>L293</f>
        <v>#DIV/0!</v>
      </c>
      <c r="U288" s="465" t="e">
        <f>L300</f>
        <v>#DIV/0!</v>
      </c>
      <c r="V288" s="465" t="e">
        <f>L307</f>
        <v>#DIV/0!</v>
      </c>
      <c r="W288" s="467" t="e">
        <f>L313</f>
        <v>#DIV/0!</v>
      </c>
      <c r="X288" s="474">
        <f>I286</f>
        <v>0</v>
      </c>
      <c r="Y288" s="475">
        <f>I291</f>
        <v>0</v>
      </c>
      <c r="Z288" s="475">
        <f>I298</f>
        <v>0</v>
      </c>
      <c r="AA288" s="475">
        <f>I305</f>
        <v>0</v>
      </c>
      <c r="AB288" s="476">
        <f>I312</f>
        <v>0</v>
      </c>
    </row>
    <row r="289" spans="1:28" ht="14.25" thickBot="1">
      <c r="A289" s="2138"/>
      <c r="B289" s="356"/>
      <c r="C289" s="373"/>
      <c r="D289" s="373"/>
      <c r="E289" s="374"/>
      <c r="F289" s="375"/>
      <c r="G289" s="376"/>
      <c r="H289" s="377">
        <f t="shared" si="7"/>
        <v>0</v>
      </c>
      <c r="I289" s="2131"/>
      <c r="J289" s="2132"/>
      <c r="K289" s="2128"/>
      <c r="L289" s="2141"/>
      <c r="O289" s="471">
        <f>K278</f>
        <v>0</v>
      </c>
      <c r="P289" s="472" t="e">
        <f>L282</f>
        <v>#DIV/0!</v>
      </c>
      <c r="Q289" s="473">
        <f>K280</f>
        <v>0</v>
      </c>
      <c r="R289" s="473">
        <f>I314</f>
        <v>0</v>
      </c>
      <c r="S289" s="465" t="e">
        <f>L287</f>
        <v>#DIV/0!</v>
      </c>
      <c r="T289" s="465" t="e">
        <f>L293</f>
        <v>#DIV/0!</v>
      </c>
      <c r="U289" s="465" t="e">
        <f>L300</f>
        <v>#DIV/0!</v>
      </c>
      <c r="V289" s="465" t="e">
        <f>L307</f>
        <v>#DIV/0!</v>
      </c>
      <c r="W289" s="467" t="e">
        <f>L313</f>
        <v>#DIV/0!</v>
      </c>
      <c r="X289" s="474">
        <f>I286</f>
        <v>0</v>
      </c>
      <c r="Y289" s="475">
        <f>I291</f>
        <v>0</v>
      </c>
      <c r="Z289" s="475">
        <f>I298</f>
        <v>0</v>
      </c>
      <c r="AA289" s="475">
        <f>I305</f>
        <v>0</v>
      </c>
      <c r="AB289" s="476">
        <f>I312</f>
        <v>0</v>
      </c>
    </row>
    <row r="290" spans="1:28" ht="15" customHeight="1" thickTop="1" thickBot="1">
      <c r="A290" s="2158" t="s">
        <v>1044</v>
      </c>
      <c r="B290" s="355"/>
      <c r="C290" s="369"/>
      <c r="D290" s="369"/>
      <c r="E290" s="379"/>
      <c r="F290" s="380"/>
      <c r="G290" s="381"/>
      <c r="H290" s="382">
        <f t="shared" si="7"/>
        <v>0</v>
      </c>
      <c r="I290" s="2159" t="s">
        <v>72</v>
      </c>
      <c r="J290" s="2160"/>
      <c r="K290" s="2127" t="s">
        <v>73</v>
      </c>
      <c r="L290" s="2123" t="e">
        <f>ROUNDDOWN(I291/I314,2)</f>
        <v>#DIV/0!</v>
      </c>
      <c r="O290" s="477">
        <f>L278</f>
        <v>0</v>
      </c>
      <c r="P290" s="478" t="e">
        <f>L282</f>
        <v>#DIV/0!</v>
      </c>
      <c r="Q290" s="479">
        <f>K280</f>
        <v>0</v>
      </c>
      <c r="R290" s="479">
        <f>I314</f>
        <v>0</v>
      </c>
      <c r="S290" s="465" t="e">
        <f>L287</f>
        <v>#DIV/0!</v>
      </c>
      <c r="T290" s="465" t="e">
        <f>L293</f>
        <v>#DIV/0!</v>
      </c>
      <c r="U290" s="465" t="e">
        <f>L300</f>
        <v>#DIV/0!</v>
      </c>
      <c r="V290" s="465" t="e">
        <f>L307</f>
        <v>#DIV/0!</v>
      </c>
      <c r="W290" s="467" t="e">
        <f>L313</f>
        <v>#DIV/0!</v>
      </c>
      <c r="X290" s="480">
        <f>I286</f>
        <v>0</v>
      </c>
      <c r="Y290" s="481">
        <f>I291</f>
        <v>0</v>
      </c>
      <c r="Z290" s="481">
        <f>I298</f>
        <v>0</v>
      </c>
      <c r="AA290" s="481">
        <f>I305</f>
        <v>0</v>
      </c>
      <c r="AB290" s="482">
        <f>I312</f>
        <v>0</v>
      </c>
    </row>
    <row r="291" spans="1:28" ht="15" thickTop="1" thickBot="1">
      <c r="A291" s="2137"/>
      <c r="B291" s="356"/>
      <c r="C291" s="369"/>
      <c r="D291" s="369"/>
      <c r="E291" s="370"/>
      <c r="F291" s="356"/>
      <c r="G291" s="371"/>
      <c r="H291" s="372">
        <f t="shared" si="7"/>
        <v>0</v>
      </c>
      <c r="I291" s="2129">
        <f>SUM(H290:H296)</f>
        <v>0</v>
      </c>
      <c r="J291" s="2130"/>
      <c r="K291" s="2125"/>
      <c r="L291" s="2123"/>
    </row>
    <row r="292" spans="1:28" ht="15" thickTop="1" thickBot="1">
      <c r="A292" s="2137"/>
      <c r="B292" s="356"/>
      <c r="C292" s="369"/>
      <c r="D292" s="369"/>
      <c r="E292" s="370"/>
      <c r="F292" s="356"/>
      <c r="G292" s="371"/>
      <c r="H292" s="372">
        <f t="shared" si="7"/>
        <v>0</v>
      </c>
      <c r="I292" s="2129"/>
      <c r="J292" s="2130"/>
      <c r="K292" s="2125"/>
      <c r="L292" s="2123"/>
    </row>
    <row r="293" spans="1:28" ht="15" thickTop="1" thickBot="1">
      <c r="A293" s="2137"/>
      <c r="B293" s="356"/>
      <c r="C293" s="369"/>
      <c r="D293" s="369"/>
      <c r="E293" s="370"/>
      <c r="F293" s="356"/>
      <c r="G293" s="371"/>
      <c r="H293" s="372">
        <f t="shared" si="7"/>
        <v>0</v>
      </c>
      <c r="I293" s="2129"/>
      <c r="J293" s="2130"/>
      <c r="K293" s="2125"/>
      <c r="L293" s="2123" t="e">
        <f>IF(L290=0,"-",IF(L290-$I$1/100&lt;0,0.0001,IF(L290=1,1,L290-$I$1/100)))</f>
        <v>#DIV/0!</v>
      </c>
    </row>
    <row r="294" spans="1:28" ht="15" thickTop="1" thickBot="1">
      <c r="A294" s="2137"/>
      <c r="B294" s="356"/>
      <c r="C294" s="369"/>
      <c r="D294" s="369"/>
      <c r="E294" s="370"/>
      <c r="F294" s="356"/>
      <c r="G294" s="371"/>
      <c r="H294" s="372">
        <f t="shared" si="7"/>
        <v>0</v>
      </c>
      <c r="I294" s="2129"/>
      <c r="J294" s="2130"/>
      <c r="K294" s="2125"/>
      <c r="L294" s="2123"/>
    </row>
    <row r="295" spans="1:28" ht="15" thickTop="1" thickBot="1">
      <c r="A295" s="2137"/>
      <c r="B295" s="356"/>
      <c r="C295" s="369"/>
      <c r="D295" s="369"/>
      <c r="E295" s="370"/>
      <c r="F295" s="356"/>
      <c r="G295" s="371"/>
      <c r="H295" s="372">
        <f t="shared" si="7"/>
        <v>0</v>
      </c>
      <c r="I295" s="2129"/>
      <c r="J295" s="2130"/>
      <c r="K295" s="2125"/>
      <c r="L295" s="2123"/>
    </row>
    <row r="296" spans="1:28" ht="15" thickTop="1" thickBot="1">
      <c r="A296" s="2138"/>
      <c r="B296" s="375"/>
      <c r="C296" s="373"/>
      <c r="D296" s="373"/>
      <c r="E296" s="374"/>
      <c r="F296" s="375"/>
      <c r="G296" s="376"/>
      <c r="H296" s="377">
        <f t="shared" si="7"/>
        <v>0</v>
      </c>
      <c r="I296" s="2131"/>
      <c r="J296" s="2132"/>
      <c r="K296" s="2128"/>
      <c r="L296" s="2123"/>
    </row>
    <row r="297" spans="1:28" ht="15" customHeight="1" thickTop="1" thickBot="1">
      <c r="A297" s="2146" t="s">
        <v>74</v>
      </c>
      <c r="B297" s="356"/>
      <c r="C297" s="369"/>
      <c r="D297" s="369"/>
      <c r="E297" s="379"/>
      <c r="F297" s="380"/>
      <c r="G297" s="381"/>
      <c r="H297" s="382">
        <f t="shared" si="7"/>
        <v>0</v>
      </c>
      <c r="I297" s="2162" t="s">
        <v>75</v>
      </c>
      <c r="J297" s="1429"/>
      <c r="K297" s="2124" t="s">
        <v>1226</v>
      </c>
      <c r="L297" s="2123" t="e">
        <f>ROUNDDOWN(I298/I314,2)</f>
        <v>#DIV/0!</v>
      </c>
    </row>
    <row r="298" spans="1:28" ht="15" thickTop="1" thickBot="1">
      <c r="A298" s="2137"/>
      <c r="B298" s="356"/>
      <c r="C298" s="369"/>
      <c r="D298" s="369"/>
      <c r="E298" s="370"/>
      <c r="F298" s="356"/>
      <c r="G298" s="371"/>
      <c r="H298" s="372">
        <f t="shared" si="7"/>
        <v>0</v>
      </c>
      <c r="I298" s="2129">
        <f>SUM(H297:H303)</f>
        <v>0</v>
      </c>
      <c r="J298" s="2130"/>
      <c r="K298" s="2125"/>
      <c r="L298" s="2123"/>
    </row>
    <row r="299" spans="1:28" ht="15" thickTop="1" thickBot="1">
      <c r="A299" s="2137"/>
      <c r="B299" s="356"/>
      <c r="C299" s="369"/>
      <c r="D299" s="369"/>
      <c r="E299" s="370"/>
      <c r="F299" s="356"/>
      <c r="G299" s="371"/>
      <c r="H299" s="372">
        <f t="shared" si="7"/>
        <v>0</v>
      </c>
      <c r="I299" s="2129"/>
      <c r="J299" s="2130"/>
      <c r="K299" s="2125"/>
      <c r="L299" s="2123"/>
    </row>
    <row r="300" spans="1:28" ht="15" thickTop="1" thickBot="1">
      <c r="A300" s="2137"/>
      <c r="B300" s="356"/>
      <c r="C300" s="369"/>
      <c r="D300" s="369"/>
      <c r="E300" s="370"/>
      <c r="F300" s="356"/>
      <c r="G300" s="371"/>
      <c r="H300" s="372">
        <f t="shared" si="7"/>
        <v>0</v>
      </c>
      <c r="I300" s="2129"/>
      <c r="J300" s="2130"/>
      <c r="K300" s="2125"/>
      <c r="L300" s="2123" t="e">
        <f>IF(L297=0,"-",IF(L297-$I$1/100&lt;0,0.0001,IF(L297=1,1,L297-$I$1/100)))</f>
        <v>#DIV/0!</v>
      </c>
    </row>
    <row r="301" spans="1:28" ht="15" thickTop="1" thickBot="1">
      <c r="A301" s="2137"/>
      <c r="B301" s="356"/>
      <c r="C301" s="369"/>
      <c r="D301" s="369"/>
      <c r="E301" s="370"/>
      <c r="F301" s="356"/>
      <c r="G301" s="371"/>
      <c r="H301" s="372">
        <f t="shared" si="7"/>
        <v>0</v>
      </c>
      <c r="I301" s="2129"/>
      <c r="J301" s="2130"/>
      <c r="K301" s="2125"/>
      <c r="L301" s="2123"/>
    </row>
    <row r="302" spans="1:28" ht="15" thickTop="1" thickBot="1">
      <c r="A302" s="2137"/>
      <c r="B302" s="356"/>
      <c r="C302" s="369"/>
      <c r="D302" s="369"/>
      <c r="E302" s="370"/>
      <c r="F302" s="356"/>
      <c r="G302" s="371"/>
      <c r="H302" s="372">
        <f t="shared" si="7"/>
        <v>0</v>
      </c>
      <c r="I302" s="2129"/>
      <c r="J302" s="2130"/>
      <c r="K302" s="2125"/>
      <c r="L302" s="2123"/>
    </row>
    <row r="303" spans="1:28" ht="15" thickTop="1" thickBot="1">
      <c r="A303" s="2161"/>
      <c r="B303" s="383"/>
      <c r="C303" s="373"/>
      <c r="D303" s="373"/>
      <c r="E303" s="374"/>
      <c r="F303" s="375"/>
      <c r="G303" s="376"/>
      <c r="H303" s="377">
        <f t="shared" si="7"/>
        <v>0</v>
      </c>
      <c r="I303" s="2129"/>
      <c r="J303" s="2130"/>
      <c r="K303" s="2126"/>
      <c r="L303" s="2123"/>
    </row>
    <row r="304" spans="1:28" ht="15" customHeight="1" thickTop="1" thickBot="1">
      <c r="A304" s="2158" t="s">
        <v>1227</v>
      </c>
      <c r="B304" s="355"/>
      <c r="C304" s="378"/>
      <c r="D304" s="378"/>
      <c r="E304" s="379"/>
      <c r="F304" s="380"/>
      <c r="G304" s="381"/>
      <c r="H304" s="382">
        <f t="shared" si="7"/>
        <v>0</v>
      </c>
      <c r="I304" s="2159" t="s">
        <v>1228</v>
      </c>
      <c r="J304" s="2160"/>
      <c r="K304" s="2127" t="s">
        <v>1229</v>
      </c>
      <c r="L304" s="2123" t="e">
        <f>ROUNDDOWN(I305/I314,2)</f>
        <v>#DIV/0!</v>
      </c>
    </row>
    <row r="305" spans="1:31" ht="15" thickTop="1" thickBot="1">
      <c r="A305" s="2137"/>
      <c r="B305" s="356"/>
      <c r="C305" s="369"/>
      <c r="D305" s="369"/>
      <c r="E305" s="370"/>
      <c r="F305" s="356"/>
      <c r="G305" s="371"/>
      <c r="H305" s="372">
        <f t="shared" si="7"/>
        <v>0</v>
      </c>
      <c r="I305" s="2129">
        <f>SUM(H304:H310)</f>
        <v>0</v>
      </c>
      <c r="J305" s="2130"/>
      <c r="K305" s="2125"/>
      <c r="L305" s="2123"/>
    </row>
    <row r="306" spans="1:31" ht="15" thickTop="1" thickBot="1">
      <c r="A306" s="2137"/>
      <c r="B306" s="356"/>
      <c r="C306" s="369"/>
      <c r="D306" s="369"/>
      <c r="E306" s="370"/>
      <c r="F306" s="356"/>
      <c r="G306" s="371"/>
      <c r="H306" s="372">
        <f t="shared" si="7"/>
        <v>0</v>
      </c>
      <c r="I306" s="2129"/>
      <c r="J306" s="2130"/>
      <c r="K306" s="2125"/>
      <c r="L306" s="2123"/>
    </row>
    <row r="307" spans="1:31" ht="15" thickTop="1" thickBot="1">
      <c r="A307" s="2137"/>
      <c r="B307" s="356"/>
      <c r="C307" s="369"/>
      <c r="D307" s="369"/>
      <c r="E307" s="370"/>
      <c r="F307" s="356"/>
      <c r="G307" s="371"/>
      <c r="H307" s="372">
        <f t="shared" si="7"/>
        <v>0</v>
      </c>
      <c r="I307" s="2129"/>
      <c r="J307" s="2130"/>
      <c r="K307" s="2125"/>
      <c r="L307" s="2123" t="e">
        <f>IF(L304=0,"-",IF(L304-$I$1/100&lt;0,0.0001,IF(L304=1,1,L304-$I$1/100)))</f>
        <v>#DIV/0!</v>
      </c>
    </row>
    <row r="308" spans="1:31" ht="15" thickTop="1" thickBot="1">
      <c r="A308" s="2137"/>
      <c r="B308" s="356"/>
      <c r="C308" s="369"/>
      <c r="D308" s="369"/>
      <c r="E308" s="370"/>
      <c r="F308" s="356"/>
      <c r="G308" s="371"/>
      <c r="H308" s="372">
        <f t="shared" si="7"/>
        <v>0</v>
      </c>
      <c r="I308" s="2129"/>
      <c r="J308" s="2130"/>
      <c r="K308" s="2125"/>
      <c r="L308" s="2123"/>
    </row>
    <row r="309" spans="1:31" ht="15" thickTop="1" thickBot="1">
      <c r="A309" s="2137"/>
      <c r="B309" s="356"/>
      <c r="C309" s="369"/>
      <c r="D309" s="369"/>
      <c r="E309" s="370"/>
      <c r="F309" s="356"/>
      <c r="G309" s="371"/>
      <c r="H309" s="372">
        <f t="shared" si="7"/>
        <v>0</v>
      </c>
      <c r="I309" s="2129"/>
      <c r="J309" s="2130"/>
      <c r="K309" s="2125"/>
      <c r="L309" s="2123"/>
    </row>
    <row r="310" spans="1:31" ht="15" thickTop="1" thickBot="1">
      <c r="A310" s="2138"/>
      <c r="B310" s="375"/>
      <c r="C310" s="373"/>
      <c r="D310" s="373"/>
      <c r="E310" s="374"/>
      <c r="F310" s="375"/>
      <c r="G310" s="376"/>
      <c r="H310" s="377">
        <f t="shared" si="7"/>
        <v>0</v>
      </c>
      <c r="I310" s="2131"/>
      <c r="J310" s="2132"/>
      <c r="K310" s="2128"/>
      <c r="L310" s="2123"/>
    </row>
    <row r="311" spans="1:31" ht="15" customHeight="1" thickTop="1" thickBot="1">
      <c r="A311" s="2158" t="s">
        <v>1230</v>
      </c>
      <c r="B311" s="355"/>
      <c r="C311" s="378"/>
      <c r="D311" s="378"/>
      <c r="E311" s="379"/>
      <c r="F311" s="380"/>
      <c r="G311" s="381"/>
      <c r="H311" s="382">
        <f t="shared" si="7"/>
        <v>0</v>
      </c>
      <c r="I311" s="2162" t="s">
        <v>1231</v>
      </c>
      <c r="J311" s="1429"/>
      <c r="K311" s="2127" t="s">
        <v>1232</v>
      </c>
      <c r="L311" s="2123" t="e">
        <f>ROUNDDOWN(I312/I314,2)</f>
        <v>#DIV/0!</v>
      </c>
    </row>
    <row r="312" spans="1:31" ht="15" thickTop="1" thickBot="1">
      <c r="A312" s="2137"/>
      <c r="B312" s="356"/>
      <c r="C312" s="369"/>
      <c r="D312" s="369"/>
      <c r="E312" s="370"/>
      <c r="F312" s="356"/>
      <c r="G312" s="371"/>
      <c r="H312" s="372">
        <f t="shared" si="7"/>
        <v>0</v>
      </c>
      <c r="I312" s="2129">
        <f>SUM(H311:H313)</f>
        <v>0</v>
      </c>
      <c r="J312" s="2130"/>
      <c r="K312" s="2125"/>
      <c r="L312" s="2123"/>
    </row>
    <row r="313" spans="1:31" ht="15" thickTop="1" thickBot="1">
      <c r="A313" s="2138"/>
      <c r="B313" s="375"/>
      <c r="C313" s="373"/>
      <c r="D313" s="373"/>
      <c r="E313" s="374"/>
      <c r="F313" s="375"/>
      <c r="G313" s="376"/>
      <c r="H313" s="377">
        <f t="shared" si="7"/>
        <v>0</v>
      </c>
      <c r="I313" s="2131"/>
      <c r="J313" s="2132"/>
      <c r="K313" s="2128"/>
      <c r="L313" s="499" t="e">
        <f>IF(L311=0,"-",IF(L311-$I$1/100&lt;0,0.0001,IF(L311=1,1,L311-$I$1/100)))</f>
        <v>#DIV/0!</v>
      </c>
    </row>
    <row r="314" spans="1:31" ht="15" thickTop="1" thickBot="1">
      <c r="A314" s="10"/>
      <c r="G314" s="2133" t="s">
        <v>1233</v>
      </c>
      <c r="H314" s="2134"/>
      <c r="I314" s="2135">
        <f>SUM(I286,I291,I298,I305,I312)</f>
        <v>0</v>
      </c>
      <c r="J314" s="2136"/>
      <c r="L314" s="499"/>
    </row>
    <row r="315" spans="1:31" ht="29.25" customHeight="1" thickTop="1" thickBot="1"/>
    <row r="316" spans="1:31" ht="15" thickTop="1" thickBot="1">
      <c r="A316" s="645" t="s">
        <v>981</v>
      </c>
      <c r="B316" s="2163" t="s">
        <v>1634</v>
      </c>
      <c r="C316" s="2164"/>
      <c r="D316" s="2164"/>
      <c r="E316" s="2164"/>
      <c r="F316" s="2164"/>
      <c r="G316" s="2164"/>
      <c r="H316" s="2164"/>
      <c r="I316" s="2164"/>
      <c r="J316" s="2164"/>
      <c r="K316" s="2164"/>
      <c r="L316" s="2165"/>
    </row>
    <row r="317" spans="1:31" ht="29.25" customHeight="1" thickTop="1" thickBot="1">
      <c r="A317" s="354"/>
      <c r="B317" s="354"/>
      <c r="C317" s="354"/>
      <c r="D317" s="354"/>
      <c r="E317" s="354"/>
      <c r="F317" s="354"/>
      <c r="G317" s="354"/>
      <c r="H317" s="354"/>
      <c r="I317" s="354"/>
      <c r="J317" s="354"/>
      <c r="K317" s="354"/>
      <c r="L317" s="354"/>
      <c r="X317" s="2143" t="s">
        <v>810</v>
      </c>
      <c r="Y317" s="2143"/>
      <c r="Z317" s="2143"/>
      <c r="AA317" s="2143"/>
      <c r="AB317" s="2143"/>
    </row>
    <row r="318" spans="1:31" ht="14.25" customHeight="1" thickTop="1">
      <c r="A318" s="2144" t="s">
        <v>315</v>
      </c>
      <c r="B318" s="355" t="s">
        <v>316</v>
      </c>
      <c r="C318" s="355"/>
      <c r="D318" s="355"/>
      <c r="E318" s="355"/>
      <c r="F318" s="355"/>
      <c r="G318" s="355"/>
      <c r="H318" s="355"/>
      <c r="I318" s="355"/>
      <c r="J318" s="355"/>
      <c r="K318" s="2156"/>
      <c r="L318" s="2157"/>
      <c r="O318" s="457" t="s">
        <v>318</v>
      </c>
      <c r="P318" s="458" t="s">
        <v>320</v>
      </c>
      <c r="Q318" s="459" t="s">
        <v>319</v>
      </c>
      <c r="R318" s="459" t="s">
        <v>809</v>
      </c>
      <c r="S318" s="460" t="s">
        <v>860</v>
      </c>
      <c r="T318" s="460" t="s">
        <v>861</v>
      </c>
      <c r="U318" s="460" t="s">
        <v>862</v>
      </c>
      <c r="V318" s="460" t="s">
        <v>863</v>
      </c>
      <c r="W318" s="461" t="s">
        <v>864</v>
      </c>
      <c r="X318" s="462" t="s">
        <v>860</v>
      </c>
      <c r="Y318" s="460" t="s">
        <v>861</v>
      </c>
      <c r="Z318" s="460" t="s">
        <v>862</v>
      </c>
      <c r="AA318" s="460" t="s">
        <v>863</v>
      </c>
      <c r="AB318" s="461" t="s">
        <v>864</v>
      </c>
      <c r="AE318" s="463"/>
    </row>
    <row r="319" spans="1:31">
      <c r="A319" s="2145"/>
      <c r="B319" s="356" t="s">
        <v>865</v>
      </c>
      <c r="C319" s="357"/>
      <c r="D319" s="357"/>
      <c r="E319" s="357"/>
      <c r="F319" s="357"/>
      <c r="G319" s="357"/>
      <c r="H319" s="357"/>
      <c r="I319" s="357"/>
      <c r="J319" s="358"/>
      <c r="K319" s="2147">
        <f>SUM(C319:J319)</f>
        <v>0</v>
      </c>
      <c r="L319" s="2148"/>
      <c r="O319" s="464">
        <f>B317</f>
        <v>0</v>
      </c>
      <c r="P319" s="465" t="e">
        <f>L321</f>
        <v>#DIV/0!</v>
      </c>
      <c r="Q319" s="466">
        <f>K319</f>
        <v>0</v>
      </c>
      <c r="R319" s="466">
        <f>I353</f>
        <v>0</v>
      </c>
      <c r="S319" s="465" t="e">
        <f>L326</f>
        <v>#DIV/0!</v>
      </c>
      <c r="T319" s="465" t="e">
        <f>L332</f>
        <v>#DIV/0!</v>
      </c>
      <c r="U319" s="465" t="e">
        <f>L339</f>
        <v>#DIV/0!</v>
      </c>
      <c r="V319" s="465" t="e">
        <f>L346</f>
        <v>#DIV/0!</v>
      </c>
      <c r="W319" s="467" t="e">
        <f>L352</f>
        <v>#DIV/0!</v>
      </c>
      <c r="X319" s="468">
        <f>I325</f>
        <v>0</v>
      </c>
      <c r="Y319" s="469">
        <f>I330</f>
        <v>0</v>
      </c>
      <c r="Z319" s="469">
        <f>I337</f>
        <v>0</v>
      </c>
      <c r="AA319" s="469">
        <f>I344</f>
        <v>0</v>
      </c>
      <c r="AB319" s="470">
        <f>I351</f>
        <v>0</v>
      </c>
    </row>
    <row r="320" spans="1:31" ht="14.25" customHeight="1" thickBot="1">
      <c r="A320" s="2146"/>
      <c r="B320" s="356"/>
      <c r="C320" s="357"/>
      <c r="D320" s="357"/>
      <c r="E320" s="357"/>
      <c r="F320" s="357"/>
      <c r="G320" s="357"/>
      <c r="H320" s="357"/>
      <c r="I320" s="357"/>
      <c r="J320" s="357"/>
      <c r="K320" s="359" t="s">
        <v>1620</v>
      </c>
      <c r="L320" s="360" t="s">
        <v>1621</v>
      </c>
      <c r="O320" s="471">
        <f>C317</f>
        <v>0</v>
      </c>
      <c r="P320" s="472" t="e">
        <f>L321</f>
        <v>#DIV/0!</v>
      </c>
      <c r="Q320" s="473">
        <f>K319</f>
        <v>0</v>
      </c>
      <c r="R320" s="473">
        <f>I353</f>
        <v>0</v>
      </c>
      <c r="S320" s="465" t="e">
        <f>L326</f>
        <v>#DIV/0!</v>
      </c>
      <c r="T320" s="465" t="e">
        <f>L332</f>
        <v>#DIV/0!</v>
      </c>
      <c r="U320" s="465" t="e">
        <f>L339</f>
        <v>#DIV/0!</v>
      </c>
      <c r="V320" s="465" t="e">
        <f>L346</f>
        <v>#DIV/0!</v>
      </c>
      <c r="W320" s="467" t="e">
        <f>L352</f>
        <v>#DIV/0!</v>
      </c>
      <c r="X320" s="474">
        <f>I325</f>
        <v>0</v>
      </c>
      <c r="Y320" s="475">
        <f>I330</f>
        <v>0</v>
      </c>
      <c r="Z320" s="475">
        <f>I337</f>
        <v>0</v>
      </c>
      <c r="AA320" s="475">
        <f>I344</f>
        <v>0</v>
      </c>
      <c r="AB320" s="476">
        <f>I351</f>
        <v>0</v>
      </c>
    </row>
    <row r="321" spans="1:28" ht="15" thickTop="1" thickBot="1">
      <c r="A321" s="2153" t="s">
        <v>866</v>
      </c>
      <c r="B321" s="2154"/>
      <c r="C321" s="2154"/>
      <c r="D321" s="2154"/>
      <c r="E321" s="2155"/>
      <c r="F321" s="361">
        <f>I353</f>
        <v>0</v>
      </c>
      <c r="G321" s="362" t="s">
        <v>867</v>
      </c>
      <c r="H321" s="363">
        <f>K319</f>
        <v>0</v>
      </c>
      <c r="I321" s="362" t="s">
        <v>868</v>
      </c>
      <c r="J321" s="362" t="s">
        <v>613</v>
      </c>
      <c r="K321" s="364" t="e">
        <f>ROUNDDOWN(I353/K319,2)</f>
        <v>#DIV/0!</v>
      </c>
      <c r="L321" s="364" t="e">
        <f>K321-$I$1/100</f>
        <v>#DIV/0!</v>
      </c>
      <c r="O321" s="471">
        <f>D317</f>
        <v>0</v>
      </c>
      <c r="P321" s="472" t="e">
        <f>L321</f>
        <v>#DIV/0!</v>
      </c>
      <c r="Q321" s="473">
        <f>K319</f>
        <v>0</v>
      </c>
      <c r="R321" s="473">
        <f>I353</f>
        <v>0</v>
      </c>
      <c r="S321" s="465" t="e">
        <f>L326</f>
        <v>#DIV/0!</v>
      </c>
      <c r="T321" s="465" t="e">
        <f>L332</f>
        <v>#DIV/0!</v>
      </c>
      <c r="U321" s="465" t="e">
        <f>L339</f>
        <v>#DIV/0!</v>
      </c>
      <c r="V321" s="465" t="e">
        <f>L346</f>
        <v>#DIV/0!</v>
      </c>
      <c r="W321" s="467" t="e">
        <f>L352</f>
        <v>#DIV/0!</v>
      </c>
      <c r="X321" s="474">
        <f>I325</f>
        <v>0</v>
      </c>
      <c r="Y321" s="475">
        <f>I330</f>
        <v>0</v>
      </c>
      <c r="Z321" s="475">
        <f>I337</f>
        <v>0</v>
      </c>
      <c r="AA321" s="475">
        <f>I344</f>
        <v>0</v>
      </c>
      <c r="AB321" s="476">
        <f>I351</f>
        <v>0</v>
      </c>
    </row>
    <row r="322" spans="1:28" ht="14.25" thickTop="1">
      <c r="K322" s="365"/>
      <c r="L322" s="366"/>
      <c r="O322" s="471">
        <f>E317</f>
        <v>0</v>
      </c>
      <c r="P322" s="472" t="e">
        <f>L321</f>
        <v>#DIV/0!</v>
      </c>
      <c r="Q322" s="473">
        <f>K319</f>
        <v>0</v>
      </c>
      <c r="R322" s="473">
        <f>I353</f>
        <v>0</v>
      </c>
      <c r="S322" s="465" t="e">
        <f>L326</f>
        <v>#DIV/0!</v>
      </c>
      <c r="T322" s="465" t="e">
        <f>L332</f>
        <v>#DIV/0!</v>
      </c>
      <c r="U322" s="465" t="e">
        <f>L339</f>
        <v>#DIV/0!</v>
      </c>
      <c r="V322" s="465" t="e">
        <f>L346</f>
        <v>#DIV/0!</v>
      </c>
      <c r="W322" s="467" t="e">
        <f>L352</f>
        <v>#DIV/0!</v>
      </c>
      <c r="X322" s="474">
        <f>I325</f>
        <v>0</v>
      </c>
      <c r="Y322" s="475">
        <f>I330</f>
        <v>0</v>
      </c>
      <c r="Z322" s="475">
        <f>I337</f>
        <v>0</v>
      </c>
      <c r="AA322" s="475">
        <f>I344</f>
        <v>0</v>
      </c>
      <c r="AB322" s="476">
        <f>I351</f>
        <v>0</v>
      </c>
    </row>
    <row r="323" spans="1:28" ht="15" customHeight="1" thickBot="1">
      <c r="A323" s="367"/>
      <c r="B323" s="368" t="s">
        <v>614</v>
      </c>
      <c r="C323" s="368" t="s">
        <v>615</v>
      </c>
      <c r="D323" s="368" t="s">
        <v>1473</v>
      </c>
      <c r="E323" s="368" t="s">
        <v>1474</v>
      </c>
      <c r="F323" s="368" t="s">
        <v>1475</v>
      </c>
      <c r="G323" s="368" t="s">
        <v>1476</v>
      </c>
      <c r="H323" s="368" t="s">
        <v>1477</v>
      </c>
      <c r="I323" s="2151" t="s">
        <v>1478</v>
      </c>
      <c r="J323" s="2152"/>
      <c r="K323" s="2149" t="s">
        <v>1622</v>
      </c>
      <c r="L323" s="2150"/>
      <c r="O323" s="471">
        <f>F317</f>
        <v>0</v>
      </c>
      <c r="P323" s="472" t="e">
        <f>L321</f>
        <v>#DIV/0!</v>
      </c>
      <c r="Q323" s="473">
        <f>K319</f>
        <v>0</v>
      </c>
      <c r="R323" s="473">
        <f>I353</f>
        <v>0</v>
      </c>
      <c r="S323" s="465" t="e">
        <f>L326</f>
        <v>#DIV/0!</v>
      </c>
      <c r="T323" s="465" t="e">
        <f>L332</f>
        <v>#DIV/0!</v>
      </c>
      <c r="U323" s="465" t="e">
        <f>L339</f>
        <v>#DIV/0!</v>
      </c>
      <c r="V323" s="465" t="e">
        <f>L346</f>
        <v>#DIV/0!</v>
      </c>
      <c r="W323" s="467" t="e">
        <f>L352</f>
        <v>#DIV/0!</v>
      </c>
      <c r="X323" s="474">
        <f>I325</f>
        <v>0</v>
      </c>
      <c r="Y323" s="475">
        <f>I330</f>
        <v>0</v>
      </c>
      <c r="Z323" s="475">
        <f>I337</f>
        <v>0</v>
      </c>
      <c r="AA323" s="475">
        <f>I344</f>
        <v>0</v>
      </c>
      <c r="AB323" s="476">
        <f>I351</f>
        <v>0</v>
      </c>
    </row>
    <row r="324" spans="1:28" ht="14.25" customHeight="1" thickTop="1">
      <c r="A324" s="2137" t="s">
        <v>1479</v>
      </c>
      <c r="B324" s="356"/>
      <c r="C324" s="369"/>
      <c r="D324" s="369"/>
      <c r="E324" s="370"/>
      <c r="F324" s="356"/>
      <c r="G324" s="371"/>
      <c r="H324" s="372">
        <f t="shared" ref="H324:H352" si="8">ROUNDDOWN(C324*D324,2)</f>
        <v>0</v>
      </c>
      <c r="I324" s="1425" t="s">
        <v>1480</v>
      </c>
      <c r="J324" s="1426"/>
      <c r="K324" s="2139" t="s">
        <v>1043</v>
      </c>
      <c r="L324" s="2140" t="e">
        <f>ROUNDDOWN(I325/I353,2)</f>
        <v>#DIV/0!</v>
      </c>
      <c r="O324" s="471">
        <f>G317</f>
        <v>0</v>
      </c>
      <c r="P324" s="472" t="e">
        <f>L321</f>
        <v>#DIV/0!</v>
      </c>
      <c r="Q324" s="473">
        <f>K319</f>
        <v>0</v>
      </c>
      <c r="R324" s="473">
        <f>I353</f>
        <v>0</v>
      </c>
      <c r="S324" s="465" t="e">
        <f>L326</f>
        <v>#DIV/0!</v>
      </c>
      <c r="T324" s="465" t="e">
        <f>L332</f>
        <v>#DIV/0!</v>
      </c>
      <c r="U324" s="465" t="e">
        <f>L339</f>
        <v>#DIV/0!</v>
      </c>
      <c r="V324" s="465" t="e">
        <f>L346</f>
        <v>#DIV/0!</v>
      </c>
      <c r="W324" s="467" t="e">
        <f>L352</f>
        <v>#DIV/0!</v>
      </c>
      <c r="X324" s="474">
        <f>I325</f>
        <v>0</v>
      </c>
      <c r="Y324" s="475">
        <f>I330</f>
        <v>0</v>
      </c>
      <c r="Z324" s="475">
        <f>I337</f>
        <v>0</v>
      </c>
      <c r="AA324" s="475">
        <f>I344</f>
        <v>0</v>
      </c>
      <c r="AB324" s="476">
        <f>I351</f>
        <v>0</v>
      </c>
    </row>
    <row r="325" spans="1:28" ht="14.25" thickBot="1">
      <c r="A325" s="2137"/>
      <c r="B325" s="356"/>
      <c r="C325" s="369"/>
      <c r="D325" s="369"/>
      <c r="E325" s="370"/>
      <c r="F325" s="356"/>
      <c r="G325" s="371"/>
      <c r="H325" s="372">
        <f t="shared" si="8"/>
        <v>0</v>
      </c>
      <c r="I325" s="2129">
        <f>SUM(H324:H328)</f>
        <v>0</v>
      </c>
      <c r="J325" s="2130"/>
      <c r="K325" s="2125"/>
      <c r="L325" s="2141"/>
      <c r="O325" s="471">
        <f>H317</f>
        <v>0</v>
      </c>
      <c r="P325" s="472" t="e">
        <f>L321</f>
        <v>#DIV/0!</v>
      </c>
      <c r="Q325" s="473">
        <f>K319</f>
        <v>0</v>
      </c>
      <c r="R325" s="473">
        <f>I353</f>
        <v>0</v>
      </c>
      <c r="S325" s="465" t="e">
        <f>L326</f>
        <v>#DIV/0!</v>
      </c>
      <c r="T325" s="465" t="e">
        <f>L332</f>
        <v>#DIV/0!</v>
      </c>
      <c r="U325" s="465" t="e">
        <f>L339</f>
        <v>#DIV/0!</v>
      </c>
      <c r="V325" s="465" t="e">
        <f>L346</f>
        <v>#DIV/0!</v>
      </c>
      <c r="W325" s="467" t="e">
        <f>L352</f>
        <v>#DIV/0!</v>
      </c>
      <c r="X325" s="474">
        <f>I325</f>
        <v>0</v>
      </c>
      <c r="Y325" s="475">
        <f>I330</f>
        <v>0</v>
      </c>
      <c r="Z325" s="475">
        <f>I337</f>
        <v>0</v>
      </c>
      <c r="AA325" s="475">
        <f>I344</f>
        <v>0</v>
      </c>
      <c r="AB325" s="476">
        <f>I351</f>
        <v>0</v>
      </c>
    </row>
    <row r="326" spans="1:28" ht="13.5" customHeight="1" thickTop="1">
      <c r="A326" s="2137"/>
      <c r="B326" s="356"/>
      <c r="C326" s="369"/>
      <c r="D326" s="369"/>
      <c r="E326" s="370"/>
      <c r="F326" s="356"/>
      <c r="G326" s="371"/>
      <c r="H326" s="372">
        <f t="shared" si="8"/>
        <v>0</v>
      </c>
      <c r="I326" s="2129"/>
      <c r="J326" s="2130"/>
      <c r="K326" s="2125"/>
      <c r="L326" s="2140" t="e">
        <f>IF(L324=0,"-",IF(L324-$I$1/100&lt;0,0.0001,IF(L324=1,1,L324-$I$1/100)))</f>
        <v>#DIV/0!</v>
      </c>
      <c r="O326" s="471">
        <f>I317</f>
        <v>0</v>
      </c>
      <c r="P326" s="472" t="e">
        <f>L321</f>
        <v>#DIV/0!</v>
      </c>
      <c r="Q326" s="473">
        <f>K319</f>
        <v>0</v>
      </c>
      <c r="R326" s="473">
        <f>I353</f>
        <v>0</v>
      </c>
      <c r="S326" s="465" t="e">
        <f>L326</f>
        <v>#DIV/0!</v>
      </c>
      <c r="T326" s="465" t="e">
        <f>L332</f>
        <v>#DIV/0!</v>
      </c>
      <c r="U326" s="465" t="e">
        <f>L339</f>
        <v>#DIV/0!</v>
      </c>
      <c r="V326" s="465" t="e">
        <f>L346</f>
        <v>#DIV/0!</v>
      </c>
      <c r="W326" s="467" t="e">
        <f>L352</f>
        <v>#DIV/0!</v>
      </c>
      <c r="X326" s="474">
        <f>I325</f>
        <v>0</v>
      </c>
      <c r="Y326" s="475">
        <f>I330</f>
        <v>0</v>
      </c>
      <c r="Z326" s="475">
        <f>I337</f>
        <v>0</v>
      </c>
      <c r="AA326" s="475">
        <f>I344</f>
        <v>0</v>
      </c>
      <c r="AB326" s="476">
        <f>I351</f>
        <v>0</v>
      </c>
    </row>
    <row r="327" spans="1:28">
      <c r="A327" s="2137"/>
      <c r="B327" s="356"/>
      <c r="C327" s="369"/>
      <c r="D327" s="369"/>
      <c r="E327" s="370"/>
      <c r="F327" s="356"/>
      <c r="G327" s="371"/>
      <c r="H327" s="372">
        <f t="shared" si="8"/>
        <v>0</v>
      </c>
      <c r="I327" s="2129"/>
      <c r="J327" s="2130"/>
      <c r="K327" s="2125"/>
      <c r="L327" s="2142"/>
      <c r="O327" s="471">
        <f>J317</f>
        <v>0</v>
      </c>
      <c r="P327" s="472" t="e">
        <f>L321</f>
        <v>#DIV/0!</v>
      </c>
      <c r="Q327" s="473">
        <f>K319</f>
        <v>0</v>
      </c>
      <c r="R327" s="473">
        <f>I353</f>
        <v>0</v>
      </c>
      <c r="S327" s="465" t="e">
        <f>L326</f>
        <v>#DIV/0!</v>
      </c>
      <c r="T327" s="465" t="e">
        <f>L332</f>
        <v>#DIV/0!</v>
      </c>
      <c r="U327" s="465" t="e">
        <f>L339</f>
        <v>#DIV/0!</v>
      </c>
      <c r="V327" s="465" t="e">
        <f>L346</f>
        <v>#DIV/0!</v>
      </c>
      <c r="W327" s="467" t="e">
        <f>L352</f>
        <v>#DIV/0!</v>
      </c>
      <c r="X327" s="474">
        <f>I325</f>
        <v>0</v>
      </c>
      <c r="Y327" s="475">
        <f>I330</f>
        <v>0</v>
      </c>
      <c r="Z327" s="475">
        <f>I337</f>
        <v>0</v>
      </c>
      <c r="AA327" s="475">
        <f>I344</f>
        <v>0</v>
      </c>
      <c r="AB327" s="476">
        <f>I351</f>
        <v>0</v>
      </c>
    </row>
    <row r="328" spans="1:28" ht="14.25" thickBot="1">
      <c r="A328" s="2138"/>
      <c r="B328" s="356"/>
      <c r="C328" s="373"/>
      <c r="D328" s="373"/>
      <c r="E328" s="374"/>
      <c r="F328" s="375"/>
      <c r="G328" s="376"/>
      <c r="H328" s="377">
        <f t="shared" si="8"/>
        <v>0</v>
      </c>
      <c r="I328" s="2131"/>
      <c r="J328" s="2132"/>
      <c r="K328" s="2128"/>
      <c r="L328" s="2141"/>
      <c r="O328" s="471">
        <f>K317</f>
        <v>0</v>
      </c>
      <c r="P328" s="472" t="e">
        <f>L321</f>
        <v>#DIV/0!</v>
      </c>
      <c r="Q328" s="473">
        <f>K319</f>
        <v>0</v>
      </c>
      <c r="R328" s="473">
        <f>I353</f>
        <v>0</v>
      </c>
      <c r="S328" s="465" t="e">
        <f>L326</f>
        <v>#DIV/0!</v>
      </c>
      <c r="T328" s="465" t="e">
        <f>L332</f>
        <v>#DIV/0!</v>
      </c>
      <c r="U328" s="465" t="e">
        <f>L339</f>
        <v>#DIV/0!</v>
      </c>
      <c r="V328" s="465" t="e">
        <f>L346</f>
        <v>#DIV/0!</v>
      </c>
      <c r="W328" s="467" t="e">
        <f>L352</f>
        <v>#DIV/0!</v>
      </c>
      <c r="X328" s="474">
        <f>I325</f>
        <v>0</v>
      </c>
      <c r="Y328" s="475">
        <f>I330</f>
        <v>0</v>
      </c>
      <c r="Z328" s="475">
        <f>I337</f>
        <v>0</v>
      </c>
      <c r="AA328" s="475">
        <f>I344</f>
        <v>0</v>
      </c>
      <c r="AB328" s="476">
        <f>I351</f>
        <v>0</v>
      </c>
    </row>
    <row r="329" spans="1:28" ht="15" customHeight="1" thickTop="1" thickBot="1">
      <c r="A329" s="2158" t="s">
        <v>1044</v>
      </c>
      <c r="B329" s="355"/>
      <c r="C329" s="369"/>
      <c r="D329" s="369"/>
      <c r="E329" s="379"/>
      <c r="F329" s="380"/>
      <c r="G329" s="381"/>
      <c r="H329" s="382">
        <f t="shared" si="8"/>
        <v>0</v>
      </c>
      <c r="I329" s="2159" t="s">
        <v>72</v>
      </c>
      <c r="J329" s="2160"/>
      <c r="K329" s="2127" t="s">
        <v>73</v>
      </c>
      <c r="L329" s="2123" t="e">
        <f>ROUNDDOWN(I330/I353,2)</f>
        <v>#DIV/0!</v>
      </c>
      <c r="O329" s="477">
        <f>L317</f>
        <v>0</v>
      </c>
      <c r="P329" s="478" t="e">
        <f>L321</f>
        <v>#DIV/0!</v>
      </c>
      <c r="Q329" s="479">
        <f>K319</f>
        <v>0</v>
      </c>
      <c r="R329" s="479">
        <f>I353</f>
        <v>0</v>
      </c>
      <c r="S329" s="465" t="e">
        <f>L326</f>
        <v>#DIV/0!</v>
      </c>
      <c r="T329" s="465" t="e">
        <f>L332</f>
        <v>#DIV/0!</v>
      </c>
      <c r="U329" s="465" t="e">
        <f>L339</f>
        <v>#DIV/0!</v>
      </c>
      <c r="V329" s="465" t="e">
        <f>L346</f>
        <v>#DIV/0!</v>
      </c>
      <c r="W329" s="467" t="e">
        <f>L352</f>
        <v>#DIV/0!</v>
      </c>
      <c r="X329" s="480">
        <f>I325</f>
        <v>0</v>
      </c>
      <c r="Y329" s="481">
        <f>I330</f>
        <v>0</v>
      </c>
      <c r="Z329" s="481">
        <f>I337</f>
        <v>0</v>
      </c>
      <c r="AA329" s="481">
        <f>I344</f>
        <v>0</v>
      </c>
      <c r="AB329" s="482">
        <f>I351</f>
        <v>0</v>
      </c>
    </row>
    <row r="330" spans="1:28" ht="15" thickTop="1" thickBot="1">
      <c r="A330" s="2137"/>
      <c r="B330" s="356"/>
      <c r="C330" s="369"/>
      <c r="D330" s="369"/>
      <c r="E330" s="370"/>
      <c r="F330" s="356"/>
      <c r="G330" s="371"/>
      <c r="H330" s="372">
        <f t="shared" si="8"/>
        <v>0</v>
      </c>
      <c r="I330" s="2129">
        <f>SUM(H329:H335)</f>
        <v>0</v>
      </c>
      <c r="J330" s="2130"/>
      <c r="K330" s="2125"/>
      <c r="L330" s="2123"/>
    </row>
    <row r="331" spans="1:28" ht="15" thickTop="1" thickBot="1">
      <c r="A331" s="2137"/>
      <c r="B331" s="356"/>
      <c r="C331" s="369"/>
      <c r="D331" s="369"/>
      <c r="E331" s="370"/>
      <c r="F331" s="356"/>
      <c r="G331" s="371"/>
      <c r="H331" s="372">
        <f t="shared" si="8"/>
        <v>0</v>
      </c>
      <c r="I331" s="2129"/>
      <c r="J331" s="2130"/>
      <c r="K331" s="2125"/>
      <c r="L331" s="2123"/>
    </row>
    <row r="332" spans="1:28" ht="15" thickTop="1" thickBot="1">
      <c r="A332" s="2137"/>
      <c r="B332" s="356"/>
      <c r="C332" s="369"/>
      <c r="D332" s="369"/>
      <c r="E332" s="370"/>
      <c r="F332" s="356"/>
      <c r="G332" s="371"/>
      <c r="H332" s="372">
        <f t="shared" si="8"/>
        <v>0</v>
      </c>
      <c r="I332" s="2129"/>
      <c r="J332" s="2130"/>
      <c r="K332" s="2125"/>
      <c r="L332" s="2123" t="e">
        <f>IF(L329=0,"-",IF(L329-$I$1/100&lt;0,0.0001,IF(L329=1,1,L329-$I$1/100)))</f>
        <v>#DIV/0!</v>
      </c>
    </row>
    <row r="333" spans="1:28" ht="15" thickTop="1" thickBot="1">
      <c r="A333" s="2137"/>
      <c r="B333" s="356"/>
      <c r="C333" s="369"/>
      <c r="D333" s="369"/>
      <c r="E333" s="370"/>
      <c r="F333" s="356"/>
      <c r="G333" s="371"/>
      <c r="H333" s="372">
        <f t="shared" si="8"/>
        <v>0</v>
      </c>
      <c r="I333" s="2129"/>
      <c r="J333" s="2130"/>
      <c r="K333" s="2125"/>
      <c r="L333" s="2123"/>
    </row>
    <row r="334" spans="1:28" ht="15" thickTop="1" thickBot="1">
      <c r="A334" s="2137"/>
      <c r="B334" s="356"/>
      <c r="C334" s="369"/>
      <c r="D334" s="369"/>
      <c r="E334" s="370"/>
      <c r="F334" s="356"/>
      <c r="G334" s="371"/>
      <c r="H334" s="372">
        <f t="shared" si="8"/>
        <v>0</v>
      </c>
      <c r="I334" s="2129"/>
      <c r="J334" s="2130"/>
      <c r="K334" s="2125"/>
      <c r="L334" s="2123"/>
    </row>
    <row r="335" spans="1:28" ht="15" thickTop="1" thickBot="1">
      <c r="A335" s="2138"/>
      <c r="B335" s="375"/>
      <c r="C335" s="373"/>
      <c r="D335" s="373"/>
      <c r="E335" s="374"/>
      <c r="F335" s="375"/>
      <c r="G335" s="376"/>
      <c r="H335" s="377">
        <f t="shared" si="8"/>
        <v>0</v>
      </c>
      <c r="I335" s="2131"/>
      <c r="J335" s="2132"/>
      <c r="K335" s="2128"/>
      <c r="L335" s="2123"/>
    </row>
    <row r="336" spans="1:28" ht="15" customHeight="1" thickTop="1" thickBot="1">
      <c r="A336" s="2146" t="s">
        <v>74</v>
      </c>
      <c r="B336" s="380"/>
      <c r="C336" s="378"/>
      <c r="D336" s="378"/>
      <c r="E336" s="379"/>
      <c r="F336" s="380"/>
      <c r="G336" s="381"/>
      <c r="H336" s="382">
        <f t="shared" si="8"/>
        <v>0</v>
      </c>
      <c r="I336" s="2162" t="s">
        <v>75</v>
      </c>
      <c r="J336" s="1429"/>
      <c r="K336" s="2124" t="s">
        <v>1226</v>
      </c>
      <c r="L336" s="2123" t="e">
        <f>ROUNDDOWN(I337/I353,2)</f>
        <v>#DIV/0!</v>
      </c>
    </row>
    <row r="337" spans="1:12" ht="15" thickTop="1" thickBot="1">
      <c r="A337" s="2137"/>
      <c r="B337" s="356"/>
      <c r="C337" s="369"/>
      <c r="D337" s="369"/>
      <c r="E337" s="370"/>
      <c r="F337" s="356"/>
      <c r="G337" s="371"/>
      <c r="H337" s="372">
        <f t="shared" si="8"/>
        <v>0</v>
      </c>
      <c r="I337" s="2129">
        <f>SUM(H336:H342)</f>
        <v>0</v>
      </c>
      <c r="J337" s="2130"/>
      <c r="K337" s="2125"/>
      <c r="L337" s="2123"/>
    </row>
    <row r="338" spans="1:12" ht="15" thickTop="1" thickBot="1">
      <c r="A338" s="2137"/>
      <c r="B338" s="356"/>
      <c r="C338" s="369"/>
      <c r="D338" s="369"/>
      <c r="E338" s="370"/>
      <c r="F338" s="356"/>
      <c r="G338" s="371"/>
      <c r="H338" s="372">
        <f t="shared" si="8"/>
        <v>0</v>
      </c>
      <c r="I338" s="2129"/>
      <c r="J338" s="2130"/>
      <c r="K338" s="2125"/>
      <c r="L338" s="2123"/>
    </row>
    <row r="339" spans="1:12" ht="15" thickTop="1" thickBot="1">
      <c r="A339" s="2137"/>
      <c r="B339" s="356"/>
      <c r="C339" s="369"/>
      <c r="D339" s="369"/>
      <c r="E339" s="370"/>
      <c r="F339" s="356"/>
      <c r="G339" s="371"/>
      <c r="H339" s="372">
        <f t="shared" si="8"/>
        <v>0</v>
      </c>
      <c r="I339" s="2129"/>
      <c r="J339" s="2130"/>
      <c r="K339" s="2125"/>
      <c r="L339" s="2123" t="e">
        <f>IF(L336=0,"-",IF(L336-$I$1/100&lt;0,0.0001,IF(L336=1,1,L336-$I$1/100)))</f>
        <v>#DIV/0!</v>
      </c>
    </row>
    <row r="340" spans="1:12" ht="15" thickTop="1" thickBot="1">
      <c r="A340" s="2137"/>
      <c r="B340" s="356"/>
      <c r="C340" s="369"/>
      <c r="D340" s="369"/>
      <c r="E340" s="370"/>
      <c r="F340" s="356"/>
      <c r="G340" s="371"/>
      <c r="H340" s="372">
        <f t="shared" si="8"/>
        <v>0</v>
      </c>
      <c r="I340" s="2129"/>
      <c r="J340" s="2130"/>
      <c r="K340" s="2125"/>
      <c r="L340" s="2123"/>
    </row>
    <row r="341" spans="1:12" ht="15" thickTop="1" thickBot="1">
      <c r="A341" s="2137"/>
      <c r="B341" s="356"/>
      <c r="C341" s="369"/>
      <c r="D341" s="369"/>
      <c r="E341" s="370"/>
      <c r="F341" s="356"/>
      <c r="G341" s="371"/>
      <c r="H341" s="372">
        <f t="shared" si="8"/>
        <v>0</v>
      </c>
      <c r="I341" s="2129"/>
      <c r="J341" s="2130"/>
      <c r="K341" s="2125"/>
      <c r="L341" s="2123"/>
    </row>
    <row r="342" spans="1:12" ht="15" thickTop="1" thickBot="1">
      <c r="A342" s="2161"/>
      <c r="B342" s="383"/>
      <c r="C342" s="373"/>
      <c r="D342" s="373"/>
      <c r="E342" s="374"/>
      <c r="F342" s="375"/>
      <c r="G342" s="376"/>
      <c r="H342" s="377">
        <f t="shared" si="8"/>
        <v>0</v>
      </c>
      <c r="I342" s="2129"/>
      <c r="J342" s="2130"/>
      <c r="K342" s="2126"/>
      <c r="L342" s="2123"/>
    </row>
    <row r="343" spans="1:12" ht="15" customHeight="1" thickTop="1" thickBot="1">
      <c r="A343" s="2158" t="s">
        <v>1227</v>
      </c>
      <c r="B343" s="355"/>
      <c r="C343" s="378"/>
      <c r="D343" s="378"/>
      <c r="E343" s="379"/>
      <c r="F343" s="380"/>
      <c r="G343" s="381"/>
      <c r="H343" s="382">
        <f t="shared" si="8"/>
        <v>0</v>
      </c>
      <c r="I343" s="2159" t="s">
        <v>1228</v>
      </c>
      <c r="J343" s="2160"/>
      <c r="K343" s="2127" t="s">
        <v>1229</v>
      </c>
      <c r="L343" s="2123" t="e">
        <f>ROUNDDOWN(I344/I353,2)</f>
        <v>#DIV/0!</v>
      </c>
    </row>
    <row r="344" spans="1:12" ht="15" thickTop="1" thickBot="1">
      <c r="A344" s="2137"/>
      <c r="B344" s="356"/>
      <c r="C344" s="369"/>
      <c r="D344" s="369"/>
      <c r="E344" s="370"/>
      <c r="F344" s="356"/>
      <c r="G344" s="371"/>
      <c r="H344" s="372">
        <f t="shared" si="8"/>
        <v>0</v>
      </c>
      <c r="I344" s="2129">
        <f>SUM(H343:H349)</f>
        <v>0</v>
      </c>
      <c r="J344" s="2130"/>
      <c r="K344" s="2125"/>
      <c r="L344" s="2123"/>
    </row>
    <row r="345" spans="1:12" ht="15" thickTop="1" thickBot="1">
      <c r="A345" s="2137"/>
      <c r="B345" s="356"/>
      <c r="C345" s="369"/>
      <c r="D345" s="369"/>
      <c r="E345" s="370"/>
      <c r="F345" s="356"/>
      <c r="G345" s="371"/>
      <c r="H345" s="372">
        <f t="shared" si="8"/>
        <v>0</v>
      </c>
      <c r="I345" s="2129"/>
      <c r="J345" s="2130"/>
      <c r="K345" s="2125"/>
      <c r="L345" s="2123"/>
    </row>
    <row r="346" spans="1:12" ht="15" thickTop="1" thickBot="1">
      <c r="A346" s="2137"/>
      <c r="B346" s="356"/>
      <c r="C346" s="369"/>
      <c r="D346" s="369"/>
      <c r="E346" s="370"/>
      <c r="F346" s="356"/>
      <c r="G346" s="371"/>
      <c r="H346" s="372">
        <f t="shared" si="8"/>
        <v>0</v>
      </c>
      <c r="I346" s="2129"/>
      <c r="J346" s="2130"/>
      <c r="K346" s="2125"/>
      <c r="L346" s="2123" t="e">
        <f>IF(L343=0,"-",IF(L343-$I$1/100&lt;0,0.0001,IF(L343=1,1,L343-$I$1/100)))</f>
        <v>#DIV/0!</v>
      </c>
    </row>
    <row r="347" spans="1:12" ht="15" thickTop="1" thickBot="1">
      <c r="A347" s="2137"/>
      <c r="B347" s="356"/>
      <c r="C347" s="369"/>
      <c r="D347" s="369"/>
      <c r="E347" s="370"/>
      <c r="F347" s="356"/>
      <c r="G347" s="371"/>
      <c r="H347" s="372">
        <f t="shared" si="8"/>
        <v>0</v>
      </c>
      <c r="I347" s="2129"/>
      <c r="J347" s="2130"/>
      <c r="K347" s="2125"/>
      <c r="L347" s="2123"/>
    </row>
    <row r="348" spans="1:12" ht="15" thickTop="1" thickBot="1">
      <c r="A348" s="2137"/>
      <c r="B348" s="356"/>
      <c r="C348" s="369"/>
      <c r="D348" s="369"/>
      <c r="E348" s="370"/>
      <c r="F348" s="356"/>
      <c r="G348" s="371"/>
      <c r="H348" s="372">
        <f t="shared" si="8"/>
        <v>0</v>
      </c>
      <c r="I348" s="2129"/>
      <c r="J348" s="2130"/>
      <c r="K348" s="2125"/>
      <c r="L348" s="2123"/>
    </row>
    <row r="349" spans="1:12" ht="15" thickTop="1" thickBot="1">
      <c r="A349" s="2138"/>
      <c r="B349" s="375"/>
      <c r="C349" s="373"/>
      <c r="D349" s="373"/>
      <c r="E349" s="374"/>
      <c r="F349" s="375"/>
      <c r="G349" s="376"/>
      <c r="H349" s="377">
        <f t="shared" si="8"/>
        <v>0</v>
      </c>
      <c r="I349" s="2131"/>
      <c r="J349" s="2132"/>
      <c r="K349" s="2128"/>
      <c r="L349" s="2123"/>
    </row>
    <row r="350" spans="1:12" ht="15" customHeight="1" thickTop="1" thickBot="1">
      <c r="A350" s="2158" t="s">
        <v>1230</v>
      </c>
      <c r="B350" s="355"/>
      <c r="C350" s="378"/>
      <c r="D350" s="378"/>
      <c r="E350" s="379"/>
      <c r="F350" s="380"/>
      <c r="G350" s="381"/>
      <c r="H350" s="382">
        <f t="shared" si="8"/>
        <v>0</v>
      </c>
      <c r="I350" s="2162" t="s">
        <v>1231</v>
      </c>
      <c r="J350" s="1429"/>
      <c r="K350" s="2127" t="s">
        <v>1232</v>
      </c>
      <c r="L350" s="2123" t="e">
        <f>ROUNDDOWN(I351/I353,2)</f>
        <v>#DIV/0!</v>
      </c>
    </row>
    <row r="351" spans="1:12" ht="15" thickTop="1" thickBot="1">
      <c r="A351" s="2137"/>
      <c r="B351" s="356"/>
      <c r="C351" s="369"/>
      <c r="D351" s="369"/>
      <c r="E351" s="370"/>
      <c r="F351" s="356"/>
      <c r="G351" s="371"/>
      <c r="H351" s="372">
        <f t="shared" si="8"/>
        <v>0</v>
      </c>
      <c r="I351" s="2129">
        <f>SUM(H350:H352)</f>
        <v>0</v>
      </c>
      <c r="J351" s="2130"/>
      <c r="K351" s="2125"/>
      <c r="L351" s="2123"/>
    </row>
    <row r="352" spans="1:12" ht="15" thickTop="1" thickBot="1">
      <c r="A352" s="2138"/>
      <c r="B352" s="375"/>
      <c r="C352" s="373"/>
      <c r="D352" s="373"/>
      <c r="E352" s="374"/>
      <c r="F352" s="375"/>
      <c r="G352" s="376"/>
      <c r="H352" s="377">
        <f t="shared" si="8"/>
        <v>0</v>
      </c>
      <c r="I352" s="2131"/>
      <c r="J352" s="2132"/>
      <c r="K352" s="2128"/>
      <c r="L352" s="499" t="e">
        <f>IF(L350=0,"-",IF(L350-$I$1/100&lt;0,0.0001,IF(L350=1,1,L350-$I$1/100)))</f>
        <v>#DIV/0!</v>
      </c>
    </row>
    <row r="353" spans="1:31" ht="15" thickTop="1" thickBot="1">
      <c r="A353" s="10"/>
      <c r="G353" s="2133" t="s">
        <v>1233</v>
      </c>
      <c r="H353" s="2134"/>
      <c r="I353" s="2135">
        <f>SUM(I325,I330,I337,I344,I351)</f>
        <v>0</v>
      </c>
      <c r="J353" s="2136"/>
      <c r="L353" s="499"/>
    </row>
    <row r="354" spans="1:31" ht="15" thickTop="1" thickBot="1"/>
    <row r="355" spans="1:31" ht="13.9" customHeight="1" thickTop="1" thickBot="1">
      <c r="A355" s="645" t="s">
        <v>981</v>
      </c>
      <c r="B355" s="2163" t="s">
        <v>1634</v>
      </c>
      <c r="C355" s="2164"/>
      <c r="D355" s="2164"/>
      <c r="E355" s="2164"/>
      <c r="F355" s="2164"/>
      <c r="G355" s="2164"/>
      <c r="H355" s="2164"/>
      <c r="I355" s="2164"/>
      <c r="J355" s="2164"/>
      <c r="K355" s="2164"/>
      <c r="L355" s="2165"/>
    </row>
    <row r="356" spans="1:31" ht="29.25" customHeight="1" thickTop="1" thickBot="1">
      <c r="A356" s="354"/>
      <c r="B356" s="354"/>
      <c r="C356" s="354"/>
      <c r="D356" s="354"/>
      <c r="E356" s="354"/>
      <c r="F356" s="354"/>
      <c r="G356" s="354"/>
      <c r="H356" s="354"/>
      <c r="I356" s="354"/>
      <c r="J356" s="354"/>
      <c r="K356" s="354"/>
      <c r="L356" s="354"/>
      <c r="X356" s="2143" t="s">
        <v>810</v>
      </c>
      <c r="Y356" s="2143"/>
      <c r="Z356" s="2143"/>
      <c r="AA356" s="2143"/>
      <c r="AB356" s="2143"/>
    </row>
    <row r="357" spans="1:31" ht="14.25" customHeight="1" thickTop="1">
      <c r="A357" s="2144" t="s">
        <v>315</v>
      </c>
      <c r="B357" s="355" t="s">
        <v>316</v>
      </c>
      <c r="C357" s="355"/>
      <c r="D357" s="355"/>
      <c r="E357" s="355"/>
      <c r="F357" s="355"/>
      <c r="G357" s="355"/>
      <c r="H357" s="355"/>
      <c r="I357" s="355"/>
      <c r="J357" s="355"/>
      <c r="K357" s="2156"/>
      <c r="L357" s="2157"/>
      <c r="O357" s="457" t="s">
        <v>318</v>
      </c>
      <c r="P357" s="458" t="s">
        <v>320</v>
      </c>
      <c r="Q357" s="459" t="s">
        <v>319</v>
      </c>
      <c r="R357" s="459" t="s">
        <v>809</v>
      </c>
      <c r="S357" s="460" t="s">
        <v>860</v>
      </c>
      <c r="T357" s="460" t="s">
        <v>861</v>
      </c>
      <c r="U357" s="460" t="s">
        <v>862</v>
      </c>
      <c r="V357" s="460" t="s">
        <v>863</v>
      </c>
      <c r="W357" s="461" t="s">
        <v>864</v>
      </c>
      <c r="X357" s="462" t="s">
        <v>860</v>
      </c>
      <c r="Y357" s="460" t="s">
        <v>861</v>
      </c>
      <c r="Z357" s="460" t="s">
        <v>862</v>
      </c>
      <c r="AA357" s="460" t="s">
        <v>863</v>
      </c>
      <c r="AB357" s="461" t="s">
        <v>864</v>
      </c>
      <c r="AE357" s="463"/>
    </row>
    <row r="358" spans="1:31">
      <c r="A358" s="2145"/>
      <c r="B358" s="356" t="s">
        <v>865</v>
      </c>
      <c r="C358" s="357"/>
      <c r="D358" s="357"/>
      <c r="E358" s="357"/>
      <c r="F358" s="357"/>
      <c r="G358" s="357"/>
      <c r="H358" s="357"/>
      <c r="I358" s="357"/>
      <c r="J358" s="358"/>
      <c r="K358" s="2147">
        <f>SUM(C358:J358)</f>
        <v>0</v>
      </c>
      <c r="L358" s="2148"/>
      <c r="O358" s="464">
        <f>B356</f>
        <v>0</v>
      </c>
      <c r="P358" s="465" t="e">
        <f>L360</f>
        <v>#DIV/0!</v>
      </c>
      <c r="Q358" s="466">
        <f>K358</f>
        <v>0</v>
      </c>
      <c r="R358" s="466">
        <f>I392</f>
        <v>0</v>
      </c>
      <c r="S358" s="465" t="e">
        <f>L365</f>
        <v>#DIV/0!</v>
      </c>
      <c r="T358" s="465" t="e">
        <f>L371</f>
        <v>#DIV/0!</v>
      </c>
      <c r="U358" s="465" t="e">
        <f>L378</f>
        <v>#DIV/0!</v>
      </c>
      <c r="V358" s="465" t="e">
        <f>L385</f>
        <v>#DIV/0!</v>
      </c>
      <c r="W358" s="467" t="e">
        <f>L391</f>
        <v>#DIV/0!</v>
      </c>
      <c r="X358" s="468">
        <f>I364</f>
        <v>0</v>
      </c>
      <c r="Y358" s="469">
        <f>I369</f>
        <v>0</v>
      </c>
      <c r="Z358" s="469">
        <f>I376</f>
        <v>0</v>
      </c>
      <c r="AA358" s="469">
        <f>I383</f>
        <v>0</v>
      </c>
      <c r="AB358" s="470">
        <f>I390</f>
        <v>0</v>
      </c>
    </row>
    <row r="359" spans="1:31" ht="14.25" customHeight="1" thickBot="1">
      <c r="A359" s="2146"/>
      <c r="B359" s="356"/>
      <c r="C359" s="357"/>
      <c r="D359" s="357"/>
      <c r="E359" s="357"/>
      <c r="F359" s="357"/>
      <c r="G359" s="357"/>
      <c r="H359" s="357"/>
      <c r="I359" s="357"/>
      <c r="J359" s="357"/>
      <c r="K359" s="359" t="s">
        <v>1620</v>
      </c>
      <c r="L359" s="360" t="s">
        <v>1621</v>
      </c>
      <c r="O359" s="471">
        <f>C356</f>
        <v>0</v>
      </c>
      <c r="P359" s="472" t="e">
        <f>L360</f>
        <v>#DIV/0!</v>
      </c>
      <c r="Q359" s="473">
        <f>K358</f>
        <v>0</v>
      </c>
      <c r="R359" s="473">
        <f>I392</f>
        <v>0</v>
      </c>
      <c r="S359" s="465" t="e">
        <f>L365</f>
        <v>#DIV/0!</v>
      </c>
      <c r="T359" s="465" t="e">
        <f>L371</f>
        <v>#DIV/0!</v>
      </c>
      <c r="U359" s="465" t="e">
        <f>L378</f>
        <v>#DIV/0!</v>
      </c>
      <c r="V359" s="465" t="e">
        <f>L385</f>
        <v>#DIV/0!</v>
      </c>
      <c r="W359" s="467" t="e">
        <f>L391</f>
        <v>#DIV/0!</v>
      </c>
      <c r="X359" s="474">
        <f>I364</f>
        <v>0</v>
      </c>
      <c r="Y359" s="475">
        <f>I369</f>
        <v>0</v>
      </c>
      <c r="Z359" s="475">
        <f>I376</f>
        <v>0</v>
      </c>
      <c r="AA359" s="475">
        <f>I383</f>
        <v>0</v>
      </c>
      <c r="AB359" s="476">
        <f>I390</f>
        <v>0</v>
      </c>
    </row>
    <row r="360" spans="1:31" ht="15" thickTop="1" thickBot="1">
      <c r="A360" s="2153" t="s">
        <v>866</v>
      </c>
      <c r="B360" s="2154"/>
      <c r="C360" s="2154"/>
      <c r="D360" s="2154"/>
      <c r="E360" s="2155"/>
      <c r="F360" s="361">
        <f>I392</f>
        <v>0</v>
      </c>
      <c r="G360" s="362" t="s">
        <v>867</v>
      </c>
      <c r="H360" s="363">
        <f>K358</f>
        <v>0</v>
      </c>
      <c r="I360" s="362" t="s">
        <v>868</v>
      </c>
      <c r="J360" s="362" t="s">
        <v>613</v>
      </c>
      <c r="K360" s="364" t="e">
        <f>ROUNDDOWN(I392/K358,2)</f>
        <v>#DIV/0!</v>
      </c>
      <c r="L360" s="364" t="e">
        <f>K360-$I$1/100</f>
        <v>#DIV/0!</v>
      </c>
      <c r="O360" s="471">
        <f>D356</f>
        <v>0</v>
      </c>
      <c r="P360" s="472" t="e">
        <f>L360</f>
        <v>#DIV/0!</v>
      </c>
      <c r="Q360" s="473">
        <f>K358</f>
        <v>0</v>
      </c>
      <c r="R360" s="473">
        <f>I392</f>
        <v>0</v>
      </c>
      <c r="S360" s="465" t="e">
        <f>L365</f>
        <v>#DIV/0!</v>
      </c>
      <c r="T360" s="465" t="e">
        <f>L371</f>
        <v>#DIV/0!</v>
      </c>
      <c r="U360" s="465" t="e">
        <f>L378</f>
        <v>#DIV/0!</v>
      </c>
      <c r="V360" s="465" t="e">
        <f>L385</f>
        <v>#DIV/0!</v>
      </c>
      <c r="W360" s="467" t="e">
        <f>L391</f>
        <v>#DIV/0!</v>
      </c>
      <c r="X360" s="474">
        <f>I364</f>
        <v>0</v>
      </c>
      <c r="Y360" s="475">
        <f>I369</f>
        <v>0</v>
      </c>
      <c r="Z360" s="475">
        <f>I376</f>
        <v>0</v>
      </c>
      <c r="AA360" s="475">
        <f>I383</f>
        <v>0</v>
      </c>
      <c r="AB360" s="476">
        <f>I390</f>
        <v>0</v>
      </c>
    </row>
    <row r="361" spans="1:31" ht="14.25" thickTop="1">
      <c r="K361" s="365"/>
      <c r="L361" s="366"/>
      <c r="O361" s="471">
        <f>E356</f>
        <v>0</v>
      </c>
      <c r="P361" s="472" t="e">
        <f>L360</f>
        <v>#DIV/0!</v>
      </c>
      <c r="Q361" s="473">
        <f>K358</f>
        <v>0</v>
      </c>
      <c r="R361" s="473">
        <f>I392</f>
        <v>0</v>
      </c>
      <c r="S361" s="465" t="e">
        <f>L365</f>
        <v>#DIV/0!</v>
      </c>
      <c r="T361" s="465" t="e">
        <f>L371</f>
        <v>#DIV/0!</v>
      </c>
      <c r="U361" s="465" t="e">
        <f>L378</f>
        <v>#DIV/0!</v>
      </c>
      <c r="V361" s="465" t="e">
        <f>L385</f>
        <v>#DIV/0!</v>
      </c>
      <c r="W361" s="467" t="e">
        <f>L391</f>
        <v>#DIV/0!</v>
      </c>
      <c r="X361" s="474">
        <f>I364</f>
        <v>0</v>
      </c>
      <c r="Y361" s="475">
        <f>I369</f>
        <v>0</v>
      </c>
      <c r="Z361" s="475">
        <f>I376</f>
        <v>0</v>
      </c>
      <c r="AA361" s="475">
        <f>I383</f>
        <v>0</v>
      </c>
      <c r="AB361" s="476">
        <f>I390</f>
        <v>0</v>
      </c>
    </row>
    <row r="362" spans="1:31" ht="15" customHeight="1" thickBot="1">
      <c r="A362" s="367"/>
      <c r="B362" s="368" t="s">
        <v>614</v>
      </c>
      <c r="C362" s="368" t="s">
        <v>615</v>
      </c>
      <c r="D362" s="368" t="s">
        <v>1473</v>
      </c>
      <c r="E362" s="368" t="s">
        <v>1474</v>
      </c>
      <c r="F362" s="368" t="s">
        <v>1475</v>
      </c>
      <c r="G362" s="368" t="s">
        <v>1476</v>
      </c>
      <c r="H362" s="368" t="s">
        <v>1477</v>
      </c>
      <c r="I362" s="2151" t="s">
        <v>1478</v>
      </c>
      <c r="J362" s="2152"/>
      <c r="K362" s="2149" t="s">
        <v>1622</v>
      </c>
      <c r="L362" s="2150"/>
      <c r="O362" s="471">
        <f>F356</f>
        <v>0</v>
      </c>
      <c r="P362" s="472" t="e">
        <f>L360</f>
        <v>#DIV/0!</v>
      </c>
      <c r="Q362" s="473">
        <f>K358</f>
        <v>0</v>
      </c>
      <c r="R362" s="473">
        <f>I392</f>
        <v>0</v>
      </c>
      <c r="S362" s="465" t="e">
        <f>L365</f>
        <v>#DIV/0!</v>
      </c>
      <c r="T362" s="465" t="e">
        <f>L371</f>
        <v>#DIV/0!</v>
      </c>
      <c r="U362" s="465" t="e">
        <f>L378</f>
        <v>#DIV/0!</v>
      </c>
      <c r="V362" s="465" t="e">
        <f>L385</f>
        <v>#DIV/0!</v>
      </c>
      <c r="W362" s="467" t="e">
        <f>L391</f>
        <v>#DIV/0!</v>
      </c>
      <c r="X362" s="474">
        <f>I364</f>
        <v>0</v>
      </c>
      <c r="Y362" s="475">
        <f>I369</f>
        <v>0</v>
      </c>
      <c r="Z362" s="475">
        <f>I376</f>
        <v>0</v>
      </c>
      <c r="AA362" s="475">
        <f>I383</f>
        <v>0</v>
      </c>
      <c r="AB362" s="476">
        <f>I390</f>
        <v>0</v>
      </c>
    </row>
    <row r="363" spans="1:31" ht="14.25" customHeight="1" thickTop="1">
      <c r="A363" s="2137" t="s">
        <v>1479</v>
      </c>
      <c r="B363" s="356"/>
      <c r="C363" s="369"/>
      <c r="D363" s="369"/>
      <c r="E363" s="370"/>
      <c r="F363" s="356"/>
      <c r="G363" s="371"/>
      <c r="H363" s="372">
        <f t="shared" ref="H363:H391" si="9">ROUNDDOWN(C363*D363,2)</f>
        <v>0</v>
      </c>
      <c r="I363" s="1425" t="s">
        <v>1480</v>
      </c>
      <c r="J363" s="1426"/>
      <c r="K363" s="2139" t="s">
        <v>1043</v>
      </c>
      <c r="L363" s="2140" t="e">
        <f>ROUNDDOWN(I364/I392,2)</f>
        <v>#DIV/0!</v>
      </c>
      <c r="O363" s="471">
        <f>G356</f>
        <v>0</v>
      </c>
      <c r="P363" s="472" t="e">
        <f>L360</f>
        <v>#DIV/0!</v>
      </c>
      <c r="Q363" s="473">
        <f>K358</f>
        <v>0</v>
      </c>
      <c r="R363" s="473">
        <f>I392</f>
        <v>0</v>
      </c>
      <c r="S363" s="465" t="e">
        <f>L365</f>
        <v>#DIV/0!</v>
      </c>
      <c r="T363" s="465" t="e">
        <f>L371</f>
        <v>#DIV/0!</v>
      </c>
      <c r="U363" s="465" t="e">
        <f>L378</f>
        <v>#DIV/0!</v>
      </c>
      <c r="V363" s="465" t="e">
        <f>L385</f>
        <v>#DIV/0!</v>
      </c>
      <c r="W363" s="467" t="e">
        <f>L391</f>
        <v>#DIV/0!</v>
      </c>
      <c r="X363" s="474">
        <f>I364</f>
        <v>0</v>
      </c>
      <c r="Y363" s="475">
        <f>I369</f>
        <v>0</v>
      </c>
      <c r="Z363" s="475">
        <f>I376</f>
        <v>0</v>
      </c>
      <c r="AA363" s="475">
        <f>I383</f>
        <v>0</v>
      </c>
      <c r="AB363" s="476">
        <f>I390</f>
        <v>0</v>
      </c>
    </row>
    <row r="364" spans="1:31" ht="14.25" thickBot="1">
      <c r="A364" s="2137"/>
      <c r="B364" s="356"/>
      <c r="C364" s="369"/>
      <c r="D364" s="369"/>
      <c r="E364" s="370"/>
      <c r="F364" s="356"/>
      <c r="G364" s="371"/>
      <c r="H364" s="372">
        <f t="shared" si="9"/>
        <v>0</v>
      </c>
      <c r="I364" s="2129">
        <f>SUM(H363:H367)</f>
        <v>0</v>
      </c>
      <c r="J364" s="2130"/>
      <c r="K364" s="2125"/>
      <c r="L364" s="2141"/>
      <c r="O364" s="471">
        <f>H356</f>
        <v>0</v>
      </c>
      <c r="P364" s="472" t="e">
        <f>L360</f>
        <v>#DIV/0!</v>
      </c>
      <c r="Q364" s="473">
        <f>K358</f>
        <v>0</v>
      </c>
      <c r="R364" s="473">
        <f>I392</f>
        <v>0</v>
      </c>
      <c r="S364" s="465" t="e">
        <f>L365</f>
        <v>#DIV/0!</v>
      </c>
      <c r="T364" s="465" t="e">
        <f>L371</f>
        <v>#DIV/0!</v>
      </c>
      <c r="U364" s="465" t="e">
        <f>L378</f>
        <v>#DIV/0!</v>
      </c>
      <c r="V364" s="465" t="e">
        <f>L385</f>
        <v>#DIV/0!</v>
      </c>
      <c r="W364" s="467" t="e">
        <f>L391</f>
        <v>#DIV/0!</v>
      </c>
      <c r="X364" s="474">
        <f>I364</f>
        <v>0</v>
      </c>
      <c r="Y364" s="475">
        <f>I369</f>
        <v>0</v>
      </c>
      <c r="Z364" s="475">
        <f>I376</f>
        <v>0</v>
      </c>
      <c r="AA364" s="475">
        <f>I383</f>
        <v>0</v>
      </c>
      <c r="AB364" s="476">
        <f>I390</f>
        <v>0</v>
      </c>
    </row>
    <row r="365" spans="1:31" ht="13.5" customHeight="1" thickTop="1">
      <c r="A365" s="2137"/>
      <c r="B365" s="356"/>
      <c r="C365" s="369"/>
      <c r="D365" s="369"/>
      <c r="E365" s="370"/>
      <c r="F365" s="356"/>
      <c r="G365" s="371"/>
      <c r="H365" s="372">
        <f t="shared" si="9"/>
        <v>0</v>
      </c>
      <c r="I365" s="2129"/>
      <c r="J365" s="2130"/>
      <c r="K365" s="2125"/>
      <c r="L365" s="2140" t="e">
        <f>IF(L363=0,"-",IF(L363-$I$1/100&lt;0,0.0001,IF(L363=1,1,L363-$I$1/100)))</f>
        <v>#DIV/0!</v>
      </c>
      <c r="O365" s="471">
        <f>I356</f>
        <v>0</v>
      </c>
      <c r="P365" s="472" t="e">
        <f>L360</f>
        <v>#DIV/0!</v>
      </c>
      <c r="Q365" s="473">
        <f>K358</f>
        <v>0</v>
      </c>
      <c r="R365" s="473">
        <f>I392</f>
        <v>0</v>
      </c>
      <c r="S365" s="465" t="e">
        <f>L365</f>
        <v>#DIV/0!</v>
      </c>
      <c r="T365" s="465" t="e">
        <f>L371</f>
        <v>#DIV/0!</v>
      </c>
      <c r="U365" s="465" t="e">
        <f>L378</f>
        <v>#DIV/0!</v>
      </c>
      <c r="V365" s="465" t="e">
        <f>L385</f>
        <v>#DIV/0!</v>
      </c>
      <c r="W365" s="467" t="e">
        <f>L391</f>
        <v>#DIV/0!</v>
      </c>
      <c r="X365" s="474">
        <f>I364</f>
        <v>0</v>
      </c>
      <c r="Y365" s="475">
        <f>I369</f>
        <v>0</v>
      </c>
      <c r="Z365" s="475">
        <f>I376</f>
        <v>0</v>
      </c>
      <c r="AA365" s="475">
        <f>I383</f>
        <v>0</v>
      </c>
      <c r="AB365" s="476">
        <f>I390</f>
        <v>0</v>
      </c>
    </row>
    <row r="366" spans="1:31">
      <c r="A366" s="2137"/>
      <c r="B366" s="356"/>
      <c r="C366" s="369"/>
      <c r="D366" s="369"/>
      <c r="E366" s="370"/>
      <c r="F366" s="356"/>
      <c r="G366" s="371"/>
      <c r="H366" s="372">
        <f t="shared" si="9"/>
        <v>0</v>
      </c>
      <c r="I366" s="2129"/>
      <c r="J366" s="2130"/>
      <c r="K366" s="2125"/>
      <c r="L366" s="2142"/>
      <c r="O366" s="471">
        <f>J356</f>
        <v>0</v>
      </c>
      <c r="P366" s="472" t="e">
        <f>L360</f>
        <v>#DIV/0!</v>
      </c>
      <c r="Q366" s="473">
        <f>K358</f>
        <v>0</v>
      </c>
      <c r="R366" s="473">
        <f>I392</f>
        <v>0</v>
      </c>
      <c r="S366" s="465" t="e">
        <f>L365</f>
        <v>#DIV/0!</v>
      </c>
      <c r="T366" s="465" t="e">
        <f>L371</f>
        <v>#DIV/0!</v>
      </c>
      <c r="U366" s="465" t="e">
        <f>L378</f>
        <v>#DIV/0!</v>
      </c>
      <c r="V366" s="465" t="e">
        <f>L385</f>
        <v>#DIV/0!</v>
      </c>
      <c r="W366" s="467" t="e">
        <f>L391</f>
        <v>#DIV/0!</v>
      </c>
      <c r="X366" s="474">
        <f>I364</f>
        <v>0</v>
      </c>
      <c r="Y366" s="475">
        <f>I369</f>
        <v>0</v>
      </c>
      <c r="Z366" s="475">
        <f>I376</f>
        <v>0</v>
      </c>
      <c r="AA366" s="475">
        <f>I383</f>
        <v>0</v>
      </c>
      <c r="AB366" s="476">
        <f>I390</f>
        <v>0</v>
      </c>
    </row>
    <row r="367" spans="1:31" ht="14.25" thickBot="1">
      <c r="A367" s="2138"/>
      <c r="B367" s="356"/>
      <c r="C367" s="373"/>
      <c r="D367" s="373"/>
      <c r="E367" s="374"/>
      <c r="F367" s="375"/>
      <c r="G367" s="376"/>
      <c r="H367" s="377">
        <f t="shared" si="9"/>
        <v>0</v>
      </c>
      <c r="I367" s="2131"/>
      <c r="J367" s="2132"/>
      <c r="K367" s="2128"/>
      <c r="L367" s="2141"/>
      <c r="O367" s="471">
        <f>K356</f>
        <v>0</v>
      </c>
      <c r="P367" s="472" t="e">
        <f>L360</f>
        <v>#DIV/0!</v>
      </c>
      <c r="Q367" s="473">
        <f>K358</f>
        <v>0</v>
      </c>
      <c r="R367" s="473">
        <f>I392</f>
        <v>0</v>
      </c>
      <c r="S367" s="465" t="e">
        <f>L365</f>
        <v>#DIV/0!</v>
      </c>
      <c r="T367" s="465" t="e">
        <f>L371</f>
        <v>#DIV/0!</v>
      </c>
      <c r="U367" s="465" t="e">
        <f>L378</f>
        <v>#DIV/0!</v>
      </c>
      <c r="V367" s="465" t="e">
        <f>L385</f>
        <v>#DIV/0!</v>
      </c>
      <c r="W367" s="467" t="e">
        <f>L391</f>
        <v>#DIV/0!</v>
      </c>
      <c r="X367" s="474">
        <f>I364</f>
        <v>0</v>
      </c>
      <c r="Y367" s="475">
        <f>I369</f>
        <v>0</v>
      </c>
      <c r="Z367" s="475">
        <f>I376</f>
        <v>0</v>
      </c>
      <c r="AA367" s="475">
        <f>I383</f>
        <v>0</v>
      </c>
      <c r="AB367" s="476">
        <f>I390</f>
        <v>0</v>
      </c>
    </row>
    <row r="368" spans="1:31" ht="15" customHeight="1" thickTop="1" thickBot="1">
      <c r="A368" s="2158" t="s">
        <v>1044</v>
      </c>
      <c r="B368" s="355"/>
      <c r="C368" s="378"/>
      <c r="D368" s="378"/>
      <c r="E368" s="379"/>
      <c r="F368" s="380"/>
      <c r="G368" s="381"/>
      <c r="H368" s="382">
        <f t="shared" si="9"/>
        <v>0</v>
      </c>
      <c r="I368" s="2159" t="s">
        <v>72</v>
      </c>
      <c r="J368" s="2160"/>
      <c r="K368" s="2127" t="s">
        <v>73</v>
      </c>
      <c r="L368" s="2123" t="e">
        <f>ROUNDDOWN(I369/I392,2)</f>
        <v>#DIV/0!</v>
      </c>
      <c r="O368" s="477">
        <f>L356</f>
        <v>0</v>
      </c>
      <c r="P368" s="478" t="e">
        <f>L360</f>
        <v>#DIV/0!</v>
      </c>
      <c r="Q368" s="479">
        <f>K358</f>
        <v>0</v>
      </c>
      <c r="R368" s="479">
        <f>I392</f>
        <v>0</v>
      </c>
      <c r="S368" s="465" t="e">
        <f>L365</f>
        <v>#DIV/0!</v>
      </c>
      <c r="T368" s="465" t="e">
        <f>L371</f>
        <v>#DIV/0!</v>
      </c>
      <c r="U368" s="465" t="e">
        <f>L378</f>
        <v>#DIV/0!</v>
      </c>
      <c r="V368" s="465" t="e">
        <f>L385</f>
        <v>#DIV/0!</v>
      </c>
      <c r="W368" s="467" t="e">
        <f>L391</f>
        <v>#DIV/0!</v>
      </c>
      <c r="X368" s="480">
        <f>I364</f>
        <v>0</v>
      </c>
      <c r="Y368" s="481">
        <f>I369</f>
        <v>0</v>
      </c>
      <c r="Z368" s="481">
        <f>I376</f>
        <v>0</v>
      </c>
      <c r="AA368" s="481">
        <f>I383</f>
        <v>0</v>
      </c>
      <c r="AB368" s="482">
        <f>I390</f>
        <v>0</v>
      </c>
    </row>
    <row r="369" spans="1:12" ht="15" thickTop="1" thickBot="1">
      <c r="A369" s="2137"/>
      <c r="B369" s="356"/>
      <c r="C369" s="369"/>
      <c r="D369" s="369"/>
      <c r="E369" s="370"/>
      <c r="F369" s="356"/>
      <c r="G369" s="371"/>
      <c r="H369" s="372">
        <f t="shared" si="9"/>
        <v>0</v>
      </c>
      <c r="I369" s="2129">
        <f>SUM(H368:H374)</f>
        <v>0</v>
      </c>
      <c r="J369" s="2130"/>
      <c r="K369" s="2125"/>
      <c r="L369" s="2123"/>
    </row>
    <row r="370" spans="1:12" ht="15" thickTop="1" thickBot="1">
      <c r="A370" s="2137"/>
      <c r="B370" s="356"/>
      <c r="C370" s="369"/>
      <c r="D370" s="369"/>
      <c r="E370" s="370"/>
      <c r="F370" s="356"/>
      <c r="G370" s="371"/>
      <c r="H370" s="372">
        <f t="shared" si="9"/>
        <v>0</v>
      </c>
      <c r="I370" s="2129"/>
      <c r="J370" s="2130"/>
      <c r="K370" s="2125"/>
      <c r="L370" s="2123"/>
    </row>
    <row r="371" spans="1:12" ht="15" thickTop="1" thickBot="1">
      <c r="A371" s="2137"/>
      <c r="B371" s="356"/>
      <c r="C371" s="369"/>
      <c r="D371" s="369"/>
      <c r="E371" s="370"/>
      <c r="F371" s="356"/>
      <c r="G371" s="371"/>
      <c r="H371" s="372">
        <f t="shared" si="9"/>
        <v>0</v>
      </c>
      <c r="I371" s="2129"/>
      <c r="J371" s="2130"/>
      <c r="K371" s="2125"/>
      <c r="L371" s="2123" t="e">
        <f>IF(L368=0,"-",IF(L368-$I$1/100&lt;0,0.0001,IF(L368=1,1,L368-$I$1/100)))</f>
        <v>#DIV/0!</v>
      </c>
    </row>
    <row r="372" spans="1:12" ht="15" thickTop="1" thickBot="1">
      <c r="A372" s="2137"/>
      <c r="B372" s="356"/>
      <c r="C372" s="369"/>
      <c r="D372" s="369"/>
      <c r="E372" s="370"/>
      <c r="F372" s="356"/>
      <c r="G372" s="371"/>
      <c r="H372" s="372">
        <f t="shared" si="9"/>
        <v>0</v>
      </c>
      <c r="I372" s="2129"/>
      <c r="J372" s="2130"/>
      <c r="K372" s="2125"/>
      <c r="L372" s="2123"/>
    </row>
    <row r="373" spans="1:12" ht="15" thickTop="1" thickBot="1">
      <c r="A373" s="2137"/>
      <c r="B373" s="356"/>
      <c r="C373" s="369"/>
      <c r="D373" s="369"/>
      <c r="E373" s="370"/>
      <c r="F373" s="356"/>
      <c r="G373" s="371"/>
      <c r="H373" s="372">
        <f t="shared" si="9"/>
        <v>0</v>
      </c>
      <c r="I373" s="2129"/>
      <c r="J373" s="2130"/>
      <c r="K373" s="2125"/>
      <c r="L373" s="2123"/>
    </row>
    <row r="374" spans="1:12" ht="15" thickTop="1" thickBot="1">
      <c r="A374" s="2138"/>
      <c r="B374" s="375"/>
      <c r="C374" s="373"/>
      <c r="D374" s="373"/>
      <c r="E374" s="374"/>
      <c r="F374" s="375"/>
      <c r="G374" s="376"/>
      <c r="H374" s="377">
        <f t="shared" si="9"/>
        <v>0</v>
      </c>
      <c r="I374" s="2131"/>
      <c r="J374" s="2132"/>
      <c r="K374" s="2128"/>
      <c r="L374" s="2123"/>
    </row>
    <row r="375" spans="1:12" ht="15" customHeight="1" thickTop="1" thickBot="1">
      <c r="A375" s="2146" t="s">
        <v>74</v>
      </c>
      <c r="B375" s="380"/>
      <c r="C375" s="378"/>
      <c r="D375" s="378"/>
      <c r="E375" s="379"/>
      <c r="F375" s="380"/>
      <c r="G375" s="381"/>
      <c r="H375" s="382">
        <f t="shared" si="9"/>
        <v>0</v>
      </c>
      <c r="I375" s="2162" t="s">
        <v>75</v>
      </c>
      <c r="J375" s="1429"/>
      <c r="K375" s="2124" t="s">
        <v>1226</v>
      </c>
      <c r="L375" s="2123" t="e">
        <f>ROUNDDOWN(I376/I392,2)</f>
        <v>#DIV/0!</v>
      </c>
    </row>
    <row r="376" spans="1:12" ht="15" thickTop="1" thickBot="1">
      <c r="A376" s="2137"/>
      <c r="B376" s="380"/>
      <c r="C376" s="378"/>
      <c r="D376" s="378"/>
      <c r="E376" s="370"/>
      <c r="F376" s="356"/>
      <c r="G376" s="371"/>
      <c r="H376" s="372">
        <f t="shared" si="9"/>
        <v>0</v>
      </c>
      <c r="I376" s="2129">
        <f>SUM(H375:H381)</f>
        <v>0</v>
      </c>
      <c r="J376" s="2130"/>
      <c r="K376" s="2125"/>
      <c r="L376" s="2123"/>
    </row>
    <row r="377" spans="1:12" ht="15" thickTop="1" thickBot="1">
      <c r="A377" s="2137"/>
      <c r="B377" s="356"/>
      <c r="C377" s="369"/>
      <c r="D377" s="369"/>
      <c r="E377" s="370"/>
      <c r="F377" s="356"/>
      <c r="G377" s="371"/>
      <c r="H377" s="372">
        <f t="shared" si="9"/>
        <v>0</v>
      </c>
      <c r="I377" s="2129"/>
      <c r="J377" s="2130"/>
      <c r="K377" s="2125"/>
      <c r="L377" s="2123"/>
    </row>
    <row r="378" spans="1:12" ht="15" thickTop="1" thickBot="1">
      <c r="A378" s="2137"/>
      <c r="B378" s="356"/>
      <c r="C378" s="369"/>
      <c r="D378" s="369"/>
      <c r="E378" s="370"/>
      <c r="F378" s="356"/>
      <c r="G378" s="371"/>
      <c r="H378" s="372">
        <f t="shared" si="9"/>
        <v>0</v>
      </c>
      <c r="I378" s="2129"/>
      <c r="J378" s="2130"/>
      <c r="K378" s="2125"/>
      <c r="L378" s="2123" t="e">
        <f>IF(L375=0,"-",IF(L375-$I$1/100&lt;0,0.0001,IF(L375=1,1,L375-$I$1/100)))</f>
        <v>#DIV/0!</v>
      </c>
    </row>
    <row r="379" spans="1:12" ht="15" thickTop="1" thickBot="1">
      <c r="A379" s="2137"/>
      <c r="B379" s="356"/>
      <c r="C379" s="369"/>
      <c r="D379" s="369"/>
      <c r="E379" s="370"/>
      <c r="F379" s="356"/>
      <c r="G379" s="371"/>
      <c r="H379" s="372">
        <f t="shared" si="9"/>
        <v>0</v>
      </c>
      <c r="I379" s="2129"/>
      <c r="J379" s="2130"/>
      <c r="K379" s="2125"/>
      <c r="L379" s="2123"/>
    </row>
    <row r="380" spans="1:12" ht="15" thickTop="1" thickBot="1">
      <c r="A380" s="2137"/>
      <c r="B380" s="356"/>
      <c r="C380" s="369"/>
      <c r="D380" s="369"/>
      <c r="E380" s="370"/>
      <c r="F380" s="356"/>
      <c r="G380" s="371"/>
      <c r="H380" s="372">
        <f t="shared" si="9"/>
        <v>0</v>
      </c>
      <c r="I380" s="2129"/>
      <c r="J380" s="2130"/>
      <c r="K380" s="2125"/>
      <c r="L380" s="2123"/>
    </row>
    <row r="381" spans="1:12" ht="15" thickTop="1" thickBot="1">
      <c r="A381" s="2161"/>
      <c r="B381" s="383"/>
      <c r="C381" s="373"/>
      <c r="D381" s="373"/>
      <c r="E381" s="374"/>
      <c r="F381" s="375"/>
      <c r="G381" s="376"/>
      <c r="H381" s="377">
        <f t="shared" si="9"/>
        <v>0</v>
      </c>
      <c r="I381" s="2129"/>
      <c r="J381" s="2130"/>
      <c r="K381" s="2126"/>
      <c r="L381" s="2123"/>
    </row>
    <row r="382" spans="1:12" ht="15" customHeight="1" thickTop="1" thickBot="1">
      <c r="A382" s="2158" t="s">
        <v>1227</v>
      </c>
      <c r="B382" s="355"/>
      <c r="C382" s="378"/>
      <c r="D382" s="378"/>
      <c r="E382" s="379"/>
      <c r="F382" s="380"/>
      <c r="G382" s="381"/>
      <c r="H382" s="382">
        <f t="shared" si="9"/>
        <v>0</v>
      </c>
      <c r="I382" s="2159" t="s">
        <v>1228</v>
      </c>
      <c r="J382" s="2160"/>
      <c r="K382" s="2127" t="s">
        <v>1229</v>
      </c>
      <c r="L382" s="2123" t="e">
        <f>ROUNDDOWN(I383/I392,2)</f>
        <v>#DIV/0!</v>
      </c>
    </row>
    <row r="383" spans="1:12" ht="15" thickTop="1" thickBot="1">
      <c r="A383" s="2137"/>
      <c r="B383" s="356"/>
      <c r="C383" s="369"/>
      <c r="D383" s="369"/>
      <c r="E383" s="370"/>
      <c r="F383" s="356"/>
      <c r="G383" s="371"/>
      <c r="H383" s="372">
        <f t="shared" si="9"/>
        <v>0</v>
      </c>
      <c r="I383" s="2129">
        <f>SUM(H382:H388)</f>
        <v>0</v>
      </c>
      <c r="J383" s="2130"/>
      <c r="K383" s="2125"/>
      <c r="L383" s="2123"/>
    </row>
    <row r="384" spans="1:12" ht="15" thickTop="1" thickBot="1">
      <c r="A384" s="2137"/>
      <c r="B384" s="356"/>
      <c r="C384" s="369"/>
      <c r="D384" s="369"/>
      <c r="E384" s="370"/>
      <c r="F384" s="356"/>
      <c r="G384" s="371"/>
      <c r="H384" s="372">
        <f t="shared" si="9"/>
        <v>0</v>
      </c>
      <c r="I384" s="2129"/>
      <c r="J384" s="2130"/>
      <c r="K384" s="2125"/>
      <c r="L384" s="2123"/>
    </row>
    <row r="385" spans="1:31" ht="15" thickTop="1" thickBot="1">
      <c r="A385" s="2137"/>
      <c r="B385" s="356"/>
      <c r="C385" s="369"/>
      <c r="D385" s="369"/>
      <c r="E385" s="370"/>
      <c r="F385" s="356"/>
      <c r="G385" s="371"/>
      <c r="H385" s="372">
        <f t="shared" si="9"/>
        <v>0</v>
      </c>
      <c r="I385" s="2129"/>
      <c r="J385" s="2130"/>
      <c r="K385" s="2125"/>
      <c r="L385" s="2123" t="e">
        <f>IF(L382=0,"-",IF(L382-$I$1/100&lt;0,0.0001,IF(L382=1,1,L382-$I$1/100)))</f>
        <v>#DIV/0!</v>
      </c>
    </row>
    <row r="386" spans="1:31" ht="15" thickTop="1" thickBot="1">
      <c r="A386" s="2137"/>
      <c r="B386" s="356"/>
      <c r="C386" s="369"/>
      <c r="D386" s="369"/>
      <c r="E386" s="370"/>
      <c r="F386" s="356"/>
      <c r="G386" s="371"/>
      <c r="H386" s="372">
        <f t="shared" si="9"/>
        <v>0</v>
      </c>
      <c r="I386" s="2129"/>
      <c r="J386" s="2130"/>
      <c r="K386" s="2125"/>
      <c r="L386" s="2123"/>
    </row>
    <row r="387" spans="1:31" ht="15" thickTop="1" thickBot="1">
      <c r="A387" s="2137"/>
      <c r="B387" s="356"/>
      <c r="C387" s="369"/>
      <c r="D387" s="369"/>
      <c r="E387" s="370"/>
      <c r="F387" s="356"/>
      <c r="G387" s="371"/>
      <c r="H387" s="372">
        <f t="shared" si="9"/>
        <v>0</v>
      </c>
      <c r="I387" s="2129"/>
      <c r="J387" s="2130"/>
      <c r="K387" s="2125"/>
      <c r="L387" s="2123"/>
    </row>
    <row r="388" spans="1:31" ht="15" thickTop="1" thickBot="1">
      <c r="A388" s="2138"/>
      <c r="B388" s="375"/>
      <c r="C388" s="373"/>
      <c r="D388" s="373"/>
      <c r="E388" s="374"/>
      <c r="F388" s="375"/>
      <c r="G388" s="376"/>
      <c r="H388" s="377">
        <f t="shared" si="9"/>
        <v>0</v>
      </c>
      <c r="I388" s="2131"/>
      <c r="J388" s="2132"/>
      <c r="K388" s="2128"/>
      <c r="L388" s="2123"/>
    </row>
    <row r="389" spans="1:31" ht="15" customHeight="1" thickTop="1" thickBot="1">
      <c r="A389" s="2158" t="s">
        <v>1230</v>
      </c>
      <c r="B389" s="355"/>
      <c r="C389" s="378"/>
      <c r="D389" s="378"/>
      <c r="E389" s="379"/>
      <c r="F389" s="380"/>
      <c r="G389" s="381"/>
      <c r="H389" s="382">
        <f t="shared" si="9"/>
        <v>0</v>
      </c>
      <c r="I389" s="2162" t="s">
        <v>1231</v>
      </c>
      <c r="J389" s="1429"/>
      <c r="K389" s="2127" t="s">
        <v>1232</v>
      </c>
      <c r="L389" s="2123" t="e">
        <f>ROUNDDOWN(I390/I392,2)</f>
        <v>#DIV/0!</v>
      </c>
    </row>
    <row r="390" spans="1:31" ht="15" thickTop="1" thickBot="1">
      <c r="A390" s="2137"/>
      <c r="B390" s="356"/>
      <c r="C390" s="369"/>
      <c r="D390" s="369"/>
      <c r="E390" s="370"/>
      <c r="F390" s="356"/>
      <c r="G390" s="371"/>
      <c r="H390" s="372">
        <f t="shared" si="9"/>
        <v>0</v>
      </c>
      <c r="I390" s="2129">
        <f>SUM(H389:H391)</f>
        <v>0</v>
      </c>
      <c r="J390" s="2130"/>
      <c r="K390" s="2125"/>
      <c r="L390" s="2123"/>
    </row>
    <row r="391" spans="1:31" ht="15" thickTop="1" thickBot="1">
      <c r="A391" s="2138"/>
      <c r="B391" s="375"/>
      <c r="C391" s="373"/>
      <c r="D391" s="373"/>
      <c r="E391" s="374"/>
      <c r="F391" s="375"/>
      <c r="G391" s="376"/>
      <c r="H391" s="377">
        <f t="shared" si="9"/>
        <v>0</v>
      </c>
      <c r="I391" s="2131"/>
      <c r="J391" s="2132"/>
      <c r="K391" s="2128"/>
      <c r="L391" s="499" t="e">
        <f>IF(L389=0,"-",IF(L389-$I$1/100&lt;0,0.0001,IF(L389=1,1,L389-$I$1/100)))</f>
        <v>#DIV/0!</v>
      </c>
    </row>
    <row r="392" spans="1:31" ht="15" thickTop="1" thickBot="1">
      <c r="A392" s="10"/>
      <c r="G392" s="2133" t="s">
        <v>1233</v>
      </c>
      <c r="H392" s="2134"/>
      <c r="I392" s="2135">
        <f>SUM(I364,I369,I376,I383,I390)</f>
        <v>0</v>
      </c>
      <c r="J392" s="2136"/>
      <c r="L392" s="499"/>
    </row>
    <row r="393" spans="1:31" ht="14.25" customHeight="1" thickTop="1"/>
    <row r="394" spans="1:31" ht="14.25" customHeight="1" thickBot="1"/>
    <row r="395" spans="1:31" ht="15" thickTop="1" thickBot="1">
      <c r="A395" s="645" t="s">
        <v>981</v>
      </c>
      <c r="B395" s="2163" t="s">
        <v>1634</v>
      </c>
      <c r="C395" s="2164"/>
      <c r="D395" s="2164"/>
      <c r="E395" s="2164"/>
      <c r="F395" s="2164"/>
      <c r="G395" s="2164"/>
      <c r="H395" s="2164"/>
      <c r="I395" s="2164"/>
      <c r="J395" s="2164"/>
      <c r="K395" s="2164"/>
      <c r="L395" s="2165"/>
    </row>
    <row r="396" spans="1:31" ht="29.25" customHeight="1" thickTop="1" thickBot="1">
      <c r="A396" s="354"/>
      <c r="B396" s="354"/>
      <c r="C396" s="354"/>
      <c r="D396" s="354"/>
      <c r="E396" s="354"/>
      <c r="F396" s="354"/>
      <c r="G396" s="354"/>
      <c r="H396" s="354"/>
      <c r="I396" s="354"/>
      <c r="J396" s="354"/>
      <c r="K396" s="354"/>
      <c r="L396" s="354"/>
      <c r="X396" s="2143" t="s">
        <v>810</v>
      </c>
      <c r="Y396" s="2143"/>
      <c r="Z396" s="2143"/>
      <c r="AA396" s="2143"/>
      <c r="AB396" s="2143"/>
    </row>
    <row r="397" spans="1:31" ht="14.25" customHeight="1" thickTop="1">
      <c r="A397" s="2144" t="s">
        <v>315</v>
      </c>
      <c r="B397" s="355" t="s">
        <v>316</v>
      </c>
      <c r="C397" s="355"/>
      <c r="D397" s="355"/>
      <c r="E397" s="355"/>
      <c r="F397" s="355"/>
      <c r="G397" s="355"/>
      <c r="H397" s="355"/>
      <c r="I397" s="355"/>
      <c r="J397" s="355"/>
      <c r="K397" s="2156"/>
      <c r="L397" s="2157"/>
      <c r="O397" s="457" t="s">
        <v>318</v>
      </c>
      <c r="P397" s="458" t="s">
        <v>320</v>
      </c>
      <c r="Q397" s="459" t="s">
        <v>319</v>
      </c>
      <c r="R397" s="459" t="s">
        <v>809</v>
      </c>
      <c r="S397" s="460" t="s">
        <v>860</v>
      </c>
      <c r="T397" s="460" t="s">
        <v>861</v>
      </c>
      <c r="U397" s="460" t="s">
        <v>862</v>
      </c>
      <c r="V397" s="460" t="s">
        <v>863</v>
      </c>
      <c r="W397" s="461" t="s">
        <v>864</v>
      </c>
      <c r="X397" s="462" t="s">
        <v>860</v>
      </c>
      <c r="Y397" s="460" t="s">
        <v>861</v>
      </c>
      <c r="Z397" s="460" t="s">
        <v>862</v>
      </c>
      <c r="AA397" s="460" t="s">
        <v>863</v>
      </c>
      <c r="AB397" s="461" t="s">
        <v>864</v>
      </c>
      <c r="AE397" s="463"/>
    </row>
    <row r="398" spans="1:31">
      <c r="A398" s="2145"/>
      <c r="B398" s="356" t="s">
        <v>865</v>
      </c>
      <c r="C398" s="357"/>
      <c r="D398" s="357"/>
      <c r="E398" s="357"/>
      <c r="F398" s="357"/>
      <c r="G398" s="357"/>
      <c r="H398" s="357"/>
      <c r="I398" s="357"/>
      <c r="J398" s="358"/>
      <c r="K398" s="2147">
        <f>SUM(C398:J398)</f>
        <v>0</v>
      </c>
      <c r="L398" s="2148"/>
      <c r="O398" s="464">
        <f>B396</f>
        <v>0</v>
      </c>
      <c r="P398" s="465" t="e">
        <f>L400</f>
        <v>#DIV/0!</v>
      </c>
      <c r="Q398" s="466">
        <f>K398</f>
        <v>0</v>
      </c>
      <c r="R398" s="466">
        <f>I432</f>
        <v>0</v>
      </c>
      <c r="S398" s="465" t="e">
        <f>L405</f>
        <v>#DIV/0!</v>
      </c>
      <c r="T398" s="465" t="e">
        <f>L411</f>
        <v>#DIV/0!</v>
      </c>
      <c r="U398" s="465" t="e">
        <f>L418</f>
        <v>#DIV/0!</v>
      </c>
      <c r="V398" s="465" t="e">
        <f>L425</f>
        <v>#DIV/0!</v>
      </c>
      <c r="W398" s="467" t="e">
        <f>L431</f>
        <v>#DIV/0!</v>
      </c>
      <c r="X398" s="468">
        <f>I404</f>
        <v>0</v>
      </c>
      <c r="Y398" s="469">
        <f>I409</f>
        <v>0</v>
      </c>
      <c r="Z398" s="469">
        <f>I416</f>
        <v>0</v>
      </c>
      <c r="AA398" s="469">
        <f>I423</f>
        <v>0</v>
      </c>
      <c r="AB398" s="470">
        <f>I430</f>
        <v>0</v>
      </c>
    </row>
    <row r="399" spans="1:31" ht="14.25" customHeight="1" thickBot="1">
      <c r="A399" s="2146"/>
      <c r="B399" s="356"/>
      <c r="C399" s="357"/>
      <c r="D399" s="357"/>
      <c r="E399" s="357"/>
      <c r="F399" s="357"/>
      <c r="G399" s="357"/>
      <c r="H399" s="357"/>
      <c r="I399" s="357"/>
      <c r="J399" s="357"/>
      <c r="K399" s="359" t="s">
        <v>1620</v>
      </c>
      <c r="L399" s="360" t="s">
        <v>1621</v>
      </c>
      <c r="O399" s="471">
        <f>C396</f>
        <v>0</v>
      </c>
      <c r="P399" s="472" t="e">
        <f>L400</f>
        <v>#DIV/0!</v>
      </c>
      <c r="Q399" s="473">
        <f>K398</f>
        <v>0</v>
      </c>
      <c r="R399" s="473">
        <f>I432</f>
        <v>0</v>
      </c>
      <c r="S399" s="465" t="e">
        <f>L405</f>
        <v>#DIV/0!</v>
      </c>
      <c r="T399" s="465" t="e">
        <f>L411</f>
        <v>#DIV/0!</v>
      </c>
      <c r="U399" s="465" t="e">
        <f>L418</f>
        <v>#DIV/0!</v>
      </c>
      <c r="V399" s="465" t="e">
        <f>L425</f>
        <v>#DIV/0!</v>
      </c>
      <c r="W399" s="467" t="e">
        <f>L431</f>
        <v>#DIV/0!</v>
      </c>
      <c r="X399" s="474">
        <f>I404</f>
        <v>0</v>
      </c>
      <c r="Y399" s="475">
        <f>I409</f>
        <v>0</v>
      </c>
      <c r="Z399" s="475">
        <f>I416</f>
        <v>0</v>
      </c>
      <c r="AA399" s="475">
        <f>I423</f>
        <v>0</v>
      </c>
      <c r="AB399" s="476">
        <f>I430</f>
        <v>0</v>
      </c>
    </row>
    <row r="400" spans="1:31" ht="15" thickTop="1" thickBot="1">
      <c r="A400" s="2153" t="s">
        <v>866</v>
      </c>
      <c r="B400" s="2154"/>
      <c r="C400" s="2154"/>
      <c r="D400" s="2154"/>
      <c r="E400" s="2155"/>
      <c r="F400" s="361">
        <f>I432</f>
        <v>0</v>
      </c>
      <c r="G400" s="362" t="s">
        <v>867</v>
      </c>
      <c r="H400" s="363">
        <f>K398</f>
        <v>0</v>
      </c>
      <c r="I400" s="362" t="s">
        <v>868</v>
      </c>
      <c r="J400" s="362" t="s">
        <v>613</v>
      </c>
      <c r="K400" s="364" t="e">
        <f>ROUNDDOWN(I432/K398,2)</f>
        <v>#DIV/0!</v>
      </c>
      <c r="L400" s="364" t="e">
        <f>K400-$I$1/100</f>
        <v>#DIV/0!</v>
      </c>
      <c r="O400" s="471">
        <f>D396</f>
        <v>0</v>
      </c>
      <c r="P400" s="472" t="e">
        <f>L400</f>
        <v>#DIV/0!</v>
      </c>
      <c r="Q400" s="473">
        <f>K398</f>
        <v>0</v>
      </c>
      <c r="R400" s="473">
        <f>I432</f>
        <v>0</v>
      </c>
      <c r="S400" s="465" t="e">
        <f>L405</f>
        <v>#DIV/0!</v>
      </c>
      <c r="T400" s="465" t="e">
        <f>L411</f>
        <v>#DIV/0!</v>
      </c>
      <c r="U400" s="465" t="e">
        <f>L418</f>
        <v>#DIV/0!</v>
      </c>
      <c r="V400" s="465" t="e">
        <f>L425</f>
        <v>#DIV/0!</v>
      </c>
      <c r="W400" s="467" t="e">
        <f>L431</f>
        <v>#DIV/0!</v>
      </c>
      <c r="X400" s="474">
        <f>I404</f>
        <v>0</v>
      </c>
      <c r="Y400" s="475">
        <f>I409</f>
        <v>0</v>
      </c>
      <c r="Z400" s="475">
        <f>I416</f>
        <v>0</v>
      </c>
      <c r="AA400" s="475">
        <f>I423</f>
        <v>0</v>
      </c>
      <c r="AB400" s="476">
        <f>I430</f>
        <v>0</v>
      </c>
    </row>
    <row r="401" spans="1:28" ht="14.25" thickTop="1">
      <c r="K401" s="365"/>
      <c r="L401" s="366"/>
      <c r="O401" s="471">
        <f>E396</f>
        <v>0</v>
      </c>
      <c r="P401" s="472" t="e">
        <f>L400</f>
        <v>#DIV/0!</v>
      </c>
      <c r="Q401" s="473">
        <f>K398</f>
        <v>0</v>
      </c>
      <c r="R401" s="473">
        <f>I432</f>
        <v>0</v>
      </c>
      <c r="S401" s="465" t="e">
        <f>L405</f>
        <v>#DIV/0!</v>
      </c>
      <c r="T401" s="465" t="e">
        <f>L411</f>
        <v>#DIV/0!</v>
      </c>
      <c r="U401" s="465" t="e">
        <f>L418</f>
        <v>#DIV/0!</v>
      </c>
      <c r="V401" s="465" t="e">
        <f>L425</f>
        <v>#DIV/0!</v>
      </c>
      <c r="W401" s="467" t="e">
        <f>L431</f>
        <v>#DIV/0!</v>
      </c>
      <c r="X401" s="474">
        <f>I404</f>
        <v>0</v>
      </c>
      <c r="Y401" s="475">
        <f>I409</f>
        <v>0</v>
      </c>
      <c r="Z401" s="475">
        <f>I416</f>
        <v>0</v>
      </c>
      <c r="AA401" s="475">
        <f>I423</f>
        <v>0</v>
      </c>
      <c r="AB401" s="476">
        <f>I430</f>
        <v>0</v>
      </c>
    </row>
    <row r="402" spans="1:28" ht="15" customHeight="1" thickBot="1">
      <c r="A402" s="367"/>
      <c r="B402" s="368" t="s">
        <v>614</v>
      </c>
      <c r="C402" s="368" t="s">
        <v>615</v>
      </c>
      <c r="D402" s="368" t="s">
        <v>1473</v>
      </c>
      <c r="E402" s="368" t="s">
        <v>1474</v>
      </c>
      <c r="F402" s="368" t="s">
        <v>1475</v>
      </c>
      <c r="G402" s="368" t="s">
        <v>1476</v>
      </c>
      <c r="H402" s="368" t="s">
        <v>1477</v>
      </c>
      <c r="I402" s="2151" t="s">
        <v>1478</v>
      </c>
      <c r="J402" s="2152"/>
      <c r="K402" s="2149" t="s">
        <v>1622</v>
      </c>
      <c r="L402" s="2150"/>
      <c r="O402" s="471">
        <f>F396</f>
        <v>0</v>
      </c>
      <c r="P402" s="472" t="e">
        <f>L400</f>
        <v>#DIV/0!</v>
      </c>
      <c r="Q402" s="473">
        <f>K398</f>
        <v>0</v>
      </c>
      <c r="R402" s="473">
        <f>I432</f>
        <v>0</v>
      </c>
      <c r="S402" s="465" t="e">
        <f>L405</f>
        <v>#DIV/0!</v>
      </c>
      <c r="T402" s="465" t="e">
        <f>L411</f>
        <v>#DIV/0!</v>
      </c>
      <c r="U402" s="465" t="e">
        <f>L418</f>
        <v>#DIV/0!</v>
      </c>
      <c r="V402" s="465" t="e">
        <f>L425</f>
        <v>#DIV/0!</v>
      </c>
      <c r="W402" s="467" t="e">
        <f>L431</f>
        <v>#DIV/0!</v>
      </c>
      <c r="X402" s="474">
        <f>I404</f>
        <v>0</v>
      </c>
      <c r="Y402" s="475">
        <f>I409</f>
        <v>0</v>
      </c>
      <c r="Z402" s="475">
        <f>I416</f>
        <v>0</v>
      </c>
      <c r="AA402" s="475">
        <f>I423</f>
        <v>0</v>
      </c>
      <c r="AB402" s="476">
        <f>I430</f>
        <v>0</v>
      </c>
    </row>
    <row r="403" spans="1:28" ht="14.25" customHeight="1" thickTop="1">
      <c r="A403" s="2137" t="s">
        <v>1479</v>
      </c>
      <c r="B403" s="356"/>
      <c r="C403" s="369"/>
      <c r="D403" s="369"/>
      <c r="E403" s="370"/>
      <c r="F403" s="356"/>
      <c r="G403" s="371"/>
      <c r="H403" s="372">
        <f t="shared" ref="H403:H431" si="10">ROUNDDOWN(C403*D403,2)</f>
        <v>0</v>
      </c>
      <c r="I403" s="1425" t="s">
        <v>1480</v>
      </c>
      <c r="J403" s="1426"/>
      <c r="K403" s="2139" t="s">
        <v>1043</v>
      </c>
      <c r="L403" s="2140" t="e">
        <f>ROUNDDOWN(I404/I432,2)</f>
        <v>#DIV/0!</v>
      </c>
      <c r="O403" s="471">
        <f>G396</f>
        <v>0</v>
      </c>
      <c r="P403" s="472" t="e">
        <f>L400</f>
        <v>#DIV/0!</v>
      </c>
      <c r="Q403" s="473">
        <f>K398</f>
        <v>0</v>
      </c>
      <c r="R403" s="473">
        <f>I432</f>
        <v>0</v>
      </c>
      <c r="S403" s="465" t="e">
        <f>L405</f>
        <v>#DIV/0!</v>
      </c>
      <c r="T403" s="465" t="e">
        <f>L411</f>
        <v>#DIV/0!</v>
      </c>
      <c r="U403" s="465" t="e">
        <f>L418</f>
        <v>#DIV/0!</v>
      </c>
      <c r="V403" s="465" t="e">
        <f>L425</f>
        <v>#DIV/0!</v>
      </c>
      <c r="W403" s="467" t="e">
        <f>L431</f>
        <v>#DIV/0!</v>
      </c>
      <c r="X403" s="474">
        <f>I404</f>
        <v>0</v>
      </c>
      <c r="Y403" s="475">
        <f>I409</f>
        <v>0</v>
      </c>
      <c r="Z403" s="475">
        <f>I416</f>
        <v>0</v>
      </c>
      <c r="AA403" s="475">
        <f>I423</f>
        <v>0</v>
      </c>
      <c r="AB403" s="476">
        <f>I430</f>
        <v>0</v>
      </c>
    </row>
    <row r="404" spans="1:28" ht="14.25" thickBot="1">
      <c r="A404" s="2137"/>
      <c r="B404" s="356"/>
      <c r="C404" s="369"/>
      <c r="D404" s="369"/>
      <c r="E404" s="370"/>
      <c r="F404" s="356"/>
      <c r="G404" s="371"/>
      <c r="H404" s="372">
        <f t="shared" si="10"/>
        <v>0</v>
      </c>
      <c r="I404" s="2129">
        <f>SUM(H403:H407)</f>
        <v>0</v>
      </c>
      <c r="J404" s="2130"/>
      <c r="K404" s="2125"/>
      <c r="L404" s="2141"/>
      <c r="O404" s="471">
        <f>H396</f>
        <v>0</v>
      </c>
      <c r="P404" s="472" t="e">
        <f>L400</f>
        <v>#DIV/0!</v>
      </c>
      <c r="Q404" s="473">
        <f>K398</f>
        <v>0</v>
      </c>
      <c r="R404" s="473">
        <f>I432</f>
        <v>0</v>
      </c>
      <c r="S404" s="465" t="e">
        <f>L405</f>
        <v>#DIV/0!</v>
      </c>
      <c r="T404" s="465" t="e">
        <f>L411</f>
        <v>#DIV/0!</v>
      </c>
      <c r="U404" s="465" t="e">
        <f>L418</f>
        <v>#DIV/0!</v>
      </c>
      <c r="V404" s="465" t="e">
        <f>L425</f>
        <v>#DIV/0!</v>
      </c>
      <c r="W404" s="467" t="e">
        <f>L431</f>
        <v>#DIV/0!</v>
      </c>
      <c r="X404" s="474">
        <f>I404</f>
        <v>0</v>
      </c>
      <c r="Y404" s="475">
        <f>I409</f>
        <v>0</v>
      </c>
      <c r="Z404" s="475">
        <f>I416</f>
        <v>0</v>
      </c>
      <c r="AA404" s="475">
        <f>I423</f>
        <v>0</v>
      </c>
      <c r="AB404" s="476">
        <f>I430</f>
        <v>0</v>
      </c>
    </row>
    <row r="405" spans="1:28" ht="13.5" customHeight="1" thickTop="1">
      <c r="A405" s="2137"/>
      <c r="B405" s="356"/>
      <c r="C405" s="369"/>
      <c r="D405" s="369"/>
      <c r="E405" s="370"/>
      <c r="F405" s="356"/>
      <c r="G405" s="371"/>
      <c r="H405" s="372">
        <f t="shared" si="10"/>
        <v>0</v>
      </c>
      <c r="I405" s="2129"/>
      <c r="J405" s="2130"/>
      <c r="K405" s="2125"/>
      <c r="L405" s="2140" t="e">
        <f>IF(L403=0,"-",IF(L403-$I$1/100&lt;0,0.0001,IF(L403=1,1,L403-$I$1/100)))</f>
        <v>#DIV/0!</v>
      </c>
      <c r="O405" s="471">
        <f>I396</f>
        <v>0</v>
      </c>
      <c r="P405" s="472" t="e">
        <f>L400</f>
        <v>#DIV/0!</v>
      </c>
      <c r="Q405" s="473">
        <f>K398</f>
        <v>0</v>
      </c>
      <c r="R405" s="473">
        <f>I432</f>
        <v>0</v>
      </c>
      <c r="S405" s="465" t="e">
        <f>L405</f>
        <v>#DIV/0!</v>
      </c>
      <c r="T405" s="465" t="e">
        <f>L411</f>
        <v>#DIV/0!</v>
      </c>
      <c r="U405" s="465" t="e">
        <f>L418</f>
        <v>#DIV/0!</v>
      </c>
      <c r="V405" s="465" t="e">
        <f>L425</f>
        <v>#DIV/0!</v>
      </c>
      <c r="W405" s="467" t="e">
        <f>L431</f>
        <v>#DIV/0!</v>
      </c>
      <c r="X405" s="474">
        <f>I404</f>
        <v>0</v>
      </c>
      <c r="Y405" s="475">
        <f>I409</f>
        <v>0</v>
      </c>
      <c r="Z405" s="475">
        <f>I416</f>
        <v>0</v>
      </c>
      <c r="AA405" s="475">
        <f>I423</f>
        <v>0</v>
      </c>
      <c r="AB405" s="476">
        <f>I430</f>
        <v>0</v>
      </c>
    </row>
    <row r="406" spans="1:28">
      <c r="A406" s="2137"/>
      <c r="B406" s="356"/>
      <c r="C406" s="369"/>
      <c r="D406" s="369"/>
      <c r="E406" s="370"/>
      <c r="F406" s="356"/>
      <c r="G406" s="371"/>
      <c r="H406" s="372">
        <f t="shared" si="10"/>
        <v>0</v>
      </c>
      <c r="I406" s="2129"/>
      <c r="J406" s="2130"/>
      <c r="K406" s="2125"/>
      <c r="L406" s="2142"/>
      <c r="O406" s="471">
        <f>J396</f>
        <v>0</v>
      </c>
      <c r="P406" s="472" t="e">
        <f>L400</f>
        <v>#DIV/0!</v>
      </c>
      <c r="Q406" s="473">
        <f>K398</f>
        <v>0</v>
      </c>
      <c r="R406" s="473">
        <f>I432</f>
        <v>0</v>
      </c>
      <c r="S406" s="465" t="e">
        <f>L405</f>
        <v>#DIV/0!</v>
      </c>
      <c r="T406" s="465" t="e">
        <f>L411</f>
        <v>#DIV/0!</v>
      </c>
      <c r="U406" s="465" t="e">
        <f>L418</f>
        <v>#DIV/0!</v>
      </c>
      <c r="V406" s="465" t="e">
        <f>L425</f>
        <v>#DIV/0!</v>
      </c>
      <c r="W406" s="467" t="e">
        <f>L431</f>
        <v>#DIV/0!</v>
      </c>
      <c r="X406" s="474">
        <f>I404</f>
        <v>0</v>
      </c>
      <c r="Y406" s="475">
        <f>I409</f>
        <v>0</v>
      </c>
      <c r="Z406" s="475">
        <f>I416</f>
        <v>0</v>
      </c>
      <c r="AA406" s="475">
        <f>I423</f>
        <v>0</v>
      </c>
      <c r="AB406" s="476">
        <f>I430</f>
        <v>0</v>
      </c>
    </row>
    <row r="407" spans="1:28" ht="14.25" thickBot="1">
      <c r="A407" s="2138"/>
      <c r="B407" s="356"/>
      <c r="C407" s="373"/>
      <c r="D407" s="373"/>
      <c r="E407" s="374"/>
      <c r="F407" s="375"/>
      <c r="G407" s="376"/>
      <c r="H407" s="377">
        <f t="shared" si="10"/>
        <v>0</v>
      </c>
      <c r="I407" s="2131"/>
      <c r="J407" s="2132"/>
      <c r="K407" s="2128"/>
      <c r="L407" s="2141"/>
      <c r="O407" s="471">
        <f>K396</f>
        <v>0</v>
      </c>
      <c r="P407" s="472" t="e">
        <f>L400</f>
        <v>#DIV/0!</v>
      </c>
      <c r="Q407" s="473">
        <f>K398</f>
        <v>0</v>
      </c>
      <c r="R407" s="473">
        <f>I432</f>
        <v>0</v>
      </c>
      <c r="S407" s="465" t="e">
        <f>L405</f>
        <v>#DIV/0!</v>
      </c>
      <c r="T407" s="465" t="e">
        <f>L411</f>
        <v>#DIV/0!</v>
      </c>
      <c r="U407" s="465" t="e">
        <f>L418</f>
        <v>#DIV/0!</v>
      </c>
      <c r="V407" s="465" t="e">
        <f>L425</f>
        <v>#DIV/0!</v>
      </c>
      <c r="W407" s="467" t="e">
        <f>L431</f>
        <v>#DIV/0!</v>
      </c>
      <c r="X407" s="474">
        <f>I404</f>
        <v>0</v>
      </c>
      <c r="Y407" s="475">
        <f>I409</f>
        <v>0</v>
      </c>
      <c r="Z407" s="475">
        <f>I416</f>
        <v>0</v>
      </c>
      <c r="AA407" s="475">
        <f>I423</f>
        <v>0</v>
      </c>
      <c r="AB407" s="476">
        <f>I430</f>
        <v>0</v>
      </c>
    </row>
    <row r="408" spans="1:28" ht="15" customHeight="1" thickTop="1" thickBot="1">
      <c r="A408" s="2158" t="s">
        <v>1044</v>
      </c>
      <c r="B408" s="355"/>
      <c r="C408" s="378"/>
      <c r="D408" s="378"/>
      <c r="E408" s="379"/>
      <c r="F408" s="380"/>
      <c r="G408" s="381"/>
      <c r="H408" s="382">
        <f t="shared" si="10"/>
        <v>0</v>
      </c>
      <c r="I408" s="2159" t="s">
        <v>72</v>
      </c>
      <c r="J408" s="2160"/>
      <c r="K408" s="2127" t="s">
        <v>73</v>
      </c>
      <c r="L408" s="2123" t="e">
        <f>ROUNDDOWN(I409/I432,2)</f>
        <v>#DIV/0!</v>
      </c>
      <c r="O408" s="477">
        <f>L396</f>
        <v>0</v>
      </c>
      <c r="P408" s="478" t="e">
        <f>L400</f>
        <v>#DIV/0!</v>
      </c>
      <c r="Q408" s="479">
        <f>K398</f>
        <v>0</v>
      </c>
      <c r="R408" s="479">
        <f>I432</f>
        <v>0</v>
      </c>
      <c r="S408" s="465" t="e">
        <f>L405</f>
        <v>#DIV/0!</v>
      </c>
      <c r="T408" s="465" t="e">
        <f>L411</f>
        <v>#DIV/0!</v>
      </c>
      <c r="U408" s="465" t="e">
        <f>L418</f>
        <v>#DIV/0!</v>
      </c>
      <c r="V408" s="465" t="e">
        <f>L425</f>
        <v>#DIV/0!</v>
      </c>
      <c r="W408" s="467" t="e">
        <f>L431</f>
        <v>#DIV/0!</v>
      </c>
      <c r="X408" s="480">
        <f>I404</f>
        <v>0</v>
      </c>
      <c r="Y408" s="481">
        <f>I409</f>
        <v>0</v>
      </c>
      <c r="Z408" s="481">
        <f>I416</f>
        <v>0</v>
      </c>
      <c r="AA408" s="481">
        <f>I423</f>
        <v>0</v>
      </c>
      <c r="AB408" s="482">
        <f>I430</f>
        <v>0</v>
      </c>
    </row>
    <row r="409" spans="1:28" ht="15" thickTop="1" thickBot="1">
      <c r="A409" s="2137"/>
      <c r="B409" s="356"/>
      <c r="C409" s="369"/>
      <c r="D409" s="369"/>
      <c r="E409" s="370"/>
      <c r="F409" s="356"/>
      <c r="G409" s="371"/>
      <c r="H409" s="372">
        <f t="shared" si="10"/>
        <v>0</v>
      </c>
      <c r="I409" s="2129">
        <f>SUM(H408:H414)</f>
        <v>0</v>
      </c>
      <c r="J409" s="2130"/>
      <c r="K409" s="2125"/>
      <c r="L409" s="2123"/>
    </row>
    <row r="410" spans="1:28" ht="15" thickTop="1" thickBot="1">
      <c r="A410" s="2137"/>
      <c r="B410" s="356"/>
      <c r="C410" s="369"/>
      <c r="D410" s="369"/>
      <c r="E410" s="370"/>
      <c r="F410" s="356"/>
      <c r="G410" s="371"/>
      <c r="H410" s="372">
        <f t="shared" si="10"/>
        <v>0</v>
      </c>
      <c r="I410" s="2129"/>
      <c r="J410" s="2130"/>
      <c r="K410" s="2125"/>
      <c r="L410" s="2123"/>
    </row>
    <row r="411" spans="1:28" ht="15" thickTop="1" thickBot="1">
      <c r="A411" s="2137"/>
      <c r="B411" s="356"/>
      <c r="C411" s="369"/>
      <c r="D411" s="369"/>
      <c r="E411" s="370"/>
      <c r="F411" s="356"/>
      <c r="G411" s="371"/>
      <c r="H411" s="372">
        <f t="shared" si="10"/>
        <v>0</v>
      </c>
      <c r="I411" s="2129"/>
      <c r="J411" s="2130"/>
      <c r="K411" s="2125"/>
      <c r="L411" s="2123" t="e">
        <f>IF(L408=0,"-",IF(L408-$I$1/100&lt;0,0.0001,IF(L408=1,1,L408-$I$1/100)))</f>
        <v>#DIV/0!</v>
      </c>
    </row>
    <row r="412" spans="1:28" ht="15" thickTop="1" thickBot="1">
      <c r="A412" s="2137"/>
      <c r="B412" s="356"/>
      <c r="C412" s="369"/>
      <c r="D412" s="369"/>
      <c r="E412" s="370"/>
      <c r="F412" s="356"/>
      <c r="G412" s="371"/>
      <c r="H412" s="372">
        <f t="shared" si="10"/>
        <v>0</v>
      </c>
      <c r="I412" s="2129"/>
      <c r="J412" s="2130"/>
      <c r="K412" s="2125"/>
      <c r="L412" s="2123"/>
    </row>
    <row r="413" spans="1:28" ht="15" thickTop="1" thickBot="1">
      <c r="A413" s="2137"/>
      <c r="B413" s="356"/>
      <c r="C413" s="369"/>
      <c r="D413" s="369"/>
      <c r="E413" s="370"/>
      <c r="F413" s="356"/>
      <c r="G413" s="371"/>
      <c r="H413" s="372">
        <f t="shared" si="10"/>
        <v>0</v>
      </c>
      <c r="I413" s="2129"/>
      <c r="J413" s="2130"/>
      <c r="K413" s="2125"/>
      <c r="L413" s="2123"/>
    </row>
    <row r="414" spans="1:28" ht="15" thickTop="1" thickBot="1">
      <c r="A414" s="2138"/>
      <c r="B414" s="375"/>
      <c r="C414" s="373"/>
      <c r="D414" s="373"/>
      <c r="E414" s="374"/>
      <c r="F414" s="375"/>
      <c r="G414" s="376"/>
      <c r="H414" s="377">
        <f t="shared" si="10"/>
        <v>0</v>
      </c>
      <c r="I414" s="2131"/>
      <c r="J414" s="2132"/>
      <c r="K414" s="2128"/>
      <c r="L414" s="2123"/>
    </row>
    <row r="415" spans="1:28" ht="15" customHeight="1" thickTop="1" thickBot="1">
      <c r="A415" s="2146" t="s">
        <v>74</v>
      </c>
      <c r="B415" s="380"/>
      <c r="C415" s="378"/>
      <c r="D415" s="378"/>
      <c r="E415" s="379"/>
      <c r="F415" s="380"/>
      <c r="G415" s="381"/>
      <c r="H415" s="382">
        <f t="shared" si="10"/>
        <v>0</v>
      </c>
      <c r="I415" s="2162" t="s">
        <v>75</v>
      </c>
      <c r="J415" s="1429"/>
      <c r="K415" s="2124" t="s">
        <v>1226</v>
      </c>
      <c r="L415" s="2123" t="e">
        <f>ROUNDDOWN(I416/I432,2)</f>
        <v>#DIV/0!</v>
      </c>
    </row>
    <row r="416" spans="1:28" ht="15" thickTop="1" thickBot="1">
      <c r="A416" s="2137"/>
      <c r="B416" s="356"/>
      <c r="C416" s="369"/>
      <c r="D416" s="369"/>
      <c r="E416" s="370"/>
      <c r="F416" s="356"/>
      <c r="G416" s="371"/>
      <c r="H416" s="372">
        <f t="shared" si="10"/>
        <v>0</v>
      </c>
      <c r="I416" s="2129">
        <f>SUM(H415:H421)</f>
        <v>0</v>
      </c>
      <c r="J416" s="2130"/>
      <c r="K416" s="2125"/>
      <c r="L416" s="2123"/>
    </row>
    <row r="417" spans="1:12" ht="15" thickTop="1" thickBot="1">
      <c r="A417" s="2137"/>
      <c r="B417" s="356"/>
      <c r="C417" s="369"/>
      <c r="D417" s="369"/>
      <c r="E417" s="370"/>
      <c r="F417" s="356"/>
      <c r="G417" s="371"/>
      <c r="H417" s="372">
        <f t="shared" si="10"/>
        <v>0</v>
      </c>
      <c r="I417" s="2129"/>
      <c r="J417" s="2130"/>
      <c r="K417" s="2125"/>
      <c r="L417" s="2123"/>
    </row>
    <row r="418" spans="1:12" ht="15" thickTop="1" thickBot="1">
      <c r="A418" s="2137"/>
      <c r="B418" s="356"/>
      <c r="C418" s="369"/>
      <c r="D418" s="369"/>
      <c r="E418" s="370"/>
      <c r="F418" s="356"/>
      <c r="G418" s="371"/>
      <c r="H418" s="372">
        <f t="shared" si="10"/>
        <v>0</v>
      </c>
      <c r="I418" s="2129"/>
      <c r="J418" s="2130"/>
      <c r="K418" s="2125"/>
      <c r="L418" s="2123" t="e">
        <f>IF(L415=0,"-",IF(L415-$I$1/100&lt;0,0.0001,IF(L415=1,1,L415-$I$1/100)))</f>
        <v>#DIV/0!</v>
      </c>
    </row>
    <row r="419" spans="1:12" ht="15" thickTop="1" thickBot="1">
      <c r="A419" s="2137"/>
      <c r="B419" s="356"/>
      <c r="C419" s="369"/>
      <c r="D419" s="369"/>
      <c r="E419" s="370"/>
      <c r="F419" s="356"/>
      <c r="G419" s="371"/>
      <c r="H419" s="372">
        <f t="shared" si="10"/>
        <v>0</v>
      </c>
      <c r="I419" s="2129"/>
      <c r="J419" s="2130"/>
      <c r="K419" s="2125"/>
      <c r="L419" s="2123"/>
    </row>
    <row r="420" spans="1:12" ht="15" thickTop="1" thickBot="1">
      <c r="A420" s="2137"/>
      <c r="B420" s="356"/>
      <c r="C420" s="369"/>
      <c r="D420" s="369"/>
      <c r="E420" s="370"/>
      <c r="F420" s="356"/>
      <c r="G420" s="371"/>
      <c r="H420" s="372">
        <f t="shared" si="10"/>
        <v>0</v>
      </c>
      <c r="I420" s="2129"/>
      <c r="J420" s="2130"/>
      <c r="K420" s="2125"/>
      <c r="L420" s="2123"/>
    </row>
    <row r="421" spans="1:12" ht="15" thickTop="1" thickBot="1">
      <c r="A421" s="2161"/>
      <c r="B421" s="383"/>
      <c r="C421" s="373"/>
      <c r="D421" s="373"/>
      <c r="E421" s="374"/>
      <c r="F421" s="375"/>
      <c r="G421" s="376"/>
      <c r="H421" s="377">
        <f t="shared" si="10"/>
        <v>0</v>
      </c>
      <c r="I421" s="2129"/>
      <c r="J421" s="2130"/>
      <c r="K421" s="2126"/>
      <c r="L421" s="2123"/>
    </row>
    <row r="422" spans="1:12" ht="15" customHeight="1" thickTop="1" thickBot="1">
      <c r="A422" s="2158" t="s">
        <v>1227</v>
      </c>
      <c r="B422" s="355"/>
      <c r="C422" s="378"/>
      <c r="D422" s="378"/>
      <c r="E422" s="379"/>
      <c r="F422" s="380"/>
      <c r="G422" s="381"/>
      <c r="H422" s="382">
        <f t="shared" si="10"/>
        <v>0</v>
      </c>
      <c r="I422" s="2159" t="s">
        <v>1228</v>
      </c>
      <c r="J422" s="2160"/>
      <c r="K422" s="2127" t="s">
        <v>1229</v>
      </c>
      <c r="L422" s="2123" t="e">
        <f>ROUNDDOWN(I423/I432,2)</f>
        <v>#DIV/0!</v>
      </c>
    </row>
    <row r="423" spans="1:12" ht="15" thickTop="1" thickBot="1">
      <c r="A423" s="2137"/>
      <c r="B423" s="356"/>
      <c r="C423" s="369"/>
      <c r="D423" s="369"/>
      <c r="E423" s="370"/>
      <c r="F423" s="356"/>
      <c r="G423" s="371"/>
      <c r="H423" s="372">
        <f t="shared" si="10"/>
        <v>0</v>
      </c>
      <c r="I423" s="2129">
        <f>SUM(H422:H428)</f>
        <v>0</v>
      </c>
      <c r="J423" s="2130"/>
      <c r="K423" s="2125"/>
      <c r="L423" s="2123"/>
    </row>
    <row r="424" spans="1:12" ht="15" thickTop="1" thickBot="1">
      <c r="A424" s="2137"/>
      <c r="B424" s="356"/>
      <c r="C424" s="369"/>
      <c r="D424" s="369"/>
      <c r="E424" s="370"/>
      <c r="F424" s="356"/>
      <c r="G424" s="371"/>
      <c r="H424" s="372">
        <f t="shared" si="10"/>
        <v>0</v>
      </c>
      <c r="I424" s="2129"/>
      <c r="J424" s="2130"/>
      <c r="K424" s="2125"/>
      <c r="L424" s="2123"/>
    </row>
    <row r="425" spans="1:12" ht="15" thickTop="1" thickBot="1">
      <c r="A425" s="2137"/>
      <c r="B425" s="356"/>
      <c r="C425" s="369"/>
      <c r="D425" s="369"/>
      <c r="E425" s="370"/>
      <c r="F425" s="356"/>
      <c r="G425" s="371"/>
      <c r="H425" s="372">
        <f t="shared" si="10"/>
        <v>0</v>
      </c>
      <c r="I425" s="2129"/>
      <c r="J425" s="2130"/>
      <c r="K425" s="2125"/>
      <c r="L425" s="2123" t="e">
        <f>IF(L422=0,"-",IF(L422-$I$1/100&lt;0,0.0001,IF(L422=1,1,L422-$I$1/100)))</f>
        <v>#DIV/0!</v>
      </c>
    </row>
    <row r="426" spans="1:12" ht="15" thickTop="1" thickBot="1">
      <c r="A426" s="2137"/>
      <c r="B426" s="356"/>
      <c r="C426" s="369"/>
      <c r="D426" s="369"/>
      <c r="E426" s="370"/>
      <c r="F426" s="356"/>
      <c r="G426" s="371"/>
      <c r="H426" s="372">
        <f t="shared" si="10"/>
        <v>0</v>
      </c>
      <c r="I426" s="2129"/>
      <c r="J426" s="2130"/>
      <c r="K426" s="2125"/>
      <c r="L426" s="2123"/>
    </row>
    <row r="427" spans="1:12" ht="15" thickTop="1" thickBot="1">
      <c r="A427" s="2137"/>
      <c r="B427" s="356"/>
      <c r="C427" s="369"/>
      <c r="D427" s="369"/>
      <c r="E427" s="370"/>
      <c r="F427" s="356"/>
      <c r="G427" s="371"/>
      <c r="H427" s="372">
        <f t="shared" si="10"/>
        <v>0</v>
      </c>
      <c r="I427" s="2129"/>
      <c r="J427" s="2130"/>
      <c r="K427" s="2125"/>
      <c r="L427" s="2123"/>
    </row>
    <row r="428" spans="1:12" ht="15" thickTop="1" thickBot="1">
      <c r="A428" s="2138"/>
      <c r="B428" s="375"/>
      <c r="C428" s="373"/>
      <c r="D428" s="373"/>
      <c r="E428" s="374"/>
      <c r="F428" s="375"/>
      <c r="G428" s="376"/>
      <c r="H428" s="377">
        <f t="shared" si="10"/>
        <v>0</v>
      </c>
      <c r="I428" s="2131"/>
      <c r="J428" s="2132"/>
      <c r="K428" s="2128"/>
      <c r="L428" s="2123"/>
    </row>
    <row r="429" spans="1:12" ht="15" customHeight="1" thickTop="1" thickBot="1">
      <c r="A429" s="2158" t="s">
        <v>1230</v>
      </c>
      <c r="B429" s="355"/>
      <c r="C429" s="378"/>
      <c r="D429" s="378"/>
      <c r="E429" s="379"/>
      <c r="F429" s="380"/>
      <c r="G429" s="381"/>
      <c r="H429" s="382">
        <f t="shared" si="10"/>
        <v>0</v>
      </c>
      <c r="I429" s="2162" t="s">
        <v>1231</v>
      </c>
      <c r="J429" s="1429"/>
      <c r="K429" s="2127" t="s">
        <v>1232</v>
      </c>
      <c r="L429" s="2123" t="e">
        <f>ROUNDDOWN(I430/I432,2)</f>
        <v>#DIV/0!</v>
      </c>
    </row>
    <row r="430" spans="1:12" ht="15" thickTop="1" thickBot="1">
      <c r="A430" s="2137"/>
      <c r="B430" s="356"/>
      <c r="C430" s="369"/>
      <c r="D430" s="369"/>
      <c r="E430" s="370"/>
      <c r="F430" s="356"/>
      <c r="G430" s="371"/>
      <c r="H430" s="372">
        <f t="shared" si="10"/>
        <v>0</v>
      </c>
      <c r="I430" s="2129">
        <f>SUM(H429:H431)</f>
        <v>0</v>
      </c>
      <c r="J430" s="2130"/>
      <c r="K430" s="2125"/>
      <c r="L430" s="2123"/>
    </row>
    <row r="431" spans="1:12" ht="15" thickTop="1" thickBot="1">
      <c r="A431" s="2138"/>
      <c r="B431" s="375"/>
      <c r="C431" s="373"/>
      <c r="D431" s="373"/>
      <c r="E431" s="374"/>
      <c r="F431" s="375"/>
      <c r="G431" s="376"/>
      <c r="H431" s="377">
        <f t="shared" si="10"/>
        <v>0</v>
      </c>
      <c r="I431" s="2131"/>
      <c r="J431" s="2132"/>
      <c r="K431" s="2128"/>
      <c r="L431" s="499" t="e">
        <f>IF(L429=0,"-",IF(L429-$I$1/100&lt;0,0.0001,IF(L429=1,1,L429-$I$1/100)))</f>
        <v>#DIV/0!</v>
      </c>
    </row>
    <row r="432" spans="1:12" ht="15" thickTop="1" thickBot="1">
      <c r="A432" s="10"/>
      <c r="G432" s="2133" t="s">
        <v>1233</v>
      </c>
      <c r="H432" s="2134"/>
      <c r="I432" s="2135">
        <f>SUM(I404,I409,I416,I423,I430)</f>
        <v>0</v>
      </c>
      <c r="J432" s="2136"/>
      <c r="L432" s="499"/>
    </row>
    <row r="433" spans="1:31" ht="15" thickTop="1" thickBot="1"/>
    <row r="434" spans="1:31" ht="13.9" customHeight="1" thickTop="1" thickBot="1">
      <c r="A434" s="645" t="s">
        <v>981</v>
      </c>
      <c r="B434" s="2163" t="s">
        <v>1634</v>
      </c>
      <c r="C434" s="2164"/>
      <c r="D434" s="2164"/>
      <c r="E434" s="2164"/>
      <c r="F434" s="2164"/>
      <c r="G434" s="2164"/>
      <c r="H434" s="2164"/>
      <c r="I434" s="2164"/>
      <c r="J434" s="2164"/>
      <c r="K434" s="2164"/>
      <c r="L434" s="2165"/>
    </row>
    <row r="435" spans="1:31" ht="29.25" customHeight="1" thickTop="1" thickBot="1">
      <c r="A435" s="354"/>
      <c r="B435" s="354"/>
      <c r="C435" s="354"/>
      <c r="D435" s="354"/>
      <c r="E435" s="354"/>
      <c r="F435" s="354"/>
      <c r="G435" s="354"/>
      <c r="H435" s="354"/>
      <c r="I435" s="354"/>
      <c r="J435" s="354"/>
      <c r="K435" s="354"/>
      <c r="L435" s="354"/>
      <c r="X435" s="2143" t="s">
        <v>810</v>
      </c>
      <c r="Y435" s="2143"/>
      <c r="Z435" s="2143"/>
      <c r="AA435" s="2143"/>
      <c r="AB435" s="2143"/>
    </row>
    <row r="436" spans="1:31" ht="14.25" customHeight="1" thickTop="1">
      <c r="A436" s="2144" t="s">
        <v>315</v>
      </c>
      <c r="B436" s="355" t="s">
        <v>316</v>
      </c>
      <c r="C436" s="355"/>
      <c r="D436" s="355"/>
      <c r="E436" s="355"/>
      <c r="F436" s="355"/>
      <c r="G436" s="355"/>
      <c r="H436" s="355"/>
      <c r="I436" s="355"/>
      <c r="J436" s="355"/>
      <c r="K436" s="2156"/>
      <c r="L436" s="2157"/>
      <c r="O436" s="457" t="s">
        <v>318</v>
      </c>
      <c r="P436" s="458" t="s">
        <v>320</v>
      </c>
      <c r="Q436" s="459" t="s">
        <v>319</v>
      </c>
      <c r="R436" s="459" t="s">
        <v>809</v>
      </c>
      <c r="S436" s="460" t="s">
        <v>860</v>
      </c>
      <c r="T436" s="460" t="s">
        <v>861</v>
      </c>
      <c r="U436" s="460" t="s">
        <v>862</v>
      </c>
      <c r="V436" s="460" t="s">
        <v>863</v>
      </c>
      <c r="W436" s="461" t="s">
        <v>864</v>
      </c>
      <c r="X436" s="462" t="s">
        <v>860</v>
      </c>
      <c r="Y436" s="460" t="s">
        <v>861</v>
      </c>
      <c r="Z436" s="460" t="s">
        <v>862</v>
      </c>
      <c r="AA436" s="460" t="s">
        <v>863</v>
      </c>
      <c r="AB436" s="461" t="s">
        <v>864</v>
      </c>
      <c r="AE436" s="463"/>
    </row>
    <row r="437" spans="1:31">
      <c r="A437" s="2145"/>
      <c r="B437" s="356" t="s">
        <v>865</v>
      </c>
      <c r="C437" s="357"/>
      <c r="D437" s="357"/>
      <c r="E437" s="357"/>
      <c r="F437" s="357"/>
      <c r="G437" s="357"/>
      <c r="H437" s="357"/>
      <c r="I437" s="357"/>
      <c r="J437" s="358"/>
      <c r="K437" s="2147">
        <f>SUM(C437:J437)</f>
        <v>0</v>
      </c>
      <c r="L437" s="2148"/>
      <c r="O437" s="464">
        <f>B435</f>
        <v>0</v>
      </c>
      <c r="P437" s="465" t="e">
        <f>L439</f>
        <v>#DIV/0!</v>
      </c>
      <c r="Q437" s="466">
        <f>K437</f>
        <v>0</v>
      </c>
      <c r="R437" s="466">
        <f>I471</f>
        <v>0</v>
      </c>
      <c r="S437" s="465" t="e">
        <f>L444</f>
        <v>#DIV/0!</v>
      </c>
      <c r="T437" s="465" t="e">
        <f>L450</f>
        <v>#DIV/0!</v>
      </c>
      <c r="U437" s="465" t="e">
        <f>L457</f>
        <v>#DIV/0!</v>
      </c>
      <c r="V437" s="465" t="e">
        <f>L464</f>
        <v>#DIV/0!</v>
      </c>
      <c r="W437" s="467" t="e">
        <f>L470</f>
        <v>#DIV/0!</v>
      </c>
      <c r="X437" s="468">
        <f>I443</f>
        <v>0</v>
      </c>
      <c r="Y437" s="469">
        <f>I448</f>
        <v>0</v>
      </c>
      <c r="Z437" s="469">
        <f>I455</f>
        <v>0</v>
      </c>
      <c r="AA437" s="469">
        <f>I462</f>
        <v>0</v>
      </c>
      <c r="AB437" s="470">
        <f>I469</f>
        <v>0</v>
      </c>
    </row>
    <row r="438" spans="1:31" ht="14.25" customHeight="1" thickBot="1">
      <c r="A438" s="2146"/>
      <c r="B438" s="356"/>
      <c r="C438" s="357"/>
      <c r="D438" s="357"/>
      <c r="E438" s="357"/>
      <c r="F438" s="357"/>
      <c r="G438" s="357"/>
      <c r="H438" s="357"/>
      <c r="I438" s="357"/>
      <c r="J438" s="357"/>
      <c r="K438" s="359" t="s">
        <v>1620</v>
      </c>
      <c r="L438" s="360" t="s">
        <v>1621</v>
      </c>
      <c r="O438" s="471">
        <f>C435</f>
        <v>0</v>
      </c>
      <c r="P438" s="472" t="e">
        <f>L439</f>
        <v>#DIV/0!</v>
      </c>
      <c r="Q438" s="473">
        <f>K437</f>
        <v>0</v>
      </c>
      <c r="R438" s="473">
        <f>I471</f>
        <v>0</v>
      </c>
      <c r="S438" s="465" t="e">
        <f>L444</f>
        <v>#DIV/0!</v>
      </c>
      <c r="T438" s="465" t="e">
        <f>L450</f>
        <v>#DIV/0!</v>
      </c>
      <c r="U438" s="465" t="e">
        <f>L457</f>
        <v>#DIV/0!</v>
      </c>
      <c r="V438" s="465" t="e">
        <f>L464</f>
        <v>#DIV/0!</v>
      </c>
      <c r="W438" s="467" t="e">
        <f>L470</f>
        <v>#DIV/0!</v>
      </c>
      <c r="X438" s="474">
        <f>I443</f>
        <v>0</v>
      </c>
      <c r="Y438" s="475">
        <f>I448</f>
        <v>0</v>
      </c>
      <c r="Z438" s="475">
        <f>I455</f>
        <v>0</v>
      </c>
      <c r="AA438" s="475">
        <f>I462</f>
        <v>0</v>
      </c>
      <c r="AB438" s="476">
        <f>I469</f>
        <v>0</v>
      </c>
    </row>
    <row r="439" spans="1:31" ht="15" thickTop="1" thickBot="1">
      <c r="A439" s="2153" t="s">
        <v>866</v>
      </c>
      <c r="B439" s="2154"/>
      <c r="C439" s="2154"/>
      <c r="D439" s="2154"/>
      <c r="E439" s="2155"/>
      <c r="F439" s="361">
        <f>I471</f>
        <v>0</v>
      </c>
      <c r="G439" s="362" t="s">
        <v>867</v>
      </c>
      <c r="H439" s="363">
        <f>K437</f>
        <v>0</v>
      </c>
      <c r="I439" s="362" t="s">
        <v>868</v>
      </c>
      <c r="J439" s="362" t="s">
        <v>613</v>
      </c>
      <c r="K439" s="364" t="e">
        <f>ROUNDDOWN(I471/K437,2)</f>
        <v>#DIV/0!</v>
      </c>
      <c r="L439" s="364" t="e">
        <f>K439-$I$1/100</f>
        <v>#DIV/0!</v>
      </c>
      <c r="O439" s="471">
        <f>D435</f>
        <v>0</v>
      </c>
      <c r="P439" s="472" t="e">
        <f>L439</f>
        <v>#DIV/0!</v>
      </c>
      <c r="Q439" s="473">
        <f>K437</f>
        <v>0</v>
      </c>
      <c r="R439" s="473">
        <f>I471</f>
        <v>0</v>
      </c>
      <c r="S439" s="465" t="e">
        <f>L444</f>
        <v>#DIV/0!</v>
      </c>
      <c r="T439" s="465" t="e">
        <f>L450</f>
        <v>#DIV/0!</v>
      </c>
      <c r="U439" s="465" t="e">
        <f>L457</f>
        <v>#DIV/0!</v>
      </c>
      <c r="V439" s="465" t="e">
        <f>L464</f>
        <v>#DIV/0!</v>
      </c>
      <c r="W439" s="467" t="e">
        <f>L470</f>
        <v>#DIV/0!</v>
      </c>
      <c r="X439" s="474">
        <f>I443</f>
        <v>0</v>
      </c>
      <c r="Y439" s="475">
        <f>I448</f>
        <v>0</v>
      </c>
      <c r="Z439" s="475">
        <f>I455</f>
        <v>0</v>
      </c>
      <c r="AA439" s="475">
        <f>I462</f>
        <v>0</v>
      </c>
      <c r="AB439" s="476">
        <f>I469</f>
        <v>0</v>
      </c>
    </row>
    <row r="440" spans="1:31" ht="14.25" thickTop="1">
      <c r="K440" s="365"/>
      <c r="L440" s="366"/>
      <c r="O440" s="471">
        <f>E435</f>
        <v>0</v>
      </c>
      <c r="P440" s="472" t="e">
        <f>L439</f>
        <v>#DIV/0!</v>
      </c>
      <c r="Q440" s="473">
        <f>K437</f>
        <v>0</v>
      </c>
      <c r="R440" s="473">
        <f>I471</f>
        <v>0</v>
      </c>
      <c r="S440" s="465" t="e">
        <f>L444</f>
        <v>#DIV/0!</v>
      </c>
      <c r="T440" s="465" t="e">
        <f>L450</f>
        <v>#DIV/0!</v>
      </c>
      <c r="U440" s="465" t="e">
        <f>L457</f>
        <v>#DIV/0!</v>
      </c>
      <c r="V440" s="465" t="e">
        <f>L464</f>
        <v>#DIV/0!</v>
      </c>
      <c r="W440" s="467" t="e">
        <f>L470</f>
        <v>#DIV/0!</v>
      </c>
      <c r="X440" s="474">
        <f>I443</f>
        <v>0</v>
      </c>
      <c r="Y440" s="475">
        <f>I448</f>
        <v>0</v>
      </c>
      <c r="Z440" s="475">
        <f>I455</f>
        <v>0</v>
      </c>
      <c r="AA440" s="475">
        <f>I462</f>
        <v>0</v>
      </c>
      <c r="AB440" s="476">
        <f>I469</f>
        <v>0</v>
      </c>
    </row>
    <row r="441" spans="1:31" ht="15" customHeight="1" thickBot="1">
      <c r="A441" s="367"/>
      <c r="B441" s="368" t="s">
        <v>614</v>
      </c>
      <c r="C441" s="368" t="s">
        <v>615</v>
      </c>
      <c r="D441" s="368" t="s">
        <v>1473</v>
      </c>
      <c r="E441" s="368" t="s">
        <v>1474</v>
      </c>
      <c r="F441" s="368" t="s">
        <v>1475</v>
      </c>
      <c r="G441" s="368" t="s">
        <v>1476</v>
      </c>
      <c r="H441" s="368" t="s">
        <v>1477</v>
      </c>
      <c r="I441" s="2151" t="s">
        <v>1478</v>
      </c>
      <c r="J441" s="2152"/>
      <c r="K441" s="2149" t="s">
        <v>1622</v>
      </c>
      <c r="L441" s="2150"/>
      <c r="O441" s="471">
        <f>F435</f>
        <v>0</v>
      </c>
      <c r="P441" s="472" t="e">
        <f>L439</f>
        <v>#DIV/0!</v>
      </c>
      <c r="Q441" s="473">
        <f>K437</f>
        <v>0</v>
      </c>
      <c r="R441" s="473">
        <f>I471</f>
        <v>0</v>
      </c>
      <c r="S441" s="465" t="e">
        <f>L444</f>
        <v>#DIV/0!</v>
      </c>
      <c r="T441" s="465" t="e">
        <f>L450</f>
        <v>#DIV/0!</v>
      </c>
      <c r="U441" s="465" t="e">
        <f>L457</f>
        <v>#DIV/0!</v>
      </c>
      <c r="V441" s="465" t="e">
        <f>L464</f>
        <v>#DIV/0!</v>
      </c>
      <c r="W441" s="467" t="e">
        <f>L470</f>
        <v>#DIV/0!</v>
      </c>
      <c r="X441" s="474">
        <f>I443</f>
        <v>0</v>
      </c>
      <c r="Y441" s="475">
        <f>I448</f>
        <v>0</v>
      </c>
      <c r="Z441" s="475">
        <f>I455</f>
        <v>0</v>
      </c>
      <c r="AA441" s="475">
        <f>I462</f>
        <v>0</v>
      </c>
      <c r="AB441" s="476">
        <f>I469</f>
        <v>0</v>
      </c>
    </row>
    <row r="442" spans="1:31" ht="14.25" customHeight="1" thickTop="1">
      <c r="A442" s="2137" t="s">
        <v>1479</v>
      </c>
      <c r="B442" s="356"/>
      <c r="C442" s="369"/>
      <c r="D442" s="369"/>
      <c r="E442" s="370"/>
      <c r="F442" s="356"/>
      <c r="G442" s="371"/>
      <c r="H442" s="372">
        <f t="shared" ref="H442:H470" si="11">ROUNDDOWN(C442*D442,2)</f>
        <v>0</v>
      </c>
      <c r="I442" s="1425" t="s">
        <v>1480</v>
      </c>
      <c r="J442" s="1426"/>
      <c r="K442" s="2139" t="s">
        <v>1043</v>
      </c>
      <c r="L442" s="2140" t="e">
        <f>ROUNDDOWN(I443/I471,2)</f>
        <v>#DIV/0!</v>
      </c>
      <c r="O442" s="471">
        <f>G435</f>
        <v>0</v>
      </c>
      <c r="P442" s="472" t="e">
        <f>L439</f>
        <v>#DIV/0!</v>
      </c>
      <c r="Q442" s="473">
        <f>K437</f>
        <v>0</v>
      </c>
      <c r="R442" s="473">
        <f>I471</f>
        <v>0</v>
      </c>
      <c r="S442" s="465" t="e">
        <f>L444</f>
        <v>#DIV/0!</v>
      </c>
      <c r="T442" s="465" t="e">
        <f>L450</f>
        <v>#DIV/0!</v>
      </c>
      <c r="U442" s="465" t="e">
        <f>L457</f>
        <v>#DIV/0!</v>
      </c>
      <c r="V442" s="465" t="e">
        <f>L464</f>
        <v>#DIV/0!</v>
      </c>
      <c r="W442" s="467" t="e">
        <f>L470</f>
        <v>#DIV/0!</v>
      </c>
      <c r="X442" s="474">
        <f>I443</f>
        <v>0</v>
      </c>
      <c r="Y442" s="475">
        <f>I448</f>
        <v>0</v>
      </c>
      <c r="Z442" s="475">
        <f>I455</f>
        <v>0</v>
      </c>
      <c r="AA442" s="475">
        <f>I462</f>
        <v>0</v>
      </c>
      <c r="AB442" s="476">
        <f>I469</f>
        <v>0</v>
      </c>
    </row>
    <row r="443" spans="1:31" ht="14.25" thickBot="1">
      <c r="A443" s="2137"/>
      <c r="B443" s="356"/>
      <c r="C443" s="369"/>
      <c r="D443" s="369"/>
      <c r="E443" s="370"/>
      <c r="F443" s="356"/>
      <c r="G443" s="371"/>
      <c r="H443" s="372">
        <f t="shared" si="11"/>
        <v>0</v>
      </c>
      <c r="I443" s="2129">
        <f>SUM(H442:H446)</f>
        <v>0</v>
      </c>
      <c r="J443" s="2130"/>
      <c r="K443" s="2125"/>
      <c r="L443" s="2141"/>
      <c r="O443" s="471">
        <f>H435</f>
        <v>0</v>
      </c>
      <c r="P443" s="472" t="e">
        <f>L439</f>
        <v>#DIV/0!</v>
      </c>
      <c r="Q443" s="473">
        <f>K437</f>
        <v>0</v>
      </c>
      <c r="R443" s="473">
        <f>I471</f>
        <v>0</v>
      </c>
      <c r="S443" s="465" t="e">
        <f>L444</f>
        <v>#DIV/0!</v>
      </c>
      <c r="T443" s="465" t="e">
        <f>L450</f>
        <v>#DIV/0!</v>
      </c>
      <c r="U443" s="465" t="e">
        <f>L457</f>
        <v>#DIV/0!</v>
      </c>
      <c r="V443" s="465" t="e">
        <f>L464</f>
        <v>#DIV/0!</v>
      </c>
      <c r="W443" s="467" t="e">
        <f>L470</f>
        <v>#DIV/0!</v>
      </c>
      <c r="X443" s="474">
        <f>I443</f>
        <v>0</v>
      </c>
      <c r="Y443" s="475">
        <f>I448</f>
        <v>0</v>
      </c>
      <c r="Z443" s="475">
        <f>I455</f>
        <v>0</v>
      </c>
      <c r="AA443" s="475">
        <f>I462</f>
        <v>0</v>
      </c>
      <c r="AB443" s="476">
        <f>I469</f>
        <v>0</v>
      </c>
    </row>
    <row r="444" spans="1:31" ht="13.5" customHeight="1" thickTop="1">
      <c r="A444" s="2137"/>
      <c r="B444" s="356"/>
      <c r="C444" s="369"/>
      <c r="D444" s="369"/>
      <c r="E444" s="370"/>
      <c r="F444" s="356"/>
      <c r="G444" s="371"/>
      <c r="H444" s="372">
        <f t="shared" si="11"/>
        <v>0</v>
      </c>
      <c r="I444" s="2129"/>
      <c r="J444" s="2130"/>
      <c r="K444" s="2125"/>
      <c r="L444" s="2140" t="e">
        <f>IF(L442=0,"-",IF(L442-$I$1/100&lt;0,0.0001,IF(L442=1,1,L442-$I$1/100)))</f>
        <v>#DIV/0!</v>
      </c>
      <c r="O444" s="471">
        <f>I435</f>
        <v>0</v>
      </c>
      <c r="P444" s="472" t="e">
        <f>L439</f>
        <v>#DIV/0!</v>
      </c>
      <c r="Q444" s="473">
        <f>K437</f>
        <v>0</v>
      </c>
      <c r="R444" s="473">
        <f>I471</f>
        <v>0</v>
      </c>
      <c r="S444" s="465" t="e">
        <f>L444</f>
        <v>#DIV/0!</v>
      </c>
      <c r="T444" s="465" t="e">
        <f>L450</f>
        <v>#DIV/0!</v>
      </c>
      <c r="U444" s="465" t="e">
        <f>L457</f>
        <v>#DIV/0!</v>
      </c>
      <c r="V444" s="465" t="e">
        <f>L464</f>
        <v>#DIV/0!</v>
      </c>
      <c r="W444" s="467" t="e">
        <f>L470</f>
        <v>#DIV/0!</v>
      </c>
      <c r="X444" s="474">
        <f>I443</f>
        <v>0</v>
      </c>
      <c r="Y444" s="475">
        <f>I448</f>
        <v>0</v>
      </c>
      <c r="Z444" s="475">
        <f>I455</f>
        <v>0</v>
      </c>
      <c r="AA444" s="475">
        <f>I462</f>
        <v>0</v>
      </c>
      <c r="AB444" s="476">
        <f>I469</f>
        <v>0</v>
      </c>
    </row>
    <row r="445" spans="1:31">
      <c r="A445" s="2137"/>
      <c r="B445" s="356"/>
      <c r="C445" s="369"/>
      <c r="D445" s="369"/>
      <c r="E445" s="370"/>
      <c r="F445" s="356"/>
      <c r="G445" s="371"/>
      <c r="H445" s="372">
        <f t="shared" si="11"/>
        <v>0</v>
      </c>
      <c r="I445" s="2129"/>
      <c r="J445" s="2130"/>
      <c r="K445" s="2125"/>
      <c r="L445" s="2142"/>
      <c r="O445" s="471">
        <f>J435</f>
        <v>0</v>
      </c>
      <c r="P445" s="472" t="e">
        <f>L439</f>
        <v>#DIV/0!</v>
      </c>
      <c r="Q445" s="473">
        <f>K437</f>
        <v>0</v>
      </c>
      <c r="R445" s="473">
        <f>I471</f>
        <v>0</v>
      </c>
      <c r="S445" s="465" t="e">
        <f>L444</f>
        <v>#DIV/0!</v>
      </c>
      <c r="T445" s="465" t="e">
        <f>L450</f>
        <v>#DIV/0!</v>
      </c>
      <c r="U445" s="465" t="e">
        <f>L457</f>
        <v>#DIV/0!</v>
      </c>
      <c r="V445" s="465" t="e">
        <f>L464</f>
        <v>#DIV/0!</v>
      </c>
      <c r="W445" s="467" t="e">
        <f>L470</f>
        <v>#DIV/0!</v>
      </c>
      <c r="X445" s="474">
        <f>I443</f>
        <v>0</v>
      </c>
      <c r="Y445" s="475">
        <f>I448</f>
        <v>0</v>
      </c>
      <c r="Z445" s="475">
        <f>I455</f>
        <v>0</v>
      </c>
      <c r="AA445" s="475">
        <f>I462</f>
        <v>0</v>
      </c>
      <c r="AB445" s="476">
        <f>I469</f>
        <v>0</v>
      </c>
    </row>
    <row r="446" spans="1:31" ht="14.25" thickBot="1">
      <c r="A446" s="2138"/>
      <c r="B446" s="356"/>
      <c r="C446" s="373"/>
      <c r="D446" s="373"/>
      <c r="E446" s="374"/>
      <c r="F446" s="375"/>
      <c r="G446" s="376"/>
      <c r="H446" s="377">
        <f t="shared" si="11"/>
        <v>0</v>
      </c>
      <c r="I446" s="2131"/>
      <c r="J446" s="2132"/>
      <c r="K446" s="2128"/>
      <c r="L446" s="2141"/>
      <c r="O446" s="471">
        <f>K435</f>
        <v>0</v>
      </c>
      <c r="P446" s="472" t="e">
        <f>L439</f>
        <v>#DIV/0!</v>
      </c>
      <c r="Q446" s="473">
        <f>K437</f>
        <v>0</v>
      </c>
      <c r="R446" s="473">
        <f>I471</f>
        <v>0</v>
      </c>
      <c r="S446" s="465" t="e">
        <f>L444</f>
        <v>#DIV/0!</v>
      </c>
      <c r="T446" s="465" t="e">
        <f>L450</f>
        <v>#DIV/0!</v>
      </c>
      <c r="U446" s="465" t="e">
        <f>L457</f>
        <v>#DIV/0!</v>
      </c>
      <c r="V446" s="465" t="e">
        <f>L464</f>
        <v>#DIV/0!</v>
      </c>
      <c r="W446" s="467" t="e">
        <f>L470</f>
        <v>#DIV/0!</v>
      </c>
      <c r="X446" s="474">
        <f>I443</f>
        <v>0</v>
      </c>
      <c r="Y446" s="475">
        <f>I448</f>
        <v>0</v>
      </c>
      <c r="Z446" s="475">
        <f>I455</f>
        <v>0</v>
      </c>
      <c r="AA446" s="475">
        <f>I462</f>
        <v>0</v>
      </c>
      <c r="AB446" s="476">
        <f>I469</f>
        <v>0</v>
      </c>
    </row>
    <row r="447" spans="1:31" ht="15" customHeight="1" thickTop="1" thickBot="1">
      <c r="A447" s="2158" t="s">
        <v>1044</v>
      </c>
      <c r="B447" s="355"/>
      <c r="C447" s="378"/>
      <c r="D447" s="378"/>
      <c r="E447" s="379"/>
      <c r="F447" s="380"/>
      <c r="G447" s="381"/>
      <c r="H447" s="382">
        <f t="shared" si="11"/>
        <v>0</v>
      </c>
      <c r="I447" s="2159" t="s">
        <v>72</v>
      </c>
      <c r="J447" s="2160"/>
      <c r="K447" s="2127" t="s">
        <v>73</v>
      </c>
      <c r="L447" s="2123" t="e">
        <f>ROUNDDOWN(I448/I471,2)</f>
        <v>#DIV/0!</v>
      </c>
      <c r="O447" s="477">
        <f>L435</f>
        <v>0</v>
      </c>
      <c r="P447" s="478" t="e">
        <f>L439</f>
        <v>#DIV/0!</v>
      </c>
      <c r="Q447" s="479">
        <f>K437</f>
        <v>0</v>
      </c>
      <c r="R447" s="479">
        <f>I471</f>
        <v>0</v>
      </c>
      <c r="S447" s="465" t="e">
        <f>L444</f>
        <v>#DIV/0!</v>
      </c>
      <c r="T447" s="465" t="e">
        <f>L450</f>
        <v>#DIV/0!</v>
      </c>
      <c r="U447" s="465" t="e">
        <f>L457</f>
        <v>#DIV/0!</v>
      </c>
      <c r="V447" s="465" t="e">
        <f>L464</f>
        <v>#DIV/0!</v>
      </c>
      <c r="W447" s="467" t="e">
        <f>L470</f>
        <v>#DIV/0!</v>
      </c>
      <c r="X447" s="480">
        <f>I443</f>
        <v>0</v>
      </c>
      <c r="Y447" s="481">
        <f>I448</f>
        <v>0</v>
      </c>
      <c r="Z447" s="481">
        <f>I455</f>
        <v>0</v>
      </c>
      <c r="AA447" s="481">
        <f>I462</f>
        <v>0</v>
      </c>
      <c r="AB447" s="482">
        <f>I469</f>
        <v>0</v>
      </c>
    </row>
    <row r="448" spans="1:31" ht="15" thickTop="1" thickBot="1">
      <c r="A448" s="2137"/>
      <c r="B448" s="356"/>
      <c r="C448" s="369"/>
      <c r="D448" s="369"/>
      <c r="E448" s="370"/>
      <c r="F448" s="356"/>
      <c r="G448" s="371"/>
      <c r="H448" s="372">
        <f t="shared" si="11"/>
        <v>0</v>
      </c>
      <c r="I448" s="2129">
        <f>SUM(H447:H453)</f>
        <v>0</v>
      </c>
      <c r="J448" s="2130"/>
      <c r="K448" s="2125"/>
      <c r="L448" s="2123"/>
    </row>
    <row r="449" spans="1:12" ht="15" thickTop="1" thickBot="1">
      <c r="A449" s="2137"/>
      <c r="B449" s="356"/>
      <c r="C449" s="369"/>
      <c r="D449" s="369"/>
      <c r="E449" s="370"/>
      <c r="F449" s="356"/>
      <c r="G449" s="371"/>
      <c r="H449" s="372">
        <f t="shared" si="11"/>
        <v>0</v>
      </c>
      <c r="I449" s="2129"/>
      <c r="J449" s="2130"/>
      <c r="K449" s="2125"/>
      <c r="L449" s="2123"/>
    </row>
    <row r="450" spans="1:12" ht="15" thickTop="1" thickBot="1">
      <c r="A450" s="2137"/>
      <c r="B450" s="356"/>
      <c r="C450" s="369"/>
      <c r="D450" s="369"/>
      <c r="E450" s="370"/>
      <c r="F450" s="356"/>
      <c r="G450" s="371"/>
      <c r="H450" s="372">
        <f t="shared" si="11"/>
        <v>0</v>
      </c>
      <c r="I450" s="2129"/>
      <c r="J450" s="2130"/>
      <c r="K450" s="2125"/>
      <c r="L450" s="2123" t="e">
        <f>IF(L447=0,"-",IF(L447-$I$1/100&lt;0,0.0001,IF(L447=1,1,L447-$I$1/100)))</f>
        <v>#DIV/0!</v>
      </c>
    </row>
    <row r="451" spans="1:12" ht="15" thickTop="1" thickBot="1">
      <c r="A451" s="2137"/>
      <c r="B451" s="356"/>
      <c r="C451" s="369"/>
      <c r="D451" s="369"/>
      <c r="E451" s="370"/>
      <c r="F451" s="356"/>
      <c r="G451" s="371"/>
      <c r="H451" s="372">
        <f t="shared" si="11"/>
        <v>0</v>
      </c>
      <c r="I451" s="2129"/>
      <c r="J451" s="2130"/>
      <c r="K451" s="2125"/>
      <c r="L451" s="2123"/>
    </row>
    <row r="452" spans="1:12" ht="15" thickTop="1" thickBot="1">
      <c r="A452" s="2137"/>
      <c r="B452" s="356"/>
      <c r="C452" s="369"/>
      <c r="D452" s="369"/>
      <c r="E452" s="370"/>
      <c r="F452" s="356"/>
      <c r="G452" s="371"/>
      <c r="H452" s="372">
        <f t="shared" si="11"/>
        <v>0</v>
      </c>
      <c r="I452" s="2129"/>
      <c r="J452" s="2130"/>
      <c r="K452" s="2125"/>
      <c r="L452" s="2123"/>
    </row>
    <row r="453" spans="1:12" ht="15" thickTop="1" thickBot="1">
      <c r="A453" s="2138"/>
      <c r="B453" s="375"/>
      <c r="C453" s="373"/>
      <c r="D453" s="373"/>
      <c r="E453" s="374"/>
      <c r="F453" s="375"/>
      <c r="G453" s="376"/>
      <c r="H453" s="377">
        <f t="shared" si="11"/>
        <v>0</v>
      </c>
      <c r="I453" s="2131"/>
      <c r="J453" s="2132"/>
      <c r="K453" s="2128"/>
      <c r="L453" s="2123"/>
    </row>
    <row r="454" spans="1:12" ht="15" customHeight="1" thickTop="1" thickBot="1">
      <c r="A454" s="2146" t="s">
        <v>74</v>
      </c>
      <c r="B454" s="380"/>
      <c r="C454" s="378"/>
      <c r="D454" s="378"/>
      <c r="E454" s="379"/>
      <c r="F454" s="380"/>
      <c r="G454" s="381"/>
      <c r="H454" s="382">
        <f t="shared" si="11"/>
        <v>0</v>
      </c>
      <c r="I454" s="2162" t="s">
        <v>75</v>
      </c>
      <c r="J454" s="1429"/>
      <c r="K454" s="2124" t="s">
        <v>1226</v>
      </c>
      <c r="L454" s="2123" t="e">
        <f>ROUNDDOWN(I455/I471,2)</f>
        <v>#DIV/0!</v>
      </c>
    </row>
    <row r="455" spans="1:12" ht="15" thickTop="1" thickBot="1">
      <c r="A455" s="2137"/>
      <c r="B455" s="380"/>
      <c r="C455" s="378"/>
      <c r="D455" s="378"/>
      <c r="E455" s="370"/>
      <c r="F455" s="356"/>
      <c r="G455" s="371"/>
      <c r="H455" s="372">
        <f t="shared" si="11"/>
        <v>0</v>
      </c>
      <c r="I455" s="2129">
        <f>SUM(H454:H460)</f>
        <v>0</v>
      </c>
      <c r="J455" s="2130"/>
      <c r="K455" s="2125"/>
      <c r="L455" s="2123"/>
    </row>
    <row r="456" spans="1:12" ht="15" thickTop="1" thickBot="1">
      <c r="A456" s="2137"/>
      <c r="B456" s="356"/>
      <c r="C456" s="369"/>
      <c r="D456" s="369"/>
      <c r="E456" s="370"/>
      <c r="F456" s="356"/>
      <c r="G456" s="371"/>
      <c r="H456" s="372">
        <f t="shared" si="11"/>
        <v>0</v>
      </c>
      <c r="I456" s="2129"/>
      <c r="J456" s="2130"/>
      <c r="K456" s="2125"/>
      <c r="L456" s="2123"/>
    </row>
    <row r="457" spans="1:12" ht="15" thickTop="1" thickBot="1">
      <c r="A457" s="2137"/>
      <c r="B457" s="356"/>
      <c r="C457" s="369"/>
      <c r="D457" s="369"/>
      <c r="E457" s="370"/>
      <c r="F457" s="356"/>
      <c r="G457" s="371"/>
      <c r="H457" s="372">
        <f t="shared" si="11"/>
        <v>0</v>
      </c>
      <c r="I457" s="2129"/>
      <c r="J457" s="2130"/>
      <c r="K457" s="2125"/>
      <c r="L457" s="2123" t="e">
        <f>IF(L454=0,"-",IF(L454-$I$1/100&lt;0,0.0001,IF(L454=1,1,L454-$I$1/100)))</f>
        <v>#DIV/0!</v>
      </c>
    </row>
    <row r="458" spans="1:12" ht="15" thickTop="1" thickBot="1">
      <c r="A458" s="2137"/>
      <c r="B458" s="356"/>
      <c r="C458" s="369"/>
      <c r="D458" s="369"/>
      <c r="E458" s="370"/>
      <c r="F458" s="356"/>
      <c r="G458" s="371"/>
      <c r="H458" s="372">
        <f t="shared" si="11"/>
        <v>0</v>
      </c>
      <c r="I458" s="2129"/>
      <c r="J458" s="2130"/>
      <c r="K458" s="2125"/>
      <c r="L458" s="2123"/>
    </row>
    <row r="459" spans="1:12" ht="15" thickTop="1" thickBot="1">
      <c r="A459" s="2137"/>
      <c r="B459" s="356"/>
      <c r="C459" s="369"/>
      <c r="D459" s="369"/>
      <c r="E459" s="370"/>
      <c r="F459" s="356"/>
      <c r="G459" s="371"/>
      <c r="H459" s="372">
        <f t="shared" si="11"/>
        <v>0</v>
      </c>
      <c r="I459" s="2129"/>
      <c r="J459" s="2130"/>
      <c r="K459" s="2125"/>
      <c r="L459" s="2123"/>
    </row>
    <row r="460" spans="1:12" ht="15" thickTop="1" thickBot="1">
      <c r="A460" s="2161"/>
      <c r="B460" s="383"/>
      <c r="C460" s="373"/>
      <c r="D460" s="373"/>
      <c r="E460" s="374"/>
      <c r="F460" s="375"/>
      <c r="G460" s="376"/>
      <c r="H460" s="377">
        <f t="shared" si="11"/>
        <v>0</v>
      </c>
      <c r="I460" s="2129"/>
      <c r="J460" s="2130"/>
      <c r="K460" s="2126"/>
      <c r="L460" s="2123"/>
    </row>
    <row r="461" spans="1:12" ht="15" customHeight="1" thickTop="1" thickBot="1">
      <c r="A461" s="2158" t="s">
        <v>1227</v>
      </c>
      <c r="B461" s="355"/>
      <c r="C461" s="378"/>
      <c r="D461" s="378"/>
      <c r="E461" s="379"/>
      <c r="F461" s="380"/>
      <c r="G461" s="381"/>
      <c r="H461" s="382">
        <f t="shared" si="11"/>
        <v>0</v>
      </c>
      <c r="I461" s="2159" t="s">
        <v>1228</v>
      </c>
      <c r="J461" s="2160"/>
      <c r="K461" s="2127" t="s">
        <v>1229</v>
      </c>
      <c r="L461" s="2123" t="e">
        <f>ROUNDDOWN(I462/I471,2)</f>
        <v>#DIV/0!</v>
      </c>
    </row>
    <row r="462" spans="1:12" ht="15" thickTop="1" thickBot="1">
      <c r="A462" s="2137"/>
      <c r="B462" s="356"/>
      <c r="C462" s="369"/>
      <c r="D462" s="369"/>
      <c r="E462" s="370"/>
      <c r="F462" s="356"/>
      <c r="G462" s="371"/>
      <c r="H462" s="372">
        <f t="shared" si="11"/>
        <v>0</v>
      </c>
      <c r="I462" s="2129">
        <f>SUM(H461:H467)</f>
        <v>0</v>
      </c>
      <c r="J462" s="2130"/>
      <c r="K462" s="2125"/>
      <c r="L462" s="2123"/>
    </row>
    <row r="463" spans="1:12" ht="15" thickTop="1" thickBot="1">
      <c r="A463" s="2137"/>
      <c r="B463" s="356"/>
      <c r="C463" s="369"/>
      <c r="D463" s="369"/>
      <c r="E463" s="370"/>
      <c r="F463" s="356"/>
      <c r="G463" s="371"/>
      <c r="H463" s="372">
        <f t="shared" si="11"/>
        <v>0</v>
      </c>
      <c r="I463" s="2129"/>
      <c r="J463" s="2130"/>
      <c r="K463" s="2125"/>
      <c r="L463" s="2123"/>
    </row>
    <row r="464" spans="1:12" ht="15" thickTop="1" thickBot="1">
      <c r="A464" s="2137"/>
      <c r="B464" s="356"/>
      <c r="C464" s="369"/>
      <c r="D464" s="369"/>
      <c r="E464" s="370"/>
      <c r="F464" s="356"/>
      <c r="G464" s="371"/>
      <c r="H464" s="372">
        <f t="shared" si="11"/>
        <v>0</v>
      </c>
      <c r="I464" s="2129"/>
      <c r="J464" s="2130"/>
      <c r="K464" s="2125"/>
      <c r="L464" s="2123" t="e">
        <f>IF(L461=0,"-",IF(L461-$I$1/100&lt;0,0.0001,IF(L461=1,1,L461-$I$1/100)))</f>
        <v>#DIV/0!</v>
      </c>
    </row>
    <row r="465" spans="1:31" ht="15" thickTop="1" thickBot="1">
      <c r="A465" s="2137"/>
      <c r="B465" s="356"/>
      <c r="C465" s="369"/>
      <c r="D465" s="369"/>
      <c r="E465" s="370"/>
      <c r="F465" s="356"/>
      <c r="G465" s="371"/>
      <c r="H465" s="372">
        <f t="shared" si="11"/>
        <v>0</v>
      </c>
      <c r="I465" s="2129"/>
      <c r="J465" s="2130"/>
      <c r="K465" s="2125"/>
      <c r="L465" s="2123"/>
    </row>
    <row r="466" spans="1:31" ht="15" thickTop="1" thickBot="1">
      <c r="A466" s="2137"/>
      <c r="B466" s="356"/>
      <c r="C466" s="369"/>
      <c r="D466" s="369"/>
      <c r="E466" s="370"/>
      <c r="F466" s="356"/>
      <c r="G466" s="371"/>
      <c r="H466" s="372">
        <f t="shared" si="11"/>
        <v>0</v>
      </c>
      <c r="I466" s="2129"/>
      <c r="J466" s="2130"/>
      <c r="K466" s="2125"/>
      <c r="L466" s="2123"/>
    </row>
    <row r="467" spans="1:31" ht="15" thickTop="1" thickBot="1">
      <c r="A467" s="2138"/>
      <c r="B467" s="375"/>
      <c r="C467" s="373"/>
      <c r="D467" s="373"/>
      <c r="E467" s="374"/>
      <c r="F467" s="375"/>
      <c r="G467" s="376"/>
      <c r="H467" s="377">
        <f t="shared" si="11"/>
        <v>0</v>
      </c>
      <c r="I467" s="2131"/>
      <c r="J467" s="2132"/>
      <c r="K467" s="2128"/>
      <c r="L467" s="2123"/>
    </row>
    <row r="468" spans="1:31" ht="15" customHeight="1" thickTop="1" thickBot="1">
      <c r="A468" s="2158" t="s">
        <v>1230</v>
      </c>
      <c r="B468" s="355"/>
      <c r="C468" s="378"/>
      <c r="D468" s="378"/>
      <c r="E468" s="379"/>
      <c r="F468" s="380"/>
      <c r="G468" s="381"/>
      <c r="H468" s="382">
        <f t="shared" si="11"/>
        <v>0</v>
      </c>
      <c r="I468" s="2162" t="s">
        <v>1231</v>
      </c>
      <c r="J468" s="1429"/>
      <c r="K468" s="2127" t="s">
        <v>1232</v>
      </c>
      <c r="L468" s="2123" t="e">
        <f>ROUNDDOWN(I469/I471,2)</f>
        <v>#DIV/0!</v>
      </c>
    </row>
    <row r="469" spans="1:31" ht="15" thickTop="1" thickBot="1">
      <c r="A469" s="2137"/>
      <c r="B469" s="356"/>
      <c r="C469" s="369"/>
      <c r="D469" s="369"/>
      <c r="E469" s="370"/>
      <c r="F469" s="356"/>
      <c r="G469" s="371"/>
      <c r="H469" s="372">
        <f t="shared" si="11"/>
        <v>0</v>
      </c>
      <c r="I469" s="2129">
        <f>SUM(H468:H470)</f>
        <v>0</v>
      </c>
      <c r="J469" s="2130"/>
      <c r="K469" s="2125"/>
      <c r="L469" s="2123"/>
    </row>
    <row r="470" spans="1:31" ht="15" thickTop="1" thickBot="1">
      <c r="A470" s="2138"/>
      <c r="B470" s="375"/>
      <c r="C470" s="373"/>
      <c r="D470" s="373"/>
      <c r="E470" s="374"/>
      <c r="F470" s="375"/>
      <c r="G470" s="376"/>
      <c r="H470" s="377">
        <f t="shared" si="11"/>
        <v>0</v>
      </c>
      <c r="I470" s="2131"/>
      <c r="J470" s="2132"/>
      <c r="K470" s="2128"/>
      <c r="L470" s="499" t="e">
        <f>IF(L468=0,"-",IF(L468-$I$1/100&lt;0,0.0001,IF(L468=1,1,L468-$I$1/100)))</f>
        <v>#DIV/0!</v>
      </c>
    </row>
    <row r="471" spans="1:31" ht="15" thickTop="1" thickBot="1">
      <c r="A471" s="10"/>
      <c r="G471" s="2133" t="s">
        <v>1233</v>
      </c>
      <c r="H471" s="2134"/>
      <c r="I471" s="2135">
        <f>SUM(I443,I448,I455,I462,I469)</f>
        <v>0</v>
      </c>
      <c r="J471" s="2136"/>
      <c r="L471" s="499"/>
    </row>
    <row r="472" spans="1:31" ht="14.25" customHeight="1" thickTop="1"/>
    <row r="473" spans="1:31" ht="14.25" thickBot="1"/>
    <row r="474" spans="1:31" ht="15" customHeight="1" thickTop="1" thickBot="1">
      <c r="A474" s="645" t="s">
        <v>981</v>
      </c>
      <c r="B474" s="2163" t="s">
        <v>1634</v>
      </c>
      <c r="C474" s="2164"/>
      <c r="D474" s="2164"/>
      <c r="E474" s="2164"/>
      <c r="F474" s="2164"/>
      <c r="G474" s="2164"/>
      <c r="H474" s="2164"/>
      <c r="I474" s="2164"/>
      <c r="J474" s="2164"/>
      <c r="K474" s="2164"/>
      <c r="L474" s="2165"/>
    </row>
    <row r="475" spans="1:31" ht="29.25" customHeight="1" thickTop="1" thickBot="1">
      <c r="A475" s="354"/>
      <c r="B475" s="354"/>
      <c r="C475" s="354"/>
      <c r="D475" s="354"/>
      <c r="E475" s="354"/>
      <c r="F475" s="354"/>
      <c r="G475" s="354"/>
      <c r="H475" s="354"/>
      <c r="I475" s="354"/>
      <c r="J475" s="354"/>
      <c r="K475" s="354"/>
      <c r="L475" s="354"/>
      <c r="X475" s="2143" t="s">
        <v>810</v>
      </c>
      <c r="Y475" s="2143"/>
      <c r="Z475" s="2143"/>
      <c r="AA475" s="2143"/>
      <c r="AB475" s="2143"/>
    </row>
    <row r="476" spans="1:31" ht="14.25" customHeight="1" thickTop="1">
      <c r="A476" s="2144" t="s">
        <v>315</v>
      </c>
      <c r="B476" s="355" t="s">
        <v>316</v>
      </c>
      <c r="C476" s="355"/>
      <c r="D476" s="355"/>
      <c r="E476" s="355"/>
      <c r="F476" s="355"/>
      <c r="G476" s="355"/>
      <c r="H476" s="355"/>
      <c r="I476" s="355"/>
      <c r="J476" s="355"/>
      <c r="K476" s="2156"/>
      <c r="L476" s="2157"/>
      <c r="O476" s="457" t="s">
        <v>318</v>
      </c>
      <c r="P476" s="458" t="s">
        <v>320</v>
      </c>
      <c r="Q476" s="459" t="s">
        <v>319</v>
      </c>
      <c r="R476" s="459" t="s">
        <v>809</v>
      </c>
      <c r="S476" s="460" t="s">
        <v>860</v>
      </c>
      <c r="T476" s="460" t="s">
        <v>861</v>
      </c>
      <c r="U476" s="460" t="s">
        <v>862</v>
      </c>
      <c r="V476" s="460" t="s">
        <v>863</v>
      </c>
      <c r="W476" s="461" t="s">
        <v>864</v>
      </c>
      <c r="X476" s="462" t="s">
        <v>860</v>
      </c>
      <c r="Y476" s="460" t="s">
        <v>861</v>
      </c>
      <c r="Z476" s="460" t="s">
        <v>862</v>
      </c>
      <c r="AA476" s="460" t="s">
        <v>863</v>
      </c>
      <c r="AB476" s="461" t="s">
        <v>864</v>
      </c>
      <c r="AE476" s="463"/>
    </row>
    <row r="477" spans="1:31">
      <c r="A477" s="2145"/>
      <c r="B477" s="356" t="s">
        <v>865</v>
      </c>
      <c r="C477" s="357"/>
      <c r="D477" s="357"/>
      <c r="E477" s="357"/>
      <c r="F477" s="357"/>
      <c r="G477" s="357"/>
      <c r="H477" s="357"/>
      <c r="I477" s="357"/>
      <c r="J477" s="358"/>
      <c r="K477" s="2147">
        <f>SUM(C477:J477)</f>
        <v>0</v>
      </c>
      <c r="L477" s="2148"/>
      <c r="O477" s="464">
        <f>B475</f>
        <v>0</v>
      </c>
      <c r="P477" s="465" t="e">
        <f>L479</f>
        <v>#DIV/0!</v>
      </c>
      <c r="Q477" s="466">
        <f>K477</f>
        <v>0</v>
      </c>
      <c r="R477" s="466">
        <f>I511</f>
        <v>0</v>
      </c>
      <c r="S477" s="465" t="e">
        <f>L484</f>
        <v>#DIV/0!</v>
      </c>
      <c r="T477" s="465" t="e">
        <f>L490</f>
        <v>#DIV/0!</v>
      </c>
      <c r="U477" s="465" t="e">
        <f>L497</f>
        <v>#DIV/0!</v>
      </c>
      <c r="V477" s="465" t="e">
        <f>L504</f>
        <v>#DIV/0!</v>
      </c>
      <c r="W477" s="467" t="e">
        <f>L510</f>
        <v>#DIV/0!</v>
      </c>
      <c r="X477" s="468">
        <f>I483</f>
        <v>0</v>
      </c>
      <c r="Y477" s="469">
        <f>I488</f>
        <v>0</v>
      </c>
      <c r="Z477" s="469">
        <f>I495</f>
        <v>0</v>
      </c>
      <c r="AA477" s="469">
        <f>I502</f>
        <v>0</v>
      </c>
      <c r="AB477" s="470">
        <f>I509</f>
        <v>0</v>
      </c>
    </row>
    <row r="478" spans="1:31" ht="14.25" customHeight="1" thickBot="1">
      <c r="A478" s="2146"/>
      <c r="B478" s="356"/>
      <c r="C478" s="357"/>
      <c r="D478" s="357"/>
      <c r="E478" s="357"/>
      <c r="F478" s="357"/>
      <c r="G478" s="357"/>
      <c r="H478" s="357"/>
      <c r="I478" s="357"/>
      <c r="J478" s="357"/>
      <c r="K478" s="359" t="s">
        <v>1620</v>
      </c>
      <c r="L478" s="360" t="s">
        <v>1621</v>
      </c>
      <c r="O478" s="471">
        <f>C475</f>
        <v>0</v>
      </c>
      <c r="P478" s="472" t="e">
        <f>L479</f>
        <v>#DIV/0!</v>
      </c>
      <c r="Q478" s="473">
        <f>K477</f>
        <v>0</v>
      </c>
      <c r="R478" s="473">
        <f>I511</f>
        <v>0</v>
      </c>
      <c r="S478" s="465" t="e">
        <f>L484</f>
        <v>#DIV/0!</v>
      </c>
      <c r="T478" s="465" t="e">
        <f>L490</f>
        <v>#DIV/0!</v>
      </c>
      <c r="U478" s="465" t="e">
        <f>L497</f>
        <v>#DIV/0!</v>
      </c>
      <c r="V478" s="465" t="e">
        <f>L504</f>
        <v>#DIV/0!</v>
      </c>
      <c r="W478" s="467" t="e">
        <f>L510</f>
        <v>#DIV/0!</v>
      </c>
      <c r="X478" s="474">
        <f>I483</f>
        <v>0</v>
      </c>
      <c r="Y478" s="475">
        <f>I488</f>
        <v>0</v>
      </c>
      <c r="Z478" s="475">
        <f>I495</f>
        <v>0</v>
      </c>
      <c r="AA478" s="475">
        <f>I502</f>
        <v>0</v>
      </c>
      <c r="AB478" s="476">
        <f>I509</f>
        <v>0</v>
      </c>
    </row>
    <row r="479" spans="1:31" ht="15" thickTop="1" thickBot="1">
      <c r="A479" s="2153" t="s">
        <v>866</v>
      </c>
      <c r="B479" s="2154"/>
      <c r="C479" s="2154"/>
      <c r="D479" s="2154"/>
      <c r="E479" s="2155"/>
      <c r="F479" s="361">
        <f>I511</f>
        <v>0</v>
      </c>
      <c r="G479" s="362" t="s">
        <v>867</v>
      </c>
      <c r="H479" s="363">
        <f>K477</f>
        <v>0</v>
      </c>
      <c r="I479" s="362" t="s">
        <v>868</v>
      </c>
      <c r="J479" s="362" t="s">
        <v>613</v>
      </c>
      <c r="K479" s="364" t="e">
        <f>ROUNDDOWN(I511/K477,2)</f>
        <v>#DIV/0!</v>
      </c>
      <c r="L479" s="364" t="e">
        <f>K479-$I$1/100</f>
        <v>#DIV/0!</v>
      </c>
      <c r="O479" s="471">
        <f>D475</f>
        <v>0</v>
      </c>
      <c r="P479" s="472" t="e">
        <f>L479</f>
        <v>#DIV/0!</v>
      </c>
      <c r="Q479" s="473">
        <f>K477</f>
        <v>0</v>
      </c>
      <c r="R479" s="473">
        <f>I511</f>
        <v>0</v>
      </c>
      <c r="S479" s="465" t="e">
        <f>L484</f>
        <v>#DIV/0!</v>
      </c>
      <c r="T479" s="465" t="e">
        <f>L490</f>
        <v>#DIV/0!</v>
      </c>
      <c r="U479" s="465" t="e">
        <f>L497</f>
        <v>#DIV/0!</v>
      </c>
      <c r="V479" s="465" t="e">
        <f>L504</f>
        <v>#DIV/0!</v>
      </c>
      <c r="W479" s="467" t="e">
        <f>L510</f>
        <v>#DIV/0!</v>
      </c>
      <c r="X479" s="474">
        <f>I483</f>
        <v>0</v>
      </c>
      <c r="Y479" s="475">
        <f>I488</f>
        <v>0</v>
      </c>
      <c r="Z479" s="475">
        <f>I495</f>
        <v>0</v>
      </c>
      <c r="AA479" s="475">
        <f>I502</f>
        <v>0</v>
      </c>
      <c r="AB479" s="476">
        <f>I509</f>
        <v>0</v>
      </c>
    </row>
    <row r="480" spans="1:31" ht="14.25" thickTop="1">
      <c r="K480" s="365"/>
      <c r="L480" s="366"/>
      <c r="O480" s="471">
        <f>E475</f>
        <v>0</v>
      </c>
      <c r="P480" s="472" t="e">
        <f>L479</f>
        <v>#DIV/0!</v>
      </c>
      <c r="Q480" s="473">
        <f>K477</f>
        <v>0</v>
      </c>
      <c r="R480" s="473">
        <f>I511</f>
        <v>0</v>
      </c>
      <c r="S480" s="465" t="e">
        <f>L484</f>
        <v>#DIV/0!</v>
      </c>
      <c r="T480" s="465" t="e">
        <f>L490</f>
        <v>#DIV/0!</v>
      </c>
      <c r="U480" s="465" t="e">
        <f>L497</f>
        <v>#DIV/0!</v>
      </c>
      <c r="V480" s="465" t="e">
        <f>L504</f>
        <v>#DIV/0!</v>
      </c>
      <c r="W480" s="467" t="e">
        <f>L510</f>
        <v>#DIV/0!</v>
      </c>
      <c r="X480" s="474">
        <f>I483</f>
        <v>0</v>
      </c>
      <c r="Y480" s="475">
        <f>I488</f>
        <v>0</v>
      </c>
      <c r="Z480" s="475">
        <f>I495</f>
        <v>0</v>
      </c>
      <c r="AA480" s="475">
        <f>I502</f>
        <v>0</v>
      </c>
      <c r="AB480" s="476">
        <f>I509</f>
        <v>0</v>
      </c>
    </row>
    <row r="481" spans="1:28" ht="15" customHeight="1" thickBot="1">
      <c r="A481" s="367"/>
      <c r="B481" s="368" t="s">
        <v>614</v>
      </c>
      <c r="C481" s="368" t="s">
        <v>615</v>
      </c>
      <c r="D481" s="368" t="s">
        <v>1473</v>
      </c>
      <c r="E481" s="368" t="s">
        <v>1474</v>
      </c>
      <c r="F481" s="368" t="s">
        <v>1475</v>
      </c>
      <c r="G481" s="368" t="s">
        <v>1476</v>
      </c>
      <c r="H481" s="368" t="s">
        <v>1477</v>
      </c>
      <c r="I481" s="2151" t="s">
        <v>1478</v>
      </c>
      <c r="J481" s="2152"/>
      <c r="K481" s="2149" t="s">
        <v>1622</v>
      </c>
      <c r="L481" s="2150"/>
      <c r="O481" s="471">
        <f>F475</f>
        <v>0</v>
      </c>
      <c r="P481" s="472" t="e">
        <f>L479</f>
        <v>#DIV/0!</v>
      </c>
      <c r="Q481" s="473">
        <f>K477</f>
        <v>0</v>
      </c>
      <c r="R481" s="473">
        <f>I511</f>
        <v>0</v>
      </c>
      <c r="S481" s="465" t="e">
        <f>L484</f>
        <v>#DIV/0!</v>
      </c>
      <c r="T481" s="465" t="e">
        <f>L490</f>
        <v>#DIV/0!</v>
      </c>
      <c r="U481" s="465" t="e">
        <f>L497</f>
        <v>#DIV/0!</v>
      </c>
      <c r="V481" s="465" t="e">
        <f>L504</f>
        <v>#DIV/0!</v>
      </c>
      <c r="W481" s="467" t="e">
        <f>L510</f>
        <v>#DIV/0!</v>
      </c>
      <c r="X481" s="474">
        <f>I483</f>
        <v>0</v>
      </c>
      <c r="Y481" s="475">
        <f>I488</f>
        <v>0</v>
      </c>
      <c r="Z481" s="475">
        <f>I495</f>
        <v>0</v>
      </c>
      <c r="AA481" s="475">
        <f>I502</f>
        <v>0</v>
      </c>
      <c r="AB481" s="476">
        <f>I509</f>
        <v>0</v>
      </c>
    </row>
    <row r="482" spans="1:28" ht="14.25" customHeight="1" thickTop="1">
      <c r="A482" s="2137" t="s">
        <v>1479</v>
      </c>
      <c r="B482" s="356"/>
      <c r="C482" s="369"/>
      <c r="D482" s="369"/>
      <c r="E482" s="370"/>
      <c r="F482" s="356"/>
      <c r="G482" s="371"/>
      <c r="H482" s="372">
        <f t="shared" ref="H482:H510" si="12">ROUNDDOWN(C482*D482,2)</f>
        <v>0</v>
      </c>
      <c r="I482" s="1425" t="s">
        <v>1480</v>
      </c>
      <c r="J482" s="1426"/>
      <c r="K482" s="2139" t="s">
        <v>1043</v>
      </c>
      <c r="L482" s="2140" t="e">
        <f>ROUNDDOWN(I483/I511,2)</f>
        <v>#DIV/0!</v>
      </c>
      <c r="O482" s="471">
        <f>G475</f>
        <v>0</v>
      </c>
      <c r="P482" s="472" t="e">
        <f>L479</f>
        <v>#DIV/0!</v>
      </c>
      <c r="Q482" s="473">
        <f>K477</f>
        <v>0</v>
      </c>
      <c r="R482" s="473">
        <f>I511</f>
        <v>0</v>
      </c>
      <c r="S482" s="465" t="e">
        <f>L484</f>
        <v>#DIV/0!</v>
      </c>
      <c r="T482" s="465" t="e">
        <f>L490</f>
        <v>#DIV/0!</v>
      </c>
      <c r="U482" s="465" t="e">
        <f>L497</f>
        <v>#DIV/0!</v>
      </c>
      <c r="V482" s="465" t="e">
        <f>L504</f>
        <v>#DIV/0!</v>
      </c>
      <c r="W482" s="467" t="e">
        <f>L510</f>
        <v>#DIV/0!</v>
      </c>
      <c r="X482" s="474">
        <f>I483</f>
        <v>0</v>
      </c>
      <c r="Y482" s="475">
        <f>I488</f>
        <v>0</v>
      </c>
      <c r="Z482" s="475">
        <f>I495</f>
        <v>0</v>
      </c>
      <c r="AA482" s="475">
        <f>I502</f>
        <v>0</v>
      </c>
      <c r="AB482" s="476">
        <f>I509</f>
        <v>0</v>
      </c>
    </row>
    <row r="483" spans="1:28" ht="14.25" thickBot="1">
      <c r="A483" s="2137"/>
      <c r="B483" s="356"/>
      <c r="C483" s="369"/>
      <c r="D483" s="369"/>
      <c r="E483" s="370"/>
      <c r="F483" s="356"/>
      <c r="G483" s="371"/>
      <c r="H483" s="372">
        <f t="shared" si="12"/>
        <v>0</v>
      </c>
      <c r="I483" s="2129">
        <f>SUM(H482:H486)</f>
        <v>0</v>
      </c>
      <c r="J483" s="2130"/>
      <c r="K483" s="2125"/>
      <c r="L483" s="2141"/>
      <c r="O483" s="471">
        <f>H475</f>
        <v>0</v>
      </c>
      <c r="P483" s="472" t="e">
        <f>L479</f>
        <v>#DIV/0!</v>
      </c>
      <c r="Q483" s="473">
        <f>K477</f>
        <v>0</v>
      </c>
      <c r="R483" s="473">
        <f>I511</f>
        <v>0</v>
      </c>
      <c r="S483" s="465" t="e">
        <f>L484</f>
        <v>#DIV/0!</v>
      </c>
      <c r="T483" s="465" t="e">
        <f>L490</f>
        <v>#DIV/0!</v>
      </c>
      <c r="U483" s="465" t="e">
        <f>L497</f>
        <v>#DIV/0!</v>
      </c>
      <c r="V483" s="465" t="e">
        <f>L504</f>
        <v>#DIV/0!</v>
      </c>
      <c r="W483" s="467" t="e">
        <f>L510</f>
        <v>#DIV/0!</v>
      </c>
      <c r="X483" s="474">
        <f>I483</f>
        <v>0</v>
      </c>
      <c r="Y483" s="475">
        <f>I488</f>
        <v>0</v>
      </c>
      <c r="Z483" s="475">
        <f>I495</f>
        <v>0</v>
      </c>
      <c r="AA483" s="475">
        <f>I502</f>
        <v>0</v>
      </c>
      <c r="AB483" s="476">
        <f>I509</f>
        <v>0</v>
      </c>
    </row>
    <row r="484" spans="1:28" ht="13.5" customHeight="1" thickTop="1">
      <c r="A484" s="2137"/>
      <c r="B484" s="356"/>
      <c r="C484" s="369"/>
      <c r="D484" s="369"/>
      <c r="E484" s="370"/>
      <c r="F484" s="356"/>
      <c r="G484" s="371"/>
      <c r="H484" s="372">
        <f t="shared" si="12"/>
        <v>0</v>
      </c>
      <c r="I484" s="2129"/>
      <c r="J484" s="2130"/>
      <c r="K484" s="2125"/>
      <c r="L484" s="2140" t="e">
        <f>IF(L482=0,"-",IF(L482-$I$1/100&lt;0,0.0001,IF(L482=1,1,L482-$I$1/100)))</f>
        <v>#DIV/0!</v>
      </c>
      <c r="O484" s="471">
        <f>I475</f>
        <v>0</v>
      </c>
      <c r="P484" s="472" t="e">
        <f>L479</f>
        <v>#DIV/0!</v>
      </c>
      <c r="Q484" s="473">
        <f>K477</f>
        <v>0</v>
      </c>
      <c r="R484" s="473">
        <f>I511</f>
        <v>0</v>
      </c>
      <c r="S484" s="465" t="e">
        <f>L484</f>
        <v>#DIV/0!</v>
      </c>
      <c r="T484" s="465" t="e">
        <f>L490</f>
        <v>#DIV/0!</v>
      </c>
      <c r="U484" s="465" t="e">
        <f>L497</f>
        <v>#DIV/0!</v>
      </c>
      <c r="V484" s="465" t="e">
        <f>L504</f>
        <v>#DIV/0!</v>
      </c>
      <c r="W484" s="467" t="e">
        <f>L510</f>
        <v>#DIV/0!</v>
      </c>
      <c r="X484" s="474">
        <f>I483</f>
        <v>0</v>
      </c>
      <c r="Y484" s="475">
        <f>I488</f>
        <v>0</v>
      </c>
      <c r="Z484" s="475">
        <f>I495</f>
        <v>0</v>
      </c>
      <c r="AA484" s="475">
        <f>I502</f>
        <v>0</v>
      </c>
      <c r="AB484" s="476">
        <f>I509</f>
        <v>0</v>
      </c>
    </row>
    <row r="485" spans="1:28">
      <c r="A485" s="2137"/>
      <c r="B485" s="356"/>
      <c r="C485" s="369"/>
      <c r="D485" s="369"/>
      <c r="E485" s="370"/>
      <c r="F485" s="356"/>
      <c r="G485" s="371"/>
      <c r="H485" s="372">
        <f t="shared" si="12"/>
        <v>0</v>
      </c>
      <c r="I485" s="2129"/>
      <c r="J485" s="2130"/>
      <c r="K485" s="2125"/>
      <c r="L485" s="2142"/>
      <c r="O485" s="471">
        <f>J475</f>
        <v>0</v>
      </c>
      <c r="P485" s="472" t="e">
        <f>L479</f>
        <v>#DIV/0!</v>
      </c>
      <c r="Q485" s="473">
        <f>K477</f>
        <v>0</v>
      </c>
      <c r="R485" s="473">
        <f>I511</f>
        <v>0</v>
      </c>
      <c r="S485" s="465" t="e">
        <f>L484</f>
        <v>#DIV/0!</v>
      </c>
      <c r="T485" s="465" t="e">
        <f>L490</f>
        <v>#DIV/0!</v>
      </c>
      <c r="U485" s="465" t="e">
        <f>L497</f>
        <v>#DIV/0!</v>
      </c>
      <c r="V485" s="465" t="e">
        <f>L504</f>
        <v>#DIV/0!</v>
      </c>
      <c r="W485" s="467" t="e">
        <f>L510</f>
        <v>#DIV/0!</v>
      </c>
      <c r="X485" s="474">
        <f>I483</f>
        <v>0</v>
      </c>
      <c r="Y485" s="475">
        <f>I488</f>
        <v>0</v>
      </c>
      <c r="Z485" s="475">
        <f>I495</f>
        <v>0</v>
      </c>
      <c r="AA485" s="475">
        <f>I502</f>
        <v>0</v>
      </c>
      <c r="AB485" s="476">
        <f>I509</f>
        <v>0</v>
      </c>
    </row>
    <row r="486" spans="1:28" ht="14.25" thickBot="1">
      <c r="A486" s="2138"/>
      <c r="B486" s="356"/>
      <c r="C486" s="373"/>
      <c r="D486" s="373"/>
      <c r="E486" s="374"/>
      <c r="F486" s="375"/>
      <c r="G486" s="376"/>
      <c r="H486" s="377">
        <f t="shared" si="12"/>
        <v>0</v>
      </c>
      <c r="I486" s="2131"/>
      <c r="J486" s="2132"/>
      <c r="K486" s="2128"/>
      <c r="L486" s="2141"/>
      <c r="O486" s="471">
        <f>K475</f>
        <v>0</v>
      </c>
      <c r="P486" s="472" t="e">
        <f>L479</f>
        <v>#DIV/0!</v>
      </c>
      <c r="Q486" s="473">
        <f>K477</f>
        <v>0</v>
      </c>
      <c r="R486" s="473">
        <f>I511</f>
        <v>0</v>
      </c>
      <c r="S486" s="465" t="e">
        <f>L484</f>
        <v>#DIV/0!</v>
      </c>
      <c r="T486" s="465" t="e">
        <f>L490</f>
        <v>#DIV/0!</v>
      </c>
      <c r="U486" s="465" t="e">
        <f>L497</f>
        <v>#DIV/0!</v>
      </c>
      <c r="V486" s="465" t="e">
        <f>L504</f>
        <v>#DIV/0!</v>
      </c>
      <c r="W486" s="467" t="e">
        <f>L510</f>
        <v>#DIV/0!</v>
      </c>
      <c r="X486" s="474">
        <f>I483</f>
        <v>0</v>
      </c>
      <c r="Y486" s="475">
        <f>I488</f>
        <v>0</v>
      </c>
      <c r="Z486" s="475">
        <f>I495</f>
        <v>0</v>
      </c>
      <c r="AA486" s="475">
        <f>I502</f>
        <v>0</v>
      </c>
      <c r="AB486" s="476">
        <f>I509</f>
        <v>0</v>
      </c>
    </row>
    <row r="487" spans="1:28" ht="15" customHeight="1" thickTop="1" thickBot="1">
      <c r="A487" s="2158" t="s">
        <v>1044</v>
      </c>
      <c r="B487" s="355"/>
      <c r="C487" s="378"/>
      <c r="D487" s="378"/>
      <c r="E487" s="379"/>
      <c r="F487" s="380"/>
      <c r="G487" s="381"/>
      <c r="H487" s="382">
        <f t="shared" si="12"/>
        <v>0</v>
      </c>
      <c r="I487" s="2159" t="s">
        <v>72</v>
      </c>
      <c r="J487" s="2160"/>
      <c r="K487" s="2127" t="s">
        <v>73</v>
      </c>
      <c r="L487" s="2123" t="e">
        <f>ROUNDDOWN(I488/I511,2)</f>
        <v>#DIV/0!</v>
      </c>
      <c r="O487" s="477">
        <f>L475</f>
        <v>0</v>
      </c>
      <c r="P487" s="478" t="e">
        <f>L479</f>
        <v>#DIV/0!</v>
      </c>
      <c r="Q487" s="479">
        <f>K477</f>
        <v>0</v>
      </c>
      <c r="R487" s="479">
        <f>I511</f>
        <v>0</v>
      </c>
      <c r="S487" s="465" t="e">
        <f>L484</f>
        <v>#DIV/0!</v>
      </c>
      <c r="T487" s="465" t="e">
        <f>L490</f>
        <v>#DIV/0!</v>
      </c>
      <c r="U487" s="465" t="e">
        <f>L497</f>
        <v>#DIV/0!</v>
      </c>
      <c r="V487" s="465" t="e">
        <f>L504</f>
        <v>#DIV/0!</v>
      </c>
      <c r="W487" s="467" t="e">
        <f>L510</f>
        <v>#DIV/0!</v>
      </c>
      <c r="X487" s="480">
        <f>I483</f>
        <v>0</v>
      </c>
      <c r="Y487" s="481">
        <f>I488</f>
        <v>0</v>
      </c>
      <c r="Z487" s="481">
        <f>I495</f>
        <v>0</v>
      </c>
      <c r="AA487" s="481">
        <f>I502</f>
        <v>0</v>
      </c>
      <c r="AB487" s="482">
        <f>I509</f>
        <v>0</v>
      </c>
    </row>
    <row r="488" spans="1:28" ht="15" thickTop="1" thickBot="1">
      <c r="A488" s="2137"/>
      <c r="B488" s="356"/>
      <c r="C488" s="369"/>
      <c r="D488" s="369"/>
      <c r="E488" s="370"/>
      <c r="F488" s="356"/>
      <c r="G488" s="371"/>
      <c r="H488" s="372">
        <f t="shared" si="12"/>
        <v>0</v>
      </c>
      <c r="I488" s="2129">
        <f>SUM(H487:H493)</f>
        <v>0</v>
      </c>
      <c r="J488" s="2130"/>
      <c r="K488" s="2125"/>
      <c r="L488" s="2123"/>
    </row>
    <row r="489" spans="1:28" ht="15" thickTop="1" thickBot="1">
      <c r="A489" s="2137"/>
      <c r="B489" s="356"/>
      <c r="C489" s="369"/>
      <c r="D489" s="369"/>
      <c r="E489" s="370"/>
      <c r="F489" s="356"/>
      <c r="G489" s="371"/>
      <c r="H489" s="372">
        <f t="shared" si="12"/>
        <v>0</v>
      </c>
      <c r="I489" s="2129"/>
      <c r="J489" s="2130"/>
      <c r="K489" s="2125"/>
      <c r="L489" s="2123"/>
    </row>
    <row r="490" spans="1:28" ht="15" thickTop="1" thickBot="1">
      <c r="A490" s="2137"/>
      <c r="B490" s="356"/>
      <c r="C490" s="369"/>
      <c r="D490" s="369"/>
      <c r="E490" s="370"/>
      <c r="F490" s="356"/>
      <c r="G490" s="371"/>
      <c r="H490" s="372">
        <f t="shared" si="12"/>
        <v>0</v>
      </c>
      <c r="I490" s="2129"/>
      <c r="J490" s="2130"/>
      <c r="K490" s="2125"/>
      <c r="L490" s="2123" t="e">
        <f>IF(L487=0,"-",IF(L487-$I$1/100&lt;0,0.0001,IF(L487=1,1,L487-$I$1/100)))</f>
        <v>#DIV/0!</v>
      </c>
    </row>
    <row r="491" spans="1:28" ht="15" thickTop="1" thickBot="1">
      <c r="A491" s="2137"/>
      <c r="B491" s="356"/>
      <c r="C491" s="369"/>
      <c r="D491" s="369"/>
      <c r="E491" s="370"/>
      <c r="F491" s="356"/>
      <c r="G491" s="371"/>
      <c r="H491" s="372">
        <f t="shared" si="12"/>
        <v>0</v>
      </c>
      <c r="I491" s="2129"/>
      <c r="J491" s="2130"/>
      <c r="K491" s="2125"/>
      <c r="L491" s="2123"/>
    </row>
    <row r="492" spans="1:28" ht="15" thickTop="1" thickBot="1">
      <c r="A492" s="2137"/>
      <c r="B492" s="356"/>
      <c r="C492" s="369"/>
      <c r="D492" s="369"/>
      <c r="E492" s="370"/>
      <c r="F492" s="356"/>
      <c r="G492" s="371"/>
      <c r="H492" s="372">
        <f t="shared" si="12"/>
        <v>0</v>
      </c>
      <c r="I492" s="2129"/>
      <c r="J492" s="2130"/>
      <c r="K492" s="2125"/>
      <c r="L492" s="2123"/>
    </row>
    <row r="493" spans="1:28" ht="15" thickTop="1" thickBot="1">
      <c r="A493" s="2138"/>
      <c r="B493" s="375"/>
      <c r="C493" s="373"/>
      <c r="D493" s="373"/>
      <c r="E493" s="374"/>
      <c r="F493" s="375"/>
      <c r="G493" s="376"/>
      <c r="H493" s="377">
        <f t="shared" si="12"/>
        <v>0</v>
      </c>
      <c r="I493" s="2131"/>
      <c r="J493" s="2132"/>
      <c r="K493" s="2128"/>
      <c r="L493" s="2123"/>
    </row>
    <row r="494" spans="1:28" ht="15" customHeight="1" thickTop="1" thickBot="1">
      <c r="A494" s="2146" t="s">
        <v>74</v>
      </c>
      <c r="B494" s="380"/>
      <c r="C494" s="378"/>
      <c r="D494" s="378"/>
      <c r="E494" s="379"/>
      <c r="F494" s="380"/>
      <c r="G494" s="381"/>
      <c r="H494" s="382">
        <f t="shared" si="12"/>
        <v>0</v>
      </c>
      <c r="I494" s="2162" t="s">
        <v>75</v>
      </c>
      <c r="J494" s="1429"/>
      <c r="K494" s="2124" t="s">
        <v>1226</v>
      </c>
      <c r="L494" s="2123" t="e">
        <f>ROUNDDOWN(I495/I511,2)</f>
        <v>#DIV/0!</v>
      </c>
    </row>
    <row r="495" spans="1:28" ht="15" thickTop="1" thickBot="1">
      <c r="A495" s="2137"/>
      <c r="B495" s="356"/>
      <c r="C495" s="369"/>
      <c r="D495" s="369"/>
      <c r="E495" s="370"/>
      <c r="F495" s="356"/>
      <c r="G495" s="371"/>
      <c r="H495" s="372">
        <f t="shared" si="12"/>
        <v>0</v>
      </c>
      <c r="I495" s="2129">
        <f>SUM(H494:H500)</f>
        <v>0</v>
      </c>
      <c r="J495" s="2130"/>
      <c r="K495" s="2125"/>
      <c r="L495" s="2123"/>
    </row>
    <row r="496" spans="1:28" ht="15" thickTop="1" thickBot="1">
      <c r="A496" s="2137"/>
      <c r="B496" s="356"/>
      <c r="C496" s="369"/>
      <c r="D496" s="369"/>
      <c r="E496" s="370"/>
      <c r="F496" s="356"/>
      <c r="G496" s="371"/>
      <c r="H496" s="372">
        <f t="shared" si="12"/>
        <v>0</v>
      </c>
      <c r="I496" s="2129"/>
      <c r="J496" s="2130"/>
      <c r="K496" s="2125"/>
      <c r="L496" s="2123"/>
    </row>
    <row r="497" spans="1:12" ht="15" thickTop="1" thickBot="1">
      <c r="A497" s="2137"/>
      <c r="B497" s="356"/>
      <c r="C497" s="369"/>
      <c r="D497" s="369"/>
      <c r="E497" s="370"/>
      <c r="F497" s="356"/>
      <c r="G497" s="371"/>
      <c r="H497" s="372">
        <f t="shared" si="12"/>
        <v>0</v>
      </c>
      <c r="I497" s="2129"/>
      <c r="J497" s="2130"/>
      <c r="K497" s="2125"/>
      <c r="L497" s="2123" t="e">
        <f>IF(L494=0,"-",IF(L494-$I$1/100&lt;0,0.0001,IF(L494=1,1,L494-$I$1/100)))</f>
        <v>#DIV/0!</v>
      </c>
    </row>
    <row r="498" spans="1:12" ht="15" thickTop="1" thickBot="1">
      <c r="A498" s="2137"/>
      <c r="B498" s="356"/>
      <c r="C498" s="369"/>
      <c r="D498" s="369"/>
      <c r="E498" s="370"/>
      <c r="F498" s="356"/>
      <c r="G498" s="371"/>
      <c r="H498" s="372">
        <f t="shared" si="12"/>
        <v>0</v>
      </c>
      <c r="I498" s="2129"/>
      <c r="J498" s="2130"/>
      <c r="K498" s="2125"/>
      <c r="L498" s="2123"/>
    </row>
    <row r="499" spans="1:12" ht="15" thickTop="1" thickBot="1">
      <c r="A499" s="2137"/>
      <c r="B499" s="356"/>
      <c r="C499" s="369"/>
      <c r="D499" s="369"/>
      <c r="E499" s="370"/>
      <c r="F499" s="356"/>
      <c r="G499" s="371"/>
      <c r="H499" s="372">
        <f t="shared" si="12"/>
        <v>0</v>
      </c>
      <c r="I499" s="2129"/>
      <c r="J499" s="2130"/>
      <c r="K499" s="2125"/>
      <c r="L499" s="2123"/>
    </row>
    <row r="500" spans="1:12" ht="15" thickTop="1" thickBot="1">
      <c r="A500" s="2161"/>
      <c r="B500" s="383"/>
      <c r="C500" s="373"/>
      <c r="D500" s="373"/>
      <c r="E500" s="374"/>
      <c r="F500" s="375"/>
      <c r="G500" s="376"/>
      <c r="H500" s="377">
        <f t="shared" si="12"/>
        <v>0</v>
      </c>
      <c r="I500" s="2129"/>
      <c r="J500" s="2130"/>
      <c r="K500" s="2126"/>
      <c r="L500" s="2123"/>
    </row>
    <row r="501" spans="1:12" ht="15" customHeight="1" thickTop="1" thickBot="1">
      <c r="A501" s="2158" t="s">
        <v>1227</v>
      </c>
      <c r="B501" s="355"/>
      <c r="C501" s="378"/>
      <c r="D501" s="378"/>
      <c r="E501" s="379"/>
      <c r="F501" s="380"/>
      <c r="G501" s="381"/>
      <c r="H501" s="382">
        <f t="shared" si="12"/>
        <v>0</v>
      </c>
      <c r="I501" s="2159" t="s">
        <v>1228</v>
      </c>
      <c r="J501" s="2160"/>
      <c r="K501" s="2127" t="s">
        <v>1229</v>
      </c>
      <c r="L501" s="2123" t="e">
        <f>ROUNDDOWN(I502/I511,2)</f>
        <v>#DIV/0!</v>
      </c>
    </row>
    <row r="502" spans="1:12" ht="15" thickTop="1" thickBot="1">
      <c r="A502" s="2137"/>
      <c r="B502" s="356"/>
      <c r="C502" s="369"/>
      <c r="D502" s="369"/>
      <c r="E502" s="370"/>
      <c r="F502" s="356"/>
      <c r="G502" s="371"/>
      <c r="H502" s="372">
        <f t="shared" si="12"/>
        <v>0</v>
      </c>
      <c r="I502" s="2129">
        <f>SUM(H501:H507)</f>
        <v>0</v>
      </c>
      <c r="J502" s="2130"/>
      <c r="K502" s="2125"/>
      <c r="L502" s="2123"/>
    </row>
    <row r="503" spans="1:12" ht="15" thickTop="1" thickBot="1">
      <c r="A503" s="2137"/>
      <c r="B503" s="356"/>
      <c r="C503" s="369"/>
      <c r="D503" s="369"/>
      <c r="E503" s="370"/>
      <c r="F503" s="356"/>
      <c r="G503" s="371"/>
      <c r="H503" s="372">
        <f t="shared" si="12"/>
        <v>0</v>
      </c>
      <c r="I503" s="2129"/>
      <c r="J503" s="2130"/>
      <c r="K503" s="2125"/>
      <c r="L503" s="2123"/>
    </row>
    <row r="504" spans="1:12" ht="15" thickTop="1" thickBot="1">
      <c r="A504" s="2137"/>
      <c r="B504" s="356"/>
      <c r="C504" s="369"/>
      <c r="D504" s="369"/>
      <c r="E504" s="370"/>
      <c r="F504" s="356"/>
      <c r="G504" s="371"/>
      <c r="H504" s="372">
        <f t="shared" si="12"/>
        <v>0</v>
      </c>
      <c r="I504" s="2129"/>
      <c r="J504" s="2130"/>
      <c r="K504" s="2125"/>
      <c r="L504" s="2123" t="e">
        <f>IF(L501=0,"-",IF(L501-$I$1/100&lt;0,0.0001,IF(L501=1,1,L501-$I$1/100)))</f>
        <v>#DIV/0!</v>
      </c>
    </row>
    <row r="505" spans="1:12" ht="15" thickTop="1" thickBot="1">
      <c r="A505" s="2137"/>
      <c r="B505" s="356"/>
      <c r="C505" s="369"/>
      <c r="D505" s="369"/>
      <c r="E505" s="370"/>
      <c r="F505" s="356"/>
      <c r="G505" s="371"/>
      <c r="H505" s="372">
        <f t="shared" si="12"/>
        <v>0</v>
      </c>
      <c r="I505" s="2129"/>
      <c r="J505" s="2130"/>
      <c r="K505" s="2125"/>
      <c r="L505" s="2123"/>
    </row>
    <row r="506" spans="1:12" ht="15" thickTop="1" thickBot="1">
      <c r="A506" s="2137"/>
      <c r="B506" s="356"/>
      <c r="C506" s="369"/>
      <c r="D506" s="369"/>
      <c r="E506" s="370"/>
      <c r="F506" s="356"/>
      <c r="G506" s="371"/>
      <c r="H506" s="372">
        <f t="shared" si="12"/>
        <v>0</v>
      </c>
      <c r="I506" s="2129"/>
      <c r="J506" s="2130"/>
      <c r="K506" s="2125"/>
      <c r="L506" s="2123"/>
    </row>
    <row r="507" spans="1:12" ht="15" thickTop="1" thickBot="1">
      <c r="A507" s="2138"/>
      <c r="B507" s="375"/>
      <c r="C507" s="373"/>
      <c r="D507" s="373"/>
      <c r="E507" s="374"/>
      <c r="F507" s="375"/>
      <c r="G507" s="376"/>
      <c r="H507" s="377">
        <f t="shared" si="12"/>
        <v>0</v>
      </c>
      <c r="I507" s="2131"/>
      <c r="J507" s="2132"/>
      <c r="K507" s="2128"/>
      <c r="L507" s="2123"/>
    </row>
    <row r="508" spans="1:12" ht="15" customHeight="1" thickTop="1" thickBot="1">
      <c r="A508" s="2158" t="s">
        <v>1230</v>
      </c>
      <c r="B508" s="355"/>
      <c r="C508" s="378"/>
      <c r="D508" s="378"/>
      <c r="E508" s="379"/>
      <c r="F508" s="380"/>
      <c r="G508" s="381"/>
      <c r="H508" s="382">
        <f t="shared" si="12"/>
        <v>0</v>
      </c>
      <c r="I508" s="2162" t="s">
        <v>1231</v>
      </c>
      <c r="J508" s="1429"/>
      <c r="K508" s="2127" t="s">
        <v>1232</v>
      </c>
      <c r="L508" s="2123" t="e">
        <f>ROUNDDOWN(I509/I511,2)</f>
        <v>#DIV/0!</v>
      </c>
    </row>
    <row r="509" spans="1:12" ht="15" thickTop="1" thickBot="1">
      <c r="A509" s="2137"/>
      <c r="B509" s="356"/>
      <c r="C509" s="369"/>
      <c r="D509" s="369"/>
      <c r="E509" s="370"/>
      <c r="F509" s="356"/>
      <c r="G509" s="371"/>
      <c r="H509" s="372">
        <f t="shared" si="12"/>
        <v>0</v>
      </c>
      <c r="I509" s="2129">
        <f>SUM(H508:H510)</f>
        <v>0</v>
      </c>
      <c r="J509" s="2130"/>
      <c r="K509" s="2125"/>
      <c r="L509" s="2123"/>
    </row>
    <row r="510" spans="1:12" ht="15" thickTop="1" thickBot="1">
      <c r="A510" s="2138"/>
      <c r="B510" s="375"/>
      <c r="C510" s="373"/>
      <c r="D510" s="373"/>
      <c r="E510" s="374"/>
      <c r="F510" s="375"/>
      <c r="G510" s="376"/>
      <c r="H510" s="377">
        <f t="shared" si="12"/>
        <v>0</v>
      </c>
      <c r="I510" s="2131"/>
      <c r="J510" s="2132"/>
      <c r="K510" s="2128"/>
      <c r="L510" s="499" t="e">
        <f>IF(L508=0,"-",IF(L508-$I$1/100&lt;0,0.0001,IF(L508=1,1,L508-$I$1/100)))</f>
        <v>#DIV/0!</v>
      </c>
    </row>
    <row r="511" spans="1:12" ht="15" thickTop="1" thickBot="1">
      <c r="A511" s="10"/>
      <c r="G511" s="2133" t="s">
        <v>1233</v>
      </c>
      <c r="H511" s="2134"/>
      <c r="I511" s="2135">
        <f>SUM(I483,I488,I495,I502,I509)</f>
        <v>0</v>
      </c>
      <c r="J511" s="2136"/>
      <c r="L511" s="499"/>
    </row>
    <row r="512" spans="1:12" ht="15" thickTop="1" thickBot="1"/>
    <row r="513" spans="1:31" ht="13.9" customHeight="1" thickTop="1" thickBot="1">
      <c r="A513" s="645" t="s">
        <v>981</v>
      </c>
      <c r="B513" s="2163" t="s">
        <v>1634</v>
      </c>
      <c r="C513" s="2164"/>
      <c r="D513" s="2164"/>
      <c r="E513" s="2164"/>
      <c r="F513" s="2164"/>
      <c r="G513" s="2164"/>
      <c r="H513" s="2164"/>
      <c r="I513" s="2164"/>
      <c r="J513" s="2164"/>
      <c r="K513" s="2164"/>
      <c r="L513" s="2165"/>
    </row>
    <row r="514" spans="1:31" ht="29.25" customHeight="1" thickTop="1" thickBot="1">
      <c r="A514" s="354"/>
      <c r="B514" s="354"/>
      <c r="C514" s="354"/>
      <c r="D514" s="354"/>
      <c r="E514" s="354"/>
      <c r="F514" s="354"/>
      <c r="G514" s="354"/>
      <c r="H514" s="354"/>
      <c r="I514" s="354"/>
      <c r="J514" s="354"/>
      <c r="K514" s="354"/>
      <c r="L514" s="354"/>
      <c r="X514" s="2143" t="s">
        <v>810</v>
      </c>
      <c r="Y514" s="2143"/>
      <c r="Z514" s="2143"/>
      <c r="AA514" s="2143"/>
      <c r="AB514" s="2143"/>
    </row>
    <row r="515" spans="1:31" ht="14.25" customHeight="1" thickTop="1">
      <c r="A515" s="2144" t="s">
        <v>315</v>
      </c>
      <c r="B515" s="355" t="s">
        <v>316</v>
      </c>
      <c r="C515" s="355"/>
      <c r="D515" s="355"/>
      <c r="E515" s="355"/>
      <c r="F515" s="355"/>
      <c r="G515" s="355"/>
      <c r="H515" s="355"/>
      <c r="I515" s="355"/>
      <c r="J515" s="355"/>
      <c r="K515" s="2156"/>
      <c r="L515" s="2157"/>
      <c r="O515" s="457" t="s">
        <v>318</v>
      </c>
      <c r="P515" s="458" t="s">
        <v>320</v>
      </c>
      <c r="Q515" s="459" t="s">
        <v>319</v>
      </c>
      <c r="R515" s="459" t="s">
        <v>809</v>
      </c>
      <c r="S515" s="460" t="s">
        <v>860</v>
      </c>
      <c r="T515" s="460" t="s">
        <v>861</v>
      </c>
      <c r="U515" s="460" t="s">
        <v>862</v>
      </c>
      <c r="V515" s="460" t="s">
        <v>863</v>
      </c>
      <c r="W515" s="461" t="s">
        <v>864</v>
      </c>
      <c r="X515" s="462" t="s">
        <v>860</v>
      </c>
      <c r="Y515" s="460" t="s">
        <v>861</v>
      </c>
      <c r="Z515" s="460" t="s">
        <v>862</v>
      </c>
      <c r="AA515" s="460" t="s">
        <v>863</v>
      </c>
      <c r="AB515" s="461" t="s">
        <v>864</v>
      </c>
      <c r="AE515" s="463"/>
    </row>
    <row r="516" spans="1:31">
      <c r="A516" s="2145"/>
      <c r="B516" s="356" t="s">
        <v>865</v>
      </c>
      <c r="C516" s="357"/>
      <c r="D516" s="357"/>
      <c r="E516" s="357"/>
      <c r="F516" s="357"/>
      <c r="G516" s="357"/>
      <c r="H516" s="357"/>
      <c r="I516" s="357"/>
      <c r="J516" s="358"/>
      <c r="K516" s="2147">
        <f>SUM(C516:J516)</f>
        <v>0</v>
      </c>
      <c r="L516" s="2148"/>
      <c r="O516" s="464">
        <f>B514</f>
        <v>0</v>
      </c>
      <c r="P516" s="465" t="e">
        <f>L518</f>
        <v>#DIV/0!</v>
      </c>
      <c r="Q516" s="466">
        <f>K516</f>
        <v>0</v>
      </c>
      <c r="R516" s="466">
        <f>I550</f>
        <v>0</v>
      </c>
      <c r="S516" s="465" t="e">
        <f>L523</f>
        <v>#DIV/0!</v>
      </c>
      <c r="T516" s="465" t="e">
        <f>L529</f>
        <v>#DIV/0!</v>
      </c>
      <c r="U516" s="465" t="e">
        <f>L536</f>
        <v>#DIV/0!</v>
      </c>
      <c r="V516" s="465" t="e">
        <f>L543</f>
        <v>#DIV/0!</v>
      </c>
      <c r="W516" s="467" t="e">
        <f>L549</f>
        <v>#DIV/0!</v>
      </c>
      <c r="X516" s="468">
        <f>I522</f>
        <v>0</v>
      </c>
      <c r="Y516" s="469">
        <f>I527</f>
        <v>0</v>
      </c>
      <c r="Z516" s="469">
        <f>I534</f>
        <v>0</v>
      </c>
      <c r="AA516" s="469">
        <f>I541</f>
        <v>0</v>
      </c>
      <c r="AB516" s="470">
        <f>I548</f>
        <v>0</v>
      </c>
    </row>
    <row r="517" spans="1:31" ht="14.25" customHeight="1" thickBot="1">
      <c r="A517" s="2146"/>
      <c r="B517" s="356"/>
      <c r="C517" s="357"/>
      <c r="D517" s="357"/>
      <c r="E517" s="357"/>
      <c r="F517" s="357"/>
      <c r="G517" s="357"/>
      <c r="H517" s="357"/>
      <c r="I517" s="357"/>
      <c r="J517" s="357"/>
      <c r="K517" s="359" t="s">
        <v>1620</v>
      </c>
      <c r="L517" s="360" t="s">
        <v>1621</v>
      </c>
      <c r="O517" s="471">
        <f>C514</f>
        <v>0</v>
      </c>
      <c r="P517" s="472" t="e">
        <f>L518</f>
        <v>#DIV/0!</v>
      </c>
      <c r="Q517" s="473">
        <f>K516</f>
        <v>0</v>
      </c>
      <c r="R517" s="473">
        <f>I550</f>
        <v>0</v>
      </c>
      <c r="S517" s="465" t="e">
        <f>L523</f>
        <v>#DIV/0!</v>
      </c>
      <c r="T517" s="465" t="e">
        <f>L529</f>
        <v>#DIV/0!</v>
      </c>
      <c r="U517" s="465" t="e">
        <f>L536</f>
        <v>#DIV/0!</v>
      </c>
      <c r="V517" s="465" t="e">
        <f>L543</f>
        <v>#DIV/0!</v>
      </c>
      <c r="W517" s="467" t="e">
        <f>L549</f>
        <v>#DIV/0!</v>
      </c>
      <c r="X517" s="474">
        <f>I522</f>
        <v>0</v>
      </c>
      <c r="Y517" s="475">
        <f>I527</f>
        <v>0</v>
      </c>
      <c r="Z517" s="475">
        <f>I534</f>
        <v>0</v>
      </c>
      <c r="AA517" s="475">
        <f>I541</f>
        <v>0</v>
      </c>
      <c r="AB517" s="476">
        <f>I548</f>
        <v>0</v>
      </c>
    </row>
    <row r="518" spans="1:31" ht="15" thickTop="1" thickBot="1">
      <c r="A518" s="2153" t="s">
        <v>866</v>
      </c>
      <c r="B518" s="2154"/>
      <c r="C518" s="2154"/>
      <c r="D518" s="2154"/>
      <c r="E518" s="2155"/>
      <c r="F518" s="361">
        <f>I550</f>
        <v>0</v>
      </c>
      <c r="G518" s="362" t="s">
        <v>867</v>
      </c>
      <c r="H518" s="363">
        <f>K516</f>
        <v>0</v>
      </c>
      <c r="I518" s="362" t="s">
        <v>868</v>
      </c>
      <c r="J518" s="362" t="s">
        <v>613</v>
      </c>
      <c r="K518" s="364" t="e">
        <f>ROUNDDOWN(I550/K516,2)</f>
        <v>#DIV/0!</v>
      </c>
      <c r="L518" s="364" t="e">
        <f>K518-$I$1/100</f>
        <v>#DIV/0!</v>
      </c>
      <c r="O518" s="471">
        <f>D514</f>
        <v>0</v>
      </c>
      <c r="P518" s="472" t="e">
        <f>L518</f>
        <v>#DIV/0!</v>
      </c>
      <c r="Q518" s="473">
        <f>K516</f>
        <v>0</v>
      </c>
      <c r="R518" s="473">
        <f>I550</f>
        <v>0</v>
      </c>
      <c r="S518" s="465" t="e">
        <f>L523</f>
        <v>#DIV/0!</v>
      </c>
      <c r="T518" s="465" t="e">
        <f>L529</f>
        <v>#DIV/0!</v>
      </c>
      <c r="U518" s="465" t="e">
        <f>L536</f>
        <v>#DIV/0!</v>
      </c>
      <c r="V518" s="465" t="e">
        <f>L543</f>
        <v>#DIV/0!</v>
      </c>
      <c r="W518" s="467" t="e">
        <f>L549</f>
        <v>#DIV/0!</v>
      </c>
      <c r="X518" s="474">
        <f>I522</f>
        <v>0</v>
      </c>
      <c r="Y518" s="475">
        <f>I527</f>
        <v>0</v>
      </c>
      <c r="Z518" s="475">
        <f>I534</f>
        <v>0</v>
      </c>
      <c r="AA518" s="475">
        <f>I541</f>
        <v>0</v>
      </c>
      <c r="AB518" s="476">
        <f>I548</f>
        <v>0</v>
      </c>
    </row>
    <row r="519" spans="1:31" ht="14.25" thickTop="1">
      <c r="K519" s="365"/>
      <c r="L519" s="366"/>
      <c r="O519" s="471">
        <f>E514</f>
        <v>0</v>
      </c>
      <c r="P519" s="472" t="e">
        <f>L518</f>
        <v>#DIV/0!</v>
      </c>
      <c r="Q519" s="473">
        <f>K516</f>
        <v>0</v>
      </c>
      <c r="R519" s="473">
        <f>I550</f>
        <v>0</v>
      </c>
      <c r="S519" s="465" t="e">
        <f>L523</f>
        <v>#DIV/0!</v>
      </c>
      <c r="T519" s="465" t="e">
        <f>L529</f>
        <v>#DIV/0!</v>
      </c>
      <c r="U519" s="465" t="e">
        <f>L536</f>
        <v>#DIV/0!</v>
      </c>
      <c r="V519" s="465" t="e">
        <f>L543</f>
        <v>#DIV/0!</v>
      </c>
      <c r="W519" s="467" t="e">
        <f>L549</f>
        <v>#DIV/0!</v>
      </c>
      <c r="X519" s="474">
        <f>I522</f>
        <v>0</v>
      </c>
      <c r="Y519" s="475">
        <f>I527</f>
        <v>0</v>
      </c>
      <c r="Z519" s="475">
        <f>I534</f>
        <v>0</v>
      </c>
      <c r="AA519" s="475">
        <f>I541</f>
        <v>0</v>
      </c>
      <c r="AB519" s="476">
        <f>I548</f>
        <v>0</v>
      </c>
    </row>
    <row r="520" spans="1:31" ht="15" customHeight="1" thickBot="1">
      <c r="A520" s="367"/>
      <c r="B520" s="368" t="s">
        <v>614</v>
      </c>
      <c r="C520" s="368" t="s">
        <v>615</v>
      </c>
      <c r="D520" s="368" t="s">
        <v>1473</v>
      </c>
      <c r="E520" s="368" t="s">
        <v>1474</v>
      </c>
      <c r="F520" s="368" t="s">
        <v>1475</v>
      </c>
      <c r="G520" s="368" t="s">
        <v>1476</v>
      </c>
      <c r="H520" s="368" t="s">
        <v>1477</v>
      </c>
      <c r="I520" s="2151" t="s">
        <v>1478</v>
      </c>
      <c r="J520" s="2152"/>
      <c r="K520" s="2149" t="s">
        <v>1622</v>
      </c>
      <c r="L520" s="2150"/>
      <c r="O520" s="471">
        <f>F514</f>
        <v>0</v>
      </c>
      <c r="P520" s="472" t="e">
        <f>L518</f>
        <v>#DIV/0!</v>
      </c>
      <c r="Q520" s="473">
        <f>K516</f>
        <v>0</v>
      </c>
      <c r="R520" s="473">
        <f>I550</f>
        <v>0</v>
      </c>
      <c r="S520" s="465" t="e">
        <f>L523</f>
        <v>#DIV/0!</v>
      </c>
      <c r="T520" s="465" t="e">
        <f>L529</f>
        <v>#DIV/0!</v>
      </c>
      <c r="U520" s="465" t="e">
        <f>L536</f>
        <v>#DIV/0!</v>
      </c>
      <c r="V520" s="465" t="e">
        <f>L543</f>
        <v>#DIV/0!</v>
      </c>
      <c r="W520" s="467" t="e">
        <f>L549</f>
        <v>#DIV/0!</v>
      </c>
      <c r="X520" s="474">
        <f>I522</f>
        <v>0</v>
      </c>
      <c r="Y520" s="475">
        <f>I527</f>
        <v>0</v>
      </c>
      <c r="Z520" s="475">
        <f>I534</f>
        <v>0</v>
      </c>
      <c r="AA520" s="475">
        <f>I541</f>
        <v>0</v>
      </c>
      <c r="AB520" s="476">
        <f>I548</f>
        <v>0</v>
      </c>
    </row>
    <row r="521" spans="1:31" ht="14.25" customHeight="1" thickTop="1">
      <c r="A521" s="2137" t="s">
        <v>1479</v>
      </c>
      <c r="B521" s="356"/>
      <c r="C521" s="369"/>
      <c r="D521" s="369"/>
      <c r="E521" s="370"/>
      <c r="F521" s="356"/>
      <c r="G521" s="371"/>
      <c r="H521" s="372">
        <f t="shared" ref="H521:H549" si="13">ROUNDDOWN(C521*D521,2)</f>
        <v>0</v>
      </c>
      <c r="I521" s="1425" t="s">
        <v>1480</v>
      </c>
      <c r="J521" s="1426"/>
      <c r="K521" s="2139" t="s">
        <v>1043</v>
      </c>
      <c r="L521" s="2140" t="e">
        <f>ROUNDDOWN(I522/I550,2)</f>
        <v>#DIV/0!</v>
      </c>
      <c r="O521" s="471">
        <f>G514</f>
        <v>0</v>
      </c>
      <c r="P521" s="472" t="e">
        <f>L518</f>
        <v>#DIV/0!</v>
      </c>
      <c r="Q521" s="473">
        <f>K516</f>
        <v>0</v>
      </c>
      <c r="R521" s="473">
        <f>I550</f>
        <v>0</v>
      </c>
      <c r="S521" s="465" t="e">
        <f>L523</f>
        <v>#DIV/0!</v>
      </c>
      <c r="T521" s="465" t="e">
        <f>L529</f>
        <v>#DIV/0!</v>
      </c>
      <c r="U521" s="465" t="e">
        <f>L536</f>
        <v>#DIV/0!</v>
      </c>
      <c r="V521" s="465" t="e">
        <f>L543</f>
        <v>#DIV/0!</v>
      </c>
      <c r="W521" s="467" t="e">
        <f>L549</f>
        <v>#DIV/0!</v>
      </c>
      <c r="X521" s="474">
        <f>I522</f>
        <v>0</v>
      </c>
      <c r="Y521" s="475">
        <f>I527</f>
        <v>0</v>
      </c>
      <c r="Z521" s="475">
        <f>I534</f>
        <v>0</v>
      </c>
      <c r="AA521" s="475">
        <f>I541</f>
        <v>0</v>
      </c>
      <c r="AB521" s="476">
        <f>I548</f>
        <v>0</v>
      </c>
    </row>
    <row r="522" spans="1:31" ht="14.25" thickBot="1">
      <c r="A522" s="2137"/>
      <c r="B522" s="356"/>
      <c r="C522" s="369"/>
      <c r="D522" s="369"/>
      <c r="E522" s="370"/>
      <c r="F522" s="356"/>
      <c r="G522" s="371"/>
      <c r="H522" s="372">
        <f t="shared" si="13"/>
        <v>0</v>
      </c>
      <c r="I522" s="2129">
        <f>SUM(H521:H525)</f>
        <v>0</v>
      </c>
      <c r="J522" s="2130"/>
      <c r="K522" s="2125"/>
      <c r="L522" s="2141"/>
      <c r="O522" s="471">
        <f>H514</f>
        <v>0</v>
      </c>
      <c r="P522" s="472" t="e">
        <f>L518</f>
        <v>#DIV/0!</v>
      </c>
      <c r="Q522" s="473">
        <f>K516</f>
        <v>0</v>
      </c>
      <c r="R522" s="473">
        <f>I550</f>
        <v>0</v>
      </c>
      <c r="S522" s="465" t="e">
        <f>L523</f>
        <v>#DIV/0!</v>
      </c>
      <c r="T522" s="465" t="e">
        <f>L529</f>
        <v>#DIV/0!</v>
      </c>
      <c r="U522" s="465" t="e">
        <f>L536</f>
        <v>#DIV/0!</v>
      </c>
      <c r="V522" s="465" t="e">
        <f>L543</f>
        <v>#DIV/0!</v>
      </c>
      <c r="W522" s="467" t="e">
        <f>L549</f>
        <v>#DIV/0!</v>
      </c>
      <c r="X522" s="474">
        <f>I522</f>
        <v>0</v>
      </c>
      <c r="Y522" s="475">
        <f>I527</f>
        <v>0</v>
      </c>
      <c r="Z522" s="475">
        <f>I534</f>
        <v>0</v>
      </c>
      <c r="AA522" s="475">
        <f>I541</f>
        <v>0</v>
      </c>
      <c r="AB522" s="476">
        <f>I548</f>
        <v>0</v>
      </c>
    </row>
    <row r="523" spans="1:31" ht="13.5" customHeight="1" thickTop="1">
      <c r="A523" s="2137"/>
      <c r="B523" s="356"/>
      <c r="C523" s="369"/>
      <c r="D523" s="369"/>
      <c r="E523" s="370"/>
      <c r="F523" s="356"/>
      <c r="G523" s="371"/>
      <c r="H523" s="372">
        <f t="shared" si="13"/>
        <v>0</v>
      </c>
      <c r="I523" s="2129"/>
      <c r="J523" s="2130"/>
      <c r="K523" s="2125"/>
      <c r="L523" s="2140" t="e">
        <f>IF(L521=0,"-",IF(L521-$I$1/100&lt;0,0.0001,IF(L521=1,1,L521-$I$1/100)))</f>
        <v>#DIV/0!</v>
      </c>
      <c r="O523" s="471">
        <f>I514</f>
        <v>0</v>
      </c>
      <c r="P523" s="472" t="e">
        <f>L518</f>
        <v>#DIV/0!</v>
      </c>
      <c r="Q523" s="473">
        <f>K516</f>
        <v>0</v>
      </c>
      <c r="R523" s="473">
        <f>I550</f>
        <v>0</v>
      </c>
      <c r="S523" s="465" t="e">
        <f>L523</f>
        <v>#DIV/0!</v>
      </c>
      <c r="T523" s="465" t="e">
        <f>L529</f>
        <v>#DIV/0!</v>
      </c>
      <c r="U523" s="465" t="e">
        <f>L536</f>
        <v>#DIV/0!</v>
      </c>
      <c r="V523" s="465" t="e">
        <f>L543</f>
        <v>#DIV/0!</v>
      </c>
      <c r="W523" s="467" t="e">
        <f>L549</f>
        <v>#DIV/0!</v>
      </c>
      <c r="X523" s="474">
        <f>I522</f>
        <v>0</v>
      </c>
      <c r="Y523" s="475">
        <f>I527</f>
        <v>0</v>
      </c>
      <c r="Z523" s="475">
        <f>I534</f>
        <v>0</v>
      </c>
      <c r="AA523" s="475">
        <f>I541</f>
        <v>0</v>
      </c>
      <c r="AB523" s="476">
        <f>I548</f>
        <v>0</v>
      </c>
    </row>
    <row r="524" spans="1:31">
      <c r="A524" s="2137"/>
      <c r="B524" s="356"/>
      <c r="C524" s="369"/>
      <c r="D524" s="369"/>
      <c r="E524" s="370"/>
      <c r="F524" s="356"/>
      <c r="G524" s="371"/>
      <c r="H524" s="372">
        <f t="shared" si="13"/>
        <v>0</v>
      </c>
      <c r="I524" s="2129"/>
      <c r="J524" s="2130"/>
      <c r="K524" s="2125"/>
      <c r="L524" s="2142"/>
      <c r="O524" s="471">
        <f>J514</f>
        <v>0</v>
      </c>
      <c r="P524" s="472" t="e">
        <f>L518</f>
        <v>#DIV/0!</v>
      </c>
      <c r="Q524" s="473">
        <f>K516</f>
        <v>0</v>
      </c>
      <c r="R524" s="473">
        <f>I550</f>
        <v>0</v>
      </c>
      <c r="S524" s="465" t="e">
        <f>L523</f>
        <v>#DIV/0!</v>
      </c>
      <c r="T524" s="465" t="e">
        <f>L529</f>
        <v>#DIV/0!</v>
      </c>
      <c r="U524" s="465" t="e">
        <f>L536</f>
        <v>#DIV/0!</v>
      </c>
      <c r="V524" s="465" t="e">
        <f>L543</f>
        <v>#DIV/0!</v>
      </c>
      <c r="W524" s="467" t="e">
        <f>L549</f>
        <v>#DIV/0!</v>
      </c>
      <c r="X524" s="474">
        <f>I522</f>
        <v>0</v>
      </c>
      <c r="Y524" s="475">
        <f>I527</f>
        <v>0</v>
      </c>
      <c r="Z524" s="475">
        <f>I534</f>
        <v>0</v>
      </c>
      <c r="AA524" s="475">
        <f>I541</f>
        <v>0</v>
      </c>
      <c r="AB524" s="476">
        <f>I548</f>
        <v>0</v>
      </c>
    </row>
    <row r="525" spans="1:31" ht="14.25" thickBot="1">
      <c r="A525" s="2138"/>
      <c r="B525" s="356"/>
      <c r="C525" s="373"/>
      <c r="D525" s="373"/>
      <c r="E525" s="374"/>
      <c r="F525" s="375"/>
      <c r="G525" s="376"/>
      <c r="H525" s="377">
        <f t="shared" si="13"/>
        <v>0</v>
      </c>
      <c r="I525" s="2131"/>
      <c r="J525" s="2132"/>
      <c r="K525" s="2128"/>
      <c r="L525" s="2141"/>
      <c r="O525" s="471">
        <f>K514</f>
        <v>0</v>
      </c>
      <c r="P525" s="472" t="e">
        <f>L518</f>
        <v>#DIV/0!</v>
      </c>
      <c r="Q525" s="473">
        <f>K516</f>
        <v>0</v>
      </c>
      <c r="R525" s="473">
        <f>I550</f>
        <v>0</v>
      </c>
      <c r="S525" s="465" t="e">
        <f>L523</f>
        <v>#DIV/0!</v>
      </c>
      <c r="T525" s="465" t="e">
        <f>L529</f>
        <v>#DIV/0!</v>
      </c>
      <c r="U525" s="465" t="e">
        <f>L536</f>
        <v>#DIV/0!</v>
      </c>
      <c r="V525" s="465" t="e">
        <f>L543</f>
        <v>#DIV/0!</v>
      </c>
      <c r="W525" s="467" t="e">
        <f>L549</f>
        <v>#DIV/0!</v>
      </c>
      <c r="X525" s="474">
        <f>I522</f>
        <v>0</v>
      </c>
      <c r="Y525" s="475">
        <f>I527</f>
        <v>0</v>
      </c>
      <c r="Z525" s="475">
        <f>I534</f>
        <v>0</v>
      </c>
      <c r="AA525" s="475">
        <f>I541</f>
        <v>0</v>
      </c>
      <c r="AB525" s="476">
        <f>I548</f>
        <v>0</v>
      </c>
    </row>
    <row r="526" spans="1:31" ht="15" customHeight="1" thickTop="1" thickBot="1">
      <c r="A526" s="2158" t="s">
        <v>1044</v>
      </c>
      <c r="B526" s="355"/>
      <c r="C526" s="378"/>
      <c r="D526" s="378"/>
      <c r="E526" s="379"/>
      <c r="F526" s="380"/>
      <c r="G526" s="381"/>
      <c r="H526" s="382">
        <f t="shared" si="13"/>
        <v>0</v>
      </c>
      <c r="I526" s="2159" t="s">
        <v>72</v>
      </c>
      <c r="J526" s="2160"/>
      <c r="K526" s="2127" t="s">
        <v>73</v>
      </c>
      <c r="L526" s="2123" t="e">
        <f>ROUNDDOWN(I527/I550,2)</f>
        <v>#DIV/0!</v>
      </c>
      <c r="O526" s="477">
        <f>L514</f>
        <v>0</v>
      </c>
      <c r="P526" s="478" t="e">
        <f>L518</f>
        <v>#DIV/0!</v>
      </c>
      <c r="Q526" s="479">
        <f>K516</f>
        <v>0</v>
      </c>
      <c r="R526" s="479">
        <f>I550</f>
        <v>0</v>
      </c>
      <c r="S526" s="465" t="e">
        <f>L523</f>
        <v>#DIV/0!</v>
      </c>
      <c r="T526" s="465" t="e">
        <f>L529</f>
        <v>#DIV/0!</v>
      </c>
      <c r="U526" s="465" t="e">
        <f>L536</f>
        <v>#DIV/0!</v>
      </c>
      <c r="V526" s="465" t="e">
        <f>L543</f>
        <v>#DIV/0!</v>
      </c>
      <c r="W526" s="467" t="e">
        <f>L549</f>
        <v>#DIV/0!</v>
      </c>
      <c r="X526" s="480">
        <f>I522</f>
        <v>0</v>
      </c>
      <c r="Y526" s="481">
        <f>I527</f>
        <v>0</v>
      </c>
      <c r="Z526" s="481">
        <f>I534</f>
        <v>0</v>
      </c>
      <c r="AA526" s="481">
        <f>I541</f>
        <v>0</v>
      </c>
      <c r="AB526" s="482">
        <f>I548</f>
        <v>0</v>
      </c>
    </row>
    <row r="527" spans="1:31" ht="15" thickTop="1" thickBot="1">
      <c r="A527" s="2137"/>
      <c r="B527" s="356"/>
      <c r="C527" s="369"/>
      <c r="D527" s="369"/>
      <c r="E527" s="370"/>
      <c r="F527" s="356"/>
      <c r="G527" s="371"/>
      <c r="H527" s="372">
        <f t="shared" si="13"/>
        <v>0</v>
      </c>
      <c r="I527" s="2129">
        <f>SUM(H526:H532)</f>
        <v>0</v>
      </c>
      <c r="J527" s="2130"/>
      <c r="K527" s="2125"/>
      <c r="L527" s="2123"/>
    </row>
    <row r="528" spans="1:31" ht="15" thickTop="1" thickBot="1">
      <c r="A528" s="2137"/>
      <c r="B528" s="356"/>
      <c r="C528" s="369"/>
      <c r="D528" s="369"/>
      <c r="E528" s="370"/>
      <c r="F528" s="356"/>
      <c r="G528" s="371"/>
      <c r="H528" s="372">
        <f t="shared" si="13"/>
        <v>0</v>
      </c>
      <c r="I528" s="2129"/>
      <c r="J528" s="2130"/>
      <c r="K528" s="2125"/>
      <c r="L528" s="2123"/>
    </row>
    <row r="529" spans="1:12" ht="15" thickTop="1" thickBot="1">
      <c r="A529" s="2137"/>
      <c r="B529" s="356"/>
      <c r="C529" s="369"/>
      <c r="D529" s="369"/>
      <c r="E529" s="370"/>
      <c r="F529" s="356"/>
      <c r="G529" s="371"/>
      <c r="H529" s="372">
        <f t="shared" si="13"/>
        <v>0</v>
      </c>
      <c r="I529" s="2129"/>
      <c r="J529" s="2130"/>
      <c r="K529" s="2125"/>
      <c r="L529" s="2123" t="e">
        <f>IF(L526=0,"-",IF(L526-$I$1/100&lt;0,0.0001,IF(L526=1,1,L526-$I$1/100)))</f>
        <v>#DIV/0!</v>
      </c>
    </row>
    <row r="530" spans="1:12" ht="15" thickTop="1" thickBot="1">
      <c r="A530" s="2137"/>
      <c r="B530" s="356"/>
      <c r="C530" s="369"/>
      <c r="D530" s="369"/>
      <c r="E530" s="370"/>
      <c r="F530" s="356"/>
      <c r="G530" s="371"/>
      <c r="H530" s="372">
        <f t="shared" si="13"/>
        <v>0</v>
      </c>
      <c r="I530" s="2129"/>
      <c r="J530" s="2130"/>
      <c r="K530" s="2125"/>
      <c r="L530" s="2123"/>
    </row>
    <row r="531" spans="1:12" ht="15" thickTop="1" thickBot="1">
      <c r="A531" s="2137"/>
      <c r="B531" s="356"/>
      <c r="C531" s="369"/>
      <c r="D531" s="369"/>
      <c r="E531" s="370"/>
      <c r="F531" s="356"/>
      <c r="G531" s="371"/>
      <c r="H531" s="372">
        <f t="shared" si="13"/>
        <v>0</v>
      </c>
      <c r="I531" s="2129"/>
      <c r="J531" s="2130"/>
      <c r="K531" s="2125"/>
      <c r="L531" s="2123"/>
    </row>
    <row r="532" spans="1:12" ht="15" thickTop="1" thickBot="1">
      <c r="A532" s="2138"/>
      <c r="B532" s="375"/>
      <c r="C532" s="373"/>
      <c r="D532" s="373"/>
      <c r="E532" s="374"/>
      <c r="F532" s="375"/>
      <c r="G532" s="376"/>
      <c r="H532" s="377">
        <f t="shared" si="13"/>
        <v>0</v>
      </c>
      <c r="I532" s="2131"/>
      <c r="J532" s="2132"/>
      <c r="K532" s="2128"/>
      <c r="L532" s="2123"/>
    </row>
    <row r="533" spans="1:12" ht="15" customHeight="1" thickTop="1" thickBot="1">
      <c r="A533" s="2146" t="s">
        <v>74</v>
      </c>
      <c r="B533" s="380"/>
      <c r="C533" s="378"/>
      <c r="D533" s="378"/>
      <c r="E533" s="379"/>
      <c r="F533" s="380"/>
      <c r="G533" s="381"/>
      <c r="H533" s="382">
        <f t="shared" si="13"/>
        <v>0</v>
      </c>
      <c r="I533" s="2162" t="s">
        <v>75</v>
      </c>
      <c r="J533" s="1429"/>
      <c r="K533" s="2124" t="s">
        <v>1226</v>
      </c>
      <c r="L533" s="2123" t="e">
        <f>ROUNDDOWN(I534/I550,2)</f>
        <v>#DIV/0!</v>
      </c>
    </row>
    <row r="534" spans="1:12" ht="15" thickTop="1" thickBot="1">
      <c r="A534" s="2137"/>
      <c r="B534" s="356"/>
      <c r="C534" s="369"/>
      <c r="D534" s="369"/>
      <c r="E534" s="370"/>
      <c r="F534" s="356"/>
      <c r="G534" s="371"/>
      <c r="H534" s="372">
        <f t="shared" si="13"/>
        <v>0</v>
      </c>
      <c r="I534" s="2129">
        <f>SUM(H533:H539)</f>
        <v>0</v>
      </c>
      <c r="J534" s="2130"/>
      <c r="K534" s="2125"/>
      <c r="L534" s="2123"/>
    </row>
    <row r="535" spans="1:12" ht="15" thickTop="1" thickBot="1">
      <c r="A535" s="2137"/>
      <c r="B535" s="356"/>
      <c r="C535" s="369"/>
      <c r="D535" s="369"/>
      <c r="E535" s="370"/>
      <c r="F535" s="356"/>
      <c r="G535" s="371"/>
      <c r="H535" s="372">
        <f t="shared" si="13"/>
        <v>0</v>
      </c>
      <c r="I535" s="2129"/>
      <c r="J535" s="2130"/>
      <c r="K535" s="2125"/>
      <c r="L535" s="2123"/>
    </row>
    <row r="536" spans="1:12" ht="15" thickTop="1" thickBot="1">
      <c r="A536" s="2137"/>
      <c r="B536" s="356"/>
      <c r="C536" s="369"/>
      <c r="D536" s="369"/>
      <c r="E536" s="370"/>
      <c r="F536" s="356"/>
      <c r="G536" s="371"/>
      <c r="H536" s="372">
        <f t="shared" si="13"/>
        <v>0</v>
      </c>
      <c r="I536" s="2129"/>
      <c r="J536" s="2130"/>
      <c r="K536" s="2125"/>
      <c r="L536" s="2123" t="e">
        <f>IF(L533=0,"-",IF(L533-$I$1/100&lt;0,0.0001,IF(L533=1,1,L533-$I$1/100)))</f>
        <v>#DIV/0!</v>
      </c>
    </row>
    <row r="537" spans="1:12" ht="15" thickTop="1" thickBot="1">
      <c r="A537" s="2137"/>
      <c r="B537" s="356"/>
      <c r="C537" s="369"/>
      <c r="D537" s="369"/>
      <c r="E537" s="370"/>
      <c r="F537" s="356"/>
      <c r="G537" s="371"/>
      <c r="H537" s="372">
        <f t="shared" si="13"/>
        <v>0</v>
      </c>
      <c r="I537" s="2129"/>
      <c r="J537" s="2130"/>
      <c r="K537" s="2125"/>
      <c r="L537" s="2123"/>
    </row>
    <row r="538" spans="1:12" ht="15" thickTop="1" thickBot="1">
      <c r="A538" s="2137"/>
      <c r="B538" s="356"/>
      <c r="C538" s="369"/>
      <c r="D538" s="369"/>
      <c r="E538" s="370"/>
      <c r="F538" s="356"/>
      <c r="G538" s="371"/>
      <c r="H538" s="372">
        <f t="shared" si="13"/>
        <v>0</v>
      </c>
      <c r="I538" s="2129"/>
      <c r="J538" s="2130"/>
      <c r="K538" s="2125"/>
      <c r="L538" s="2123"/>
    </row>
    <row r="539" spans="1:12" ht="15" thickTop="1" thickBot="1">
      <c r="A539" s="2161"/>
      <c r="B539" s="383"/>
      <c r="C539" s="373"/>
      <c r="D539" s="373"/>
      <c r="E539" s="374"/>
      <c r="F539" s="375"/>
      <c r="G539" s="376"/>
      <c r="H539" s="377">
        <f t="shared" si="13"/>
        <v>0</v>
      </c>
      <c r="I539" s="2129"/>
      <c r="J539" s="2130"/>
      <c r="K539" s="2126"/>
      <c r="L539" s="2123"/>
    </row>
    <row r="540" spans="1:12" ht="15" customHeight="1" thickTop="1" thickBot="1">
      <c r="A540" s="2158" t="s">
        <v>1227</v>
      </c>
      <c r="B540" s="355"/>
      <c r="C540" s="378"/>
      <c r="D540" s="378"/>
      <c r="E540" s="379"/>
      <c r="F540" s="380"/>
      <c r="G540" s="381"/>
      <c r="H540" s="382">
        <f t="shared" si="13"/>
        <v>0</v>
      </c>
      <c r="I540" s="2159" t="s">
        <v>1228</v>
      </c>
      <c r="J540" s="2160"/>
      <c r="K540" s="2127" t="s">
        <v>1229</v>
      </c>
      <c r="L540" s="2123" t="e">
        <f>ROUNDDOWN(I541/I550,2)</f>
        <v>#DIV/0!</v>
      </c>
    </row>
    <row r="541" spans="1:12" ht="15" thickTop="1" thickBot="1">
      <c r="A541" s="2137"/>
      <c r="B541" s="356"/>
      <c r="C541" s="369"/>
      <c r="D541" s="369"/>
      <c r="E541" s="370"/>
      <c r="F541" s="356"/>
      <c r="G541" s="371"/>
      <c r="H541" s="372">
        <f t="shared" si="13"/>
        <v>0</v>
      </c>
      <c r="I541" s="2129">
        <f>SUM(H540:H546)</f>
        <v>0</v>
      </c>
      <c r="J541" s="2130"/>
      <c r="K541" s="2125"/>
      <c r="L541" s="2123"/>
    </row>
    <row r="542" spans="1:12" ht="15" thickTop="1" thickBot="1">
      <c r="A542" s="2137"/>
      <c r="B542" s="356"/>
      <c r="C542" s="369"/>
      <c r="D542" s="369"/>
      <c r="E542" s="370"/>
      <c r="F542" s="356"/>
      <c r="G542" s="371"/>
      <c r="H542" s="372">
        <f t="shared" si="13"/>
        <v>0</v>
      </c>
      <c r="I542" s="2129"/>
      <c r="J542" s="2130"/>
      <c r="K542" s="2125"/>
      <c r="L542" s="2123"/>
    </row>
    <row r="543" spans="1:12" ht="15" thickTop="1" thickBot="1">
      <c r="A543" s="2137"/>
      <c r="B543" s="356"/>
      <c r="C543" s="369"/>
      <c r="D543" s="369"/>
      <c r="E543" s="370"/>
      <c r="F543" s="356"/>
      <c r="G543" s="371"/>
      <c r="H543" s="372">
        <f t="shared" si="13"/>
        <v>0</v>
      </c>
      <c r="I543" s="2129"/>
      <c r="J543" s="2130"/>
      <c r="K543" s="2125"/>
      <c r="L543" s="2123" t="e">
        <f>IF(L540=0,"-",IF(L540-$I$1/100&lt;0,0.0001,IF(L540=1,1,L540-$I$1/100)))</f>
        <v>#DIV/0!</v>
      </c>
    </row>
    <row r="544" spans="1:12" ht="15" thickTop="1" thickBot="1">
      <c r="A544" s="2137"/>
      <c r="B544" s="356"/>
      <c r="C544" s="369"/>
      <c r="D544" s="369"/>
      <c r="E544" s="370"/>
      <c r="F544" s="356"/>
      <c r="G544" s="371"/>
      <c r="H544" s="372">
        <f t="shared" si="13"/>
        <v>0</v>
      </c>
      <c r="I544" s="2129"/>
      <c r="J544" s="2130"/>
      <c r="K544" s="2125"/>
      <c r="L544" s="2123"/>
    </row>
    <row r="545" spans="1:31" ht="15" thickTop="1" thickBot="1">
      <c r="A545" s="2137"/>
      <c r="B545" s="356"/>
      <c r="C545" s="369"/>
      <c r="D545" s="369"/>
      <c r="E545" s="370"/>
      <c r="F545" s="356"/>
      <c r="G545" s="371"/>
      <c r="H545" s="372">
        <f t="shared" si="13"/>
        <v>0</v>
      </c>
      <c r="I545" s="2129"/>
      <c r="J545" s="2130"/>
      <c r="K545" s="2125"/>
      <c r="L545" s="2123"/>
    </row>
    <row r="546" spans="1:31" ht="15" thickTop="1" thickBot="1">
      <c r="A546" s="2138"/>
      <c r="B546" s="375"/>
      <c r="C546" s="373"/>
      <c r="D546" s="373"/>
      <c r="E546" s="374"/>
      <c r="F546" s="375"/>
      <c r="G546" s="376"/>
      <c r="H546" s="377">
        <f t="shared" si="13"/>
        <v>0</v>
      </c>
      <c r="I546" s="2131"/>
      <c r="J546" s="2132"/>
      <c r="K546" s="2128"/>
      <c r="L546" s="2123"/>
    </row>
    <row r="547" spans="1:31" ht="15" customHeight="1" thickTop="1" thickBot="1">
      <c r="A547" s="2158" t="s">
        <v>1230</v>
      </c>
      <c r="B547" s="355"/>
      <c r="C547" s="378"/>
      <c r="D547" s="378"/>
      <c r="E547" s="379"/>
      <c r="F547" s="380"/>
      <c r="G547" s="381"/>
      <c r="H547" s="382">
        <f t="shared" si="13"/>
        <v>0</v>
      </c>
      <c r="I547" s="2162" t="s">
        <v>1231</v>
      </c>
      <c r="J547" s="1429"/>
      <c r="K547" s="2127" t="s">
        <v>1232</v>
      </c>
      <c r="L547" s="2123" t="e">
        <f>ROUNDDOWN(I548/I550,2)</f>
        <v>#DIV/0!</v>
      </c>
    </row>
    <row r="548" spans="1:31" ht="15" thickTop="1" thickBot="1">
      <c r="A548" s="2137"/>
      <c r="B548" s="356"/>
      <c r="C548" s="369"/>
      <c r="D548" s="369"/>
      <c r="E548" s="370"/>
      <c r="F548" s="356"/>
      <c r="G548" s="371"/>
      <c r="H548" s="372">
        <f t="shared" si="13"/>
        <v>0</v>
      </c>
      <c r="I548" s="2129">
        <f>SUM(H547:H549)</f>
        <v>0</v>
      </c>
      <c r="J548" s="2130"/>
      <c r="K548" s="2125"/>
      <c r="L548" s="2123"/>
    </row>
    <row r="549" spans="1:31" ht="15" thickTop="1" thickBot="1">
      <c r="A549" s="2138"/>
      <c r="B549" s="375"/>
      <c r="C549" s="373"/>
      <c r="D549" s="373"/>
      <c r="E549" s="374"/>
      <c r="F549" s="375"/>
      <c r="G549" s="376"/>
      <c r="H549" s="377">
        <f t="shared" si="13"/>
        <v>0</v>
      </c>
      <c r="I549" s="2131"/>
      <c r="J549" s="2132"/>
      <c r="K549" s="2128"/>
      <c r="L549" s="499" t="e">
        <f>IF(L547=0,"-",IF(L547-$I$1/100&lt;0,0.0001,IF(L547=1,1,L547-$I$1/100)))</f>
        <v>#DIV/0!</v>
      </c>
    </row>
    <row r="550" spans="1:31" ht="15" thickTop="1" thickBot="1">
      <c r="A550" s="10"/>
      <c r="G550" s="2133" t="s">
        <v>1233</v>
      </c>
      <c r="H550" s="2134"/>
      <c r="I550" s="2135">
        <f>SUM(I522,I527,I534,I541,I548)</f>
        <v>0</v>
      </c>
      <c r="J550" s="2136"/>
      <c r="L550" s="499"/>
    </row>
    <row r="551" spans="1:31" ht="14.25" thickTop="1"/>
    <row r="552" spans="1:31" ht="15" customHeight="1" thickBot="1"/>
    <row r="553" spans="1:31" ht="15" thickTop="1" thickBot="1">
      <c r="A553" s="645" t="s">
        <v>981</v>
      </c>
      <c r="B553" s="2163" t="s">
        <v>1634</v>
      </c>
      <c r="C553" s="2164"/>
      <c r="D553" s="2164"/>
      <c r="E553" s="2164"/>
      <c r="F553" s="2164"/>
      <c r="G553" s="2164"/>
      <c r="H553" s="2164"/>
      <c r="I553" s="2164"/>
      <c r="J553" s="2164"/>
      <c r="K553" s="2164"/>
      <c r="L553" s="2165"/>
    </row>
    <row r="554" spans="1:31" ht="29.25" customHeight="1" thickTop="1" thickBot="1">
      <c r="A554" s="354"/>
      <c r="B554" s="354"/>
      <c r="C554" s="354"/>
      <c r="D554" s="354"/>
      <c r="E554" s="354"/>
      <c r="F554" s="354"/>
      <c r="G554" s="354"/>
      <c r="H554" s="354"/>
      <c r="I554" s="354"/>
      <c r="J554" s="354"/>
      <c r="K554" s="354"/>
      <c r="L554" s="354"/>
      <c r="X554" s="2143" t="s">
        <v>810</v>
      </c>
      <c r="Y554" s="2143"/>
      <c r="Z554" s="2143"/>
      <c r="AA554" s="2143"/>
      <c r="AB554" s="2143"/>
    </row>
    <row r="555" spans="1:31" ht="14.25" customHeight="1" thickTop="1">
      <c r="A555" s="2144" t="s">
        <v>315</v>
      </c>
      <c r="B555" s="355" t="s">
        <v>316</v>
      </c>
      <c r="C555" s="355"/>
      <c r="D555" s="355"/>
      <c r="E555" s="355"/>
      <c r="F555" s="355"/>
      <c r="G555" s="355"/>
      <c r="H555" s="355"/>
      <c r="I555" s="355"/>
      <c r="J555" s="355"/>
      <c r="K555" s="2156"/>
      <c r="L555" s="2157"/>
      <c r="O555" s="457" t="s">
        <v>318</v>
      </c>
      <c r="P555" s="458" t="s">
        <v>320</v>
      </c>
      <c r="Q555" s="459" t="s">
        <v>319</v>
      </c>
      <c r="R555" s="459" t="s">
        <v>809</v>
      </c>
      <c r="S555" s="460" t="s">
        <v>860</v>
      </c>
      <c r="T555" s="460" t="s">
        <v>861</v>
      </c>
      <c r="U555" s="460" t="s">
        <v>862</v>
      </c>
      <c r="V555" s="460" t="s">
        <v>863</v>
      </c>
      <c r="W555" s="461" t="s">
        <v>864</v>
      </c>
      <c r="X555" s="462" t="s">
        <v>860</v>
      </c>
      <c r="Y555" s="460" t="s">
        <v>861</v>
      </c>
      <c r="Z555" s="460" t="s">
        <v>862</v>
      </c>
      <c r="AA555" s="460" t="s">
        <v>863</v>
      </c>
      <c r="AB555" s="461" t="s">
        <v>864</v>
      </c>
      <c r="AE555" s="463"/>
    </row>
    <row r="556" spans="1:31">
      <c r="A556" s="2145"/>
      <c r="B556" s="356" t="s">
        <v>865</v>
      </c>
      <c r="C556" s="357"/>
      <c r="D556" s="357"/>
      <c r="E556" s="357"/>
      <c r="F556" s="357"/>
      <c r="G556" s="357"/>
      <c r="H556" s="357"/>
      <c r="I556" s="357"/>
      <c r="J556" s="358"/>
      <c r="K556" s="2147">
        <f>SUM(C556:J556)</f>
        <v>0</v>
      </c>
      <c r="L556" s="2148"/>
      <c r="O556" s="464">
        <f>B554</f>
        <v>0</v>
      </c>
      <c r="P556" s="465" t="e">
        <f>L558</f>
        <v>#DIV/0!</v>
      </c>
      <c r="Q556" s="466">
        <f>K556</f>
        <v>0</v>
      </c>
      <c r="R556" s="466">
        <f>I590</f>
        <v>0</v>
      </c>
      <c r="S556" s="465" t="e">
        <f>L563</f>
        <v>#DIV/0!</v>
      </c>
      <c r="T556" s="465" t="e">
        <f>L569</f>
        <v>#DIV/0!</v>
      </c>
      <c r="U556" s="465" t="e">
        <f>L576</f>
        <v>#DIV/0!</v>
      </c>
      <c r="V556" s="465" t="e">
        <f>L583</f>
        <v>#DIV/0!</v>
      </c>
      <c r="W556" s="467" t="e">
        <f>L589</f>
        <v>#DIV/0!</v>
      </c>
      <c r="X556" s="468">
        <f>I562</f>
        <v>0</v>
      </c>
      <c r="Y556" s="469">
        <f>I567</f>
        <v>0</v>
      </c>
      <c r="Z556" s="469">
        <f>I574</f>
        <v>0</v>
      </c>
      <c r="AA556" s="469">
        <f>I581</f>
        <v>0</v>
      </c>
      <c r="AB556" s="470">
        <f>I588</f>
        <v>0</v>
      </c>
    </row>
    <row r="557" spans="1:31" ht="14.25" customHeight="1" thickBot="1">
      <c r="A557" s="2146"/>
      <c r="B557" s="356"/>
      <c r="C557" s="357"/>
      <c r="D557" s="357"/>
      <c r="E557" s="357"/>
      <c r="F557" s="357"/>
      <c r="G557" s="357"/>
      <c r="H557" s="357"/>
      <c r="I557" s="357"/>
      <c r="J557" s="357"/>
      <c r="K557" s="359" t="s">
        <v>1620</v>
      </c>
      <c r="L557" s="360" t="s">
        <v>1621</v>
      </c>
      <c r="O557" s="471">
        <f>C554</f>
        <v>0</v>
      </c>
      <c r="P557" s="472" t="e">
        <f>L558</f>
        <v>#DIV/0!</v>
      </c>
      <c r="Q557" s="473">
        <f>K556</f>
        <v>0</v>
      </c>
      <c r="R557" s="473">
        <f>I590</f>
        <v>0</v>
      </c>
      <c r="S557" s="465" t="e">
        <f>L563</f>
        <v>#DIV/0!</v>
      </c>
      <c r="T557" s="465" t="e">
        <f>L569</f>
        <v>#DIV/0!</v>
      </c>
      <c r="U557" s="465" t="e">
        <f>L576</f>
        <v>#DIV/0!</v>
      </c>
      <c r="V557" s="465" t="e">
        <f>L583</f>
        <v>#DIV/0!</v>
      </c>
      <c r="W557" s="467" t="e">
        <f>L589</f>
        <v>#DIV/0!</v>
      </c>
      <c r="X557" s="474">
        <f>I562</f>
        <v>0</v>
      </c>
      <c r="Y557" s="475">
        <f>I567</f>
        <v>0</v>
      </c>
      <c r="Z557" s="475">
        <f>I574</f>
        <v>0</v>
      </c>
      <c r="AA557" s="475">
        <f>I581</f>
        <v>0</v>
      </c>
      <c r="AB557" s="476">
        <f>I588</f>
        <v>0</v>
      </c>
    </row>
    <row r="558" spans="1:31" ht="15" thickTop="1" thickBot="1">
      <c r="A558" s="2153" t="s">
        <v>866</v>
      </c>
      <c r="B558" s="2154"/>
      <c r="C558" s="2154"/>
      <c r="D558" s="2154"/>
      <c r="E558" s="2155"/>
      <c r="F558" s="361">
        <f>I590</f>
        <v>0</v>
      </c>
      <c r="G558" s="362" t="s">
        <v>867</v>
      </c>
      <c r="H558" s="363">
        <f>K556</f>
        <v>0</v>
      </c>
      <c r="I558" s="362" t="s">
        <v>868</v>
      </c>
      <c r="J558" s="362" t="s">
        <v>613</v>
      </c>
      <c r="K558" s="364" t="e">
        <f>ROUNDDOWN(I590/K556,2)</f>
        <v>#DIV/0!</v>
      </c>
      <c r="L558" s="364" t="e">
        <f>K558-$I$1/100</f>
        <v>#DIV/0!</v>
      </c>
      <c r="O558" s="471">
        <f>D554</f>
        <v>0</v>
      </c>
      <c r="P558" s="472" t="e">
        <f>L558</f>
        <v>#DIV/0!</v>
      </c>
      <c r="Q558" s="473">
        <f>K556</f>
        <v>0</v>
      </c>
      <c r="R558" s="473">
        <f>I590</f>
        <v>0</v>
      </c>
      <c r="S558" s="465" t="e">
        <f>L563</f>
        <v>#DIV/0!</v>
      </c>
      <c r="T558" s="465" t="e">
        <f>L569</f>
        <v>#DIV/0!</v>
      </c>
      <c r="U558" s="465" t="e">
        <f>L576</f>
        <v>#DIV/0!</v>
      </c>
      <c r="V558" s="465" t="e">
        <f>L583</f>
        <v>#DIV/0!</v>
      </c>
      <c r="W558" s="467" t="e">
        <f>L589</f>
        <v>#DIV/0!</v>
      </c>
      <c r="X558" s="474">
        <f>I562</f>
        <v>0</v>
      </c>
      <c r="Y558" s="475">
        <f>I567</f>
        <v>0</v>
      </c>
      <c r="Z558" s="475">
        <f>I574</f>
        <v>0</v>
      </c>
      <c r="AA558" s="475">
        <f>I581</f>
        <v>0</v>
      </c>
      <c r="AB558" s="476">
        <f>I588</f>
        <v>0</v>
      </c>
    </row>
    <row r="559" spans="1:31" ht="14.25" thickTop="1">
      <c r="K559" s="365"/>
      <c r="L559" s="366"/>
      <c r="O559" s="471">
        <f>E554</f>
        <v>0</v>
      </c>
      <c r="P559" s="472" t="e">
        <f>L558</f>
        <v>#DIV/0!</v>
      </c>
      <c r="Q559" s="473">
        <f>K556</f>
        <v>0</v>
      </c>
      <c r="R559" s="473">
        <f>I590</f>
        <v>0</v>
      </c>
      <c r="S559" s="465" t="e">
        <f>L563</f>
        <v>#DIV/0!</v>
      </c>
      <c r="T559" s="465" t="e">
        <f>L569</f>
        <v>#DIV/0!</v>
      </c>
      <c r="U559" s="465" t="e">
        <f>L576</f>
        <v>#DIV/0!</v>
      </c>
      <c r="V559" s="465" t="e">
        <f>L583</f>
        <v>#DIV/0!</v>
      </c>
      <c r="W559" s="467" t="e">
        <f>L589</f>
        <v>#DIV/0!</v>
      </c>
      <c r="X559" s="474">
        <f>I562</f>
        <v>0</v>
      </c>
      <c r="Y559" s="475">
        <f>I567</f>
        <v>0</v>
      </c>
      <c r="Z559" s="475">
        <f>I574</f>
        <v>0</v>
      </c>
      <c r="AA559" s="475">
        <f>I581</f>
        <v>0</v>
      </c>
      <c r="AB559" s="476">
        <f>I588</f>
        <v>0</v>
      </c>
    </row>
    <row r="560" spans="1:31" ht="15" customHeight="1" thickBot="1">
      <c r="A560" s="367"/>
      <c r="B560" s="368" t="s">
        <v>614</v>
      </c>
      <c r="C560" s="368" t="s">
        <v>615</v>
      </c>
      <c r="D560" s="368" t="s">
        <v>1473</v>
      </c>
      <c r="E560" s="368" t="s">
        <v>1474</v>
      </c>
      <c r="F560" s="368" t="s">
        <v>1475</v>
      </c>
      <c r="G560" s="368" t="s">
        <v>1476</v>
      </c>
      <c r="H560" s="368" t="s">
        <v>1477</v>
      </c>
      <c r="I560" s="2151" t="s">
        <v>1478</v>
      </c>
      <c r="J560" s="2152"/>
      <c r="K560" s="2149" t="s">
        <v>1622</v>
      </c>
      <c r="L560" s="2150"/>
      <c r="O560" s="471">
        <f>F554</f>
        <v>0</v>
      </c>
      <c r="P560" s="472" t="e">
        <f>L558</f>
        <v>#DIV/0!</v>
      </c>
      <c r="Q560" s="473">
        <f>K556</f>
        <v>0</v>
      </c>
      <c r="R560" s="473">
        <f>I590</f>
        <v>0</v>
      </c>
      <c r="S560" s="465" t="e">
        <f>L563</f>
        <v>#DIV/0!</v>
      </c>
      <c r="T560" s="465" t="e">
        <f>L569</f>
        <v>#DIV/0!</v>
      </c>
      <c r="U560" s="465" t="e">
        <f>L576</f>
        <v>#DIV/0!</v>
      </c>
      <c r="V560" s="465" t="e">
        <f>L583</f>
        <v>#DIV/0!</v>
      </c>
      <c r="W560" s="467" t="e">
        <f>L589</f>
        <v>#DIV/0!</v>
      </c>
      <c r="X560" s="474">
        <f>I562</f>
        <v>0</v>
      </c>
      <c r="Y560" s="475">
        <f>I567</f>
        <v>0</v>
      </c>
      <c r="Z560" s="475">
        <f>I574</f>
        <v>0</v>
      </c>
      <c r="AA560" s="475">
        <f>I581</f>
        <v>0</v>
      </c>
      <c r="AB560" s="476">
        <f>I588</f>
        <v>0</v>
      </c>
    </row>
    <row r="561" spans="1:28" ht="14.25" customHeight="1" thickTop="1">
      <c r="A561" s="2137" t="s">
        <v>1479</v>
      </c>
      <c r="B561" s="356"/>
      <c r="C561" s="369"/>
      <c r="D561" s="369"/>
      <c r="E561" s="370"/>
      <c r="F561" s="356"/>
      <c r="G561" s="371"/>
      <c r="H561" s="372">
        <f t="shared" ref="H561:H589" si="14">ROUNDDOWN(C561*D561,2)</f>
        <v>0</v>
      </c>
      <c r="I561" s="1425" t="s">
        <v>1480</v>
      </c>
      <c r="J561" s="1426"/>
      <c r="K561" s="2139" t="s">
        <v>1043</v>
      </c>
      <c r="L561" s="2140" t="e">
        <f>ROUNDDOWN(I562/I590,2)</f>
        <v>#DIV/0!</v>
      </c>
      <c r="O561" s="471">
        <f>G554</f>
        <v>0</v>
      </c>
      <c r="P561" s="472" t="e">
        <f>L558</f>
        <v>#DIV/0!</v>
      </c>
      <c r="Q561" s="473">
        <f>K556</f>
        <v>0</v>
      </c>
      <c r="R561" s="473">
        <f>I590</f>
        <v>0</v>
      </c>
      <c r="S561" s="465" t="e">
        <f>L563</f>
        <v>#DIV/0!</v>
      </c>
      <c r="T561" s="465" t="e">
        <f>L569</f>
        <v>#DIV/0!</v>
      </c>
      <c r="U561" s="465" t="e">
        <f>L576</f>
        <v>#DIV/0!</v>
      </c>
      <c r="V561" s="465" t="e">
        <f>L583</f>
        <v>#DIV/0!</v>
      </c>
      <c r="W561" s="467" t="e">
        <f>L589</f>
        <v>#DIV/0!</v>
      </c>
      <c r="X561" s="474">
        <f>I562</f>
        <v>0</v>
      </c>
      <c r="Y561" s="475">
        <f>I567</f>
        <v>0</v>
      </c>
      <c r="Z561" s="475">
        <f>I574</f>
        <v>0</v>
      </c>
      <c r="AA561" s="475">
        <f>I581</f>
        <v>0</v>
      </c>
      <c r="AB561" s="476">
        <f>I588</f>
        <v>0</v>
      </c>
    </row>
    <row r="562" spans="1:28" ht="14.25" thickBot="1">
      <c r="A562" s="2137"/>
      <c r="B562" s="356"/>
      <c r="C562" s="369"/>
      <c r="D562" s="369"/>
      <c r="E562" s="370"/>
      <c r="F562" s="356"/>
      <c r="G562" s="371"/>
      <c r="H562" s="372">
        <f t="shared" si="14"/>
        <v>0</v>
      </c>
      <c r="I562" s="2129">
        <f>SUM(H561:H565)</f>
        <v>0</v>
      </c>
      <c r="J562" s="2130"/>
      <c r="K562" s="2125"/>
      <c r="L562" s="2141"/>
      <c r="O562" s="471">
        <f>H554</f>
        <v>0</v>
      </c>
      <c r="P562" s="472" t="e">
        <f>L558</f>
        <v>#DIV/0!</v>
      </c>
      <c r="Q562" s="473">
        <f>K556</f>
        <v>0</v>
      </c>
      <c r="R562" s="473">
        <f>I590</f>
        <v>0</v>
      </c>
      <c r="S562" s="465" t="e">
        <f>L563</f>
        <v>#DIV/0!</v>
      </c>
      <c r="T562" s="465" t="e">
        <f>L569</f>
        <v>#DIV/0!</v>
      </c>
      <c r="U562" s="465" t="e">
        <f>L576</f>
        <v>#DIV/0!</v>
      </c>
      <c r="V562" s="465" t="e">
        <f>L583</f>
        <v>#DIV/0!</v>
      </c>
      <c r="W562" s="467" t="e">
        <f>L589</f>
        <v>#DIV/0!</v>
      </c>
      <c r="X562" s="474">
        <f>I562</f>
        <v>0</v>
      </c>
      <c r="Y562" s="475">
        <f>I567</f>
        <v>0</v>
      </c>
      <c r="Z562" s="475">
        <f>I574</f>
        <v>0</v>
      </c>
      <c r="AA562" s="475">
        <f>I581</f>
        <v>0</v>
      </c>
      <c r="AB562" s="476">
        <f>I588</f>
        <v>0</v>
      </c>
    </row>
    <row r="563" spans="1:28" ht="13.5" customHeight="1" thickTop="1">
      <c r="A563" s="2137"/>
      <c r="B563" s="356"/>
      <c r="C563" s="369"/>
      <c r="D563" s="369"/>
      <c r="E563" s="370"/>
      <c r="F563" s="356"/>
      <c r="G563" s="371"/>
      <c r="H563" s="372">
        <f t="shared" si="14"/>
        <v>0</v>
      </c>
      <c r="I563" s="2129"/>
      <c r="J563" s="2130"/>
      <c r="K563" s="2125"/>
      <c r="L563" s="2140" t="e">
        <f>IF(L561=0,"-",IF(L561-$I$1/100&lt;0,0.0001,IF(L561=1,1,L561-$I$1/100)))</f>
        <v>#DIV/0!</v>
      </c>
      <c r="O563" s="471">
        <f>I554</f>
        <v>0</v>
      </c>
      <c r="P563" s="472" t="e">
        <f>L558</f>
        <v>#DIV/0!</v>
      </c>
      <c r="Q563" s="473">
        <f>K556</f>
        <v>0</v>
      </c>
      <c r="R563" s="473">
        <f>I590</f>
        <v>0</v>
      </c>
      <c r="S563" s="465" t="e">
        <f>L563</f>
        <v>#DIV/0!</v>
      </c>
      <c r="T563" s="465" t="e">
        <f>L569</f>
        <v>#DIV/0!</v>
      </c>
      <c r="U563" s="465" t="e">
        <f>L576</f>
        <v>#DIV/0!</v>
      </c>
      <c r="V563" s="465" t="e">
        <f>L583</f>
        <v>#DIV/0!</v>
      </c>
      <c r="W563" s="467" t="e">
        <f>L589</f>
        <v>#DIV/0!</v>
      </c>
      <c r="X563" s="474">
        <f>I562</f>
        <v>0</v>
      </c>
      <c r="Y563" s="475">
        <f>I567</f>
        <v>0</v>
      </c>
      <c r="Z563" s="475">
        <f>I574</f>
        <v>0</v>
      </c>
      <c r="AA563" s="475">
        <f>I581</f>
        <v>0</v>
      </c>
      <c r="AB563" s="476">
        <f>I588</f>
        <v>0</v>
      </c>
    </row>
    <row r="564" spans="1:28">
      <c r="A564" s="2137"/>
      <c r="B564" s="356"/>
      <c r="C564" s="369"/>
      <c r="D564" s="369"/>
      <c r="E564" s="370"/>
      <c r="F564" s="356"/>
      <c r="G564" s="371"/>
      <c r="H564" s="372">
        <f t="shared" si="14"/>
        <v>0</v>
      </c>
      <c r="I564" s="2129"/>
      <c r="J564" s="2130"/>
      <c r="K564" s="2125"/>
      <c r="L564" s="2142"/>
      <c r="O564" s="471">
        <f>J554</f>
        <v>0</v>
      </c>
      <c r="P564" s="472" t="e">
        <f>L558</f>
        <v>#DIV/0!</v>
      </c>
      <c r="Q564" s="473">
        <f>K556</f>
        <v>0</v>
      </c>
      <c r="R564" s="473">
        <f>I590</f>
        <v>0</v>
      </c>
      <c r="S564" s="465" t="e">
        <f>L563</f>
        <v>#DIV/0!</v>
      </c>
      <c r="T564" s="465" t="e">
        <f>L569</f>
        <v>#DIV/0!</v>
      </c>
      <c r="U564" s="465" t="e">
        <f>L576</f>
        <v>#DIV/0!</v>
      </c>
      <c r="V564" s="465" t="e">
        <f>L583</f>
        <v>#DIV/0!</v>
      </c>
      <c r="W564" s="467" t="e">
        <f>L589</f>
        <v>#DIV/0!</v>
      </c>
      <c r="X564" s="474">
        <f>I562</f>
        <v>0</v>
      </c>
      <c r="Y564" s="475">
        <f>I567</f>
        <v>0</v>
      </c>
      <c r="Z564" s="475">
        <f>I574</f>
        <v>0</v>
      </c>
      <c r="AA564" s="475">
        <f>I581</f>
        <v>0</v>
      </c>
      <c r="AB564" s="476">
        <f>I588</f>
        <v>0</v>
      </c>
    </row>
    <row r="565" spans="1:28" ht="14.25" thickBot="1">
      <c r="A565" s="2138"/>
      <c r="B565" s="375"/>
      <c r="C565" s="373"/>
      <c r="D565" s="373"/>
      <c r="E565" s="374"/>
      <c r="F565" s="375"/>
      <c r="G565" s="376"/>
      <c r="H565" s="377">
        <f t="shared" si="14"/>
        <v>0</v>
      </c>
      <c r="I565" s="2131"/>
      <c r="J565" s="2132"/>
      <c r="K565" s="2128"/>
      <c r="L565" s="2141"/>
      <c r="O565" s="471">
        <f>K554</f>
        <v>0</v>
      </c>
      <c r="P565" s="472" t="e">
        <f>L558</f>
        <v>#DIV/0!</v>
      </c>
      <c r="Q565" s="473">
        <f>K556</f>
        <v>0</v>
      </c>
      <c r="R565" s="473">
        <f>I590</f>
        <v>0</v>
      </c>
      <c r="S565" s="465" t="e">
        <f>L563</f>
        <v>#DIV/0!</v>
      </c>
      <c r="T565" s="465" t="e">
        <f>L569</f>
        <v>#DIV/0!</v>
      </c>
      <c r="U565" s="465" t="e">
        <f>L576</f>
        <v>#DIV/0!</v>
      </c>
      <c r="V565" s="465" t="e">
        <f>L583</f>
        <v>#DIV/0!</v>
      </c>
      <c r="W565" s="467" t="e">
        <f>L589</f>
        <v>#DIV/0!</v>
      </c>
      <c r="X565" s="474">
        <f>I562</f>
        <v>0</v>
      </c>
      <c r="Y565" s="475">
        <f>I567</f>
        <v>0</v>
      </c>
      <c r="Z565" s="475">
        <f>I574</f>
        <v>0</v>
      </c>
      <c r="AA565" s="475">
        <f>I581</f>
        <v>0</v>
      </c>
      <c r="AB565" s="476">
        <f>I588</f>
        <v>0</v>
      </c>
    </row>
    <row r="566" spans="1:28" ht="15" customHeight="1" thickTop="1" thickBot="1">
      <c r="A566" s="2158" t="s">
        <v>1044</v>
      </c>
      <c r="B566" s="380"/>
      <c r="C566" s="369"/>
      <c r="D566" s="369"/>
      <c r="E566" s="379"/>
      <c r="F566" s="380"/>
      <c r="G566" s="381"/>
      <c r="H566" s="382">
        <f t="shared" si="14"/>
        <v>0</v>
      </c>
      <c r="I566" s="2159" t="s">
        <v>72</v>
      </c>
      <c r="J566" s="2160"/>
      <c r="K566" s="2127" t="s">
        <v>73</v>
      </c>
      <c r="L566" s="2123" t="e">
        <f>ROUNDDOWN(I567/I590,2)</f>
        <v>#DIV/0!</v>
      </c>
      <c r="O566" s="477">
        <f>L554</f>
        <v>0</v>
      </c>
      <c r="P566" s="478" t="e">
        <f>L558</f>
        <v>#DIV/0!</v>
      </c>
      <c r="Q566" s="479">
        <f>K556</f>
        <v>0</v>
      </c>
      <c r="R566" s="479">
        <f>I590</f>
        <v>0</v>
      </c>
      <c r="S566" s="465" t="e">
        <f>L563</f>
        <v>#DIV/0!</v>
      </c>
      <c r="T566" s="465" t="e">
        <f>L569</f>
        <v>#DIV/0!</v>
      </c>
      <c r="U566" s="465" t="e">
        <f>L576</f>
        <v>#DIV/0!</v>
      </c>
      <c r="V566" s="465" t="e">
        <f>L583</f>
        <v>#DIV/0!</v>
      </c>
      <c r="W566" s="467" t="e">
        <f>L589</f>
        <v>#DIV/0!</v>
      </c>
      <c r="X566" s="480">
        <f>I562</f>
        <v>0</v>
      </c>
      <c r="Y566" s="481">
        <f>I567</f>
        <v>0</v>
      </c>
      <c r="Z566" s="481">
        <f>I574</f>
        <v>0</v>
      </c>
      <c r="AA566" s="481">
        <f>I581</f>
        <v>0</v>
      </c>
      <c r="AB566" s="482">
        <f>I588</f>
        <v>0</v>
      </c>
    </row>
    <row r="567" spans="1:28" ht="15" thickTop="1" thickBot="1">
      <c r="A567" s="2137"/>
      <c r="B567" s="356"/>
      <c r="C567" s="369"/>
      <c r="D567" s="369"/>
      <c r="E567" s="370"/>
      <c r="F567" s="356"/>
      <c r="G567" s="371"/>
      <c r="H567" s="372">
        <f t="shared" si="14"/>
        <v>0</v>
      </c>
      <c r="I567" s="2129">
        <f>SUM(H566:H572)</f>
        <v>0</v>
      </c>
      <c r="J567" s="2130"/>
      <c r="K567" s="2125"/>
      <c r="L567" s="2123"/>
    </row>
    <row r="568" spans="1:28" ht="15" thickTop="1" thickBot="1">
      <c r="A568" s="2137"/>
      <c r="B568" s="356"/>
      <c r="C568" s="369"/>
      <c r="D568" s="369"/>
      <c r="E568" s="370"/>
      <c r="F568" s="356"/>
      <c r="G568" s="371"/>
      <c r="H568" s="372">
        <f t="shared" si="14"/>
        <v>0</v>
      </c>
      <c r="I568" s="2129"/>
      <c r="J568" s="2130"/>
      <c r="K568" s="2125"/>
      <c r="L568" s="2123"/>
    </row>
    <row r="569" spans="1:28" ht="15" thickTop="1" thickBot="1">
      <c r="A569" s="2137"/>
      <c r="B569" s="356"/>
      <c r="C569" s="369"/>
      <c r="D569" s="369"/>
      <c r="E569" s="370"/>
      <c r="F569" s="356"/>
      <c r="G569" s="371"/>
      <c r="H569" s="372">
        <f t="shared" si="14"/>
        <v>0</v>
      </c>
      <c r="I569" s="2129"/>
      <c r="J569" s="2130"/>
      <c r="K569" s="2125"/>
      <c r="L569" s="2123" t="e">
        <f>IF(L566=0,"-",IF(L566-$I$1/100&lt;0,0.0001,IF(L566=1,1,L566-$I$1/100)))</f>
        <v>#DIV/0!</v>
      </c>
    </row>
    <row r="570" spans="1:28" ht="15" thickTop="1" thickBot="1">
      <c r="A570" s="2137"/>
      <c r="B570" s="356"/>
      <c r="C570" s="369"/>
      <c r="D570" s="369"/>
      <c r="E570" s="370"/>
      <c r="F570" s="356"/>
      <c r="G570" s="371"/>
      <c r="H570" s="372">
        <f t="shared" si="14"/>
        <v>0</v>
      </c>
      <c r="I570" s="2129"/>
      <c r="J570" s="2130"/>
      <c r="K570" s="2125"/>
      <c r="L570" s="2123"/>
    </row>
    <row r="571" spans="1:28" ht="15" thickTop="1" thickBot="1">
      <c r="A571" s="2137"/>
      <c r="B571" s="356"/>
      <c r="C571" s="369"/>
      <c r="D571" s="369"/>
      <c r="E571" s="370"/>
      <c r="F571" s="356"/>
      <c r="G571" s="371"/>
      <c r="H571" s="372">
        <f t="shared" si="14"/>
        <v>0</v>
      </c>
      <c r="I571" s="2129"/>
      <c r="J571" s="2130"/>
      <c r="K571" s="2125"/>
      <c r="L571" s="2123"/>
    </row>
    <row r="572" spans="1:28" ht="15" thickTop="1" thickBot="1">
      <c r="A572" s="2138"/>
      <c r="B572" s="375"/>
      <c r="C572" s="373"/>
      <c r="D572" s="373"/>
      <c r="E572" s="374"/>
      <c r="F572" s="375"/>
      <c r="G572" s="376"/>
      <c r="H572" s="377">
        <f t="shared" si="14"/>
        <v>0</v>
      </c>
      <c r="I572" s="2131"/>
      <c r="J572" s="2132"/>
      <c r="K572" s="2128"/>
      <c r="L572" s="2123"/>
    </row>
    <row r="573" spans="1:28" ht="15" customHeight="1" thickTop="1" thickBot="1">
      <c r="A573" s="2146" t="s">
        <v>74</v>
      </c>
      <c r="B573" s="380"/>
      <c r="C573" s="378"/>
      <c r="D573" s="378"/>
      <c r="E573" s="379"/>
      <c r="F573" s="380"/>
      <c r="G573" s="381"/>
      <c r="H573" s="382">
        <f t="shared" si="14"/>
        <v>0</v>
      </c>
      <c r="I573" s="2162" t="s">
        <v>75</v>
      </c>
      <c r="J573" s="1429"/>
      <c r="K573" s="2124" t="s">
        <v>1226</v>
      </c>
      <c r="L573" s="2123" t="e">
        <f>ROUNDDOWN(I574/I590,2)</f>
        <v>#DIV/0!</v>
      </c>
    </row>
    <row r="574" spans="1:28" ht="15" thickTop="1" thickBot="1">
      <c r="A574" s="2137"/>
      <c r="B574" s="356"/>
      <c r="C574" s="369"/>
      <c r="D574" s="369"/>
      <c r="E574" s="370"/>
      <c r="F574" s="356"/>
      <c r="G574" s="371"/>
      <c r="H574" s="372">
        <f t="shared" si="14"/>
        <v>0</v>
      </c>
      <c r="I574" s="2129">
        <f>SUM(H573:H579)</f>
        <v>0</v>
      </c>
      <c r="J574" s="2130"/>
      <c r="K574" s="2125"/>
      <c r="L574" s="2123"/>
    </row>
    <row r="575" spans="1:28" ht="15" thickTop="1" thickBot="1">
      <c r="A575" s="2137"/>
      <c r="B575" s="356"/>
      <c r="C575" s="369"/>
      <c r="D575" s="369"/>
      <c r="E575" s="370"/>
      <c r="F575" s="356"/>
      <c r="G575" s="371"/>
      <c r="H575" s="372">
        <f t="shared" si="14"/>
        <v>0</v>
      </c>
      <c r="I575" s="2129"/>
      <c r="J575" s="2130"/>
      <c r="K575" s="2125"/>
      <c r="L575" s="2123"/>
    </row>
    <row r="576" spans="1:28" ht="15" thickTop="1" thickBot="1">
      <c r="A576" s="2137"/>
      <c r="B576" s="356"/>
      <c r="C576" s="369"/>
      <c r="D576" s="369"/>
      <c r="E576" s="370"/>
      <c r="F576" s="356"/>
      <c r="G576" s="371"/>
      <c r="H576" s="372">
        <f t="shared" si="14"/>
        <v>0</v>
      </c>
      <c r="I576" s="2129"/>
      <c r="J576" s="2130"/>
      <c r="K576" s="2125"/>
      <c r="L576" s="2123" t="e">
        <f>IF(L573=0,"-",IF(L573-$I$1/100&lt;0,0.0001,IF(L573=1,1,L573-$I$1/100)))</f>
        <v>#DIV/0!</v>
      </c>
    </row>
    <row r="577" spans="1:12" ht="15" thickTop="1" thickBot="1">
      <c r="A577" s="2137"/>
      <c r="B577" s="356"/>
      <c r="C577" s="369"/>
      <c r="D577" s="369"/>
      <c r="E577" s="370"/>
      <c r="F577" s="356"/>
      <c r="G577" s="371"/>
      <c r="H577" s="372">
        <f t="shared" si="14"/>
        <v>0</v>
      </c>
      <c r="I577" s="2129"/>
      <c r="J577" s="2130"/>
      <c r="K577" s="2125"/>
      <c r="L577" s="2123"/>
    </row>
    <row r="578" spans="1:12" ht="15" thickTop="1" thickBot="1">
      <c r="A578" s="2137"/>
      <c r="B578" s="356"/>
      <c r="C578" s="369"/>
      <c r="D578" s="369"/>
      <c r="E578" s="370"/>
      <c r="F578" s="356"/>
      <c r="G578" s="371"/>
      <c r="H578" s="372">
        <f t="shared" si="14"/>
        <v>0</v>
      </c>
      <c r="I578" s="2129"/>
      <c r="J578" s="2130"/>
      <c r="K578" s="2125"/>
      <c r="L578" s="2123"/>
    </row>
    <row r="579" spans="1:12" ht="15" thickTop="1" thickBot="1">
      <c r="A579" s="2161"/>
      <c r="B579" s="383"/>
      <c r="C579" s="373"/>
      <c r="D579" s="373"/>
      <c r="E579" s="374"/>
      <c r="F579" s="375"/>
      <c r="G579" s="376"/>
      <c r="H579" s="377">
        <f t="shared" si="14"/>
        <v>0</v>
      </c>
      <c r="I579" s="2129"/>
      <c r="J579" s="2130"/>
      <c r="K579" s="2126"/>
      <c r="L579" s="2123"/>
    </row>
    <row r="580" spans="1:12" ht="15" customHeight="1" thickTop="1" thickBot="1">
      <c r="A580" s="2158" t="s">
        <v>1227</v>
      </c>
      <c r="B580" s="355"/>
      <c r="C580" s="378"/>
      <c r="D580" s="378"/>
      <c r="E580" s="379"/>
      <c r="F580" s="380"/>
      <c r="G580" s="381"/>
      <c r="H580" s="382">
        <f t="shared" si="14"/>
        <v>0</v>
      </c>
      <c r="I580" s="2159" t="s">
        <v>1228</v>
      </c>
      <c r="J580" s="2160"/>
      <c r="K580" s="2127" t="s">
        <v>1229</v>
      </c>
      <c r="L580" s="2123" t="e">
        <f>ROUNDDOWN(I581/I590,2)</f>
        <v>#DIV/0!</v>
      </c>
    </row>
    <row r="581" spans="1:12" ht="15" thickTop="1" thickBot="1">
      <c r="A581" s="2137"/>
      <c r="B581" s="356"/>
      <c r="C581" s="369"/>
      <c r="D581" s="369"/>
      <c r="E581" s="370"/>
      <c r="F581" s="356"/>
      <c r="G581" s="371"/>
      <c r="H581" s="372">
        <f t="shared" si="14"/>
        <v>0</v>
      </c>
      <c r="I581" s="2129">
        <f>SUM(H580:H586)</f>
        <v>0</v>
      </c>
      <c r="J581" s="2130"/>
      <c r="K581" s="2125"/>
      <c r="L581" s="2123"/>
    </row>
    <row r="582" spans="1:12" ht="15" thickTop="1" thickBot="1">
      <c r="A582" s="2137"/>
      <c r="B582" s="356"/>
      <c r="C582" s="369"/>
      <c r="D582" s="369"/>
      <c r="E582" s="370"/>
      <c r="F582" s="356"/>
      <c r="G582" s="371"/>
      <c r="H582" s="372">
        <f t="shared" si="14"/>
        <v>0</v>
      </c>
      <c r="I582" s="2129"/>
      <c r="J582" s="2130"/>
      <c r="K582" s="2125"/>
      <c r="L582" s="2123"/>
    </row>
    <row r="583" spans="1:12" ht="15" thickTop="1" thickBot="1">
      <c r="A583" s="2137"/>
      <c r="B583" s="356"/>
      <c r="C583" s="369"/>
      <c r="D583" s="369"/>
      <c r="E583" s="370"/>
      <c r="F583" s="356"/>
      <c r="G583" s="371"/>
      <c r="H583" s="372">
        <f t="shared" si="14"/>
        <v>0</v>
      </c>
      <c r="I583" s="2129"/>
      <c r="J583" s="2130"/>
      <c r="K583" s="2125"/>
      <c r="L583" s="2123" t="e">
        <f>IF(L580=0,"-",IF(L580-$I$1/100&lt;0,0.0001,IF(L580=1,1,L580-$I$1/100)))</f>
        <v>#DIV/0!</v>
      </c>
    </row>
    <row r="584" spans="1:12" ht="15" thickTop="1" thickBot="1">
      <c r="A584" s="2137"/>
      <c r="B584" s="356"/>
      <c r="C584" s="369"/>
      <c r="D584" s="369"/>
      <c r="E584" s="370"/>
      <c r="F584" s="356"/>
      <c r="G584" s="371"/>
      <c r="H584" s="372">
        <f t="shared" si="14"/>
        <v>0</v>
      </c>
      <c r="I584" s="2129"/>
      <c r="J584" s="2130"/>
      <c r="K584" s="2125"/>
      <c r="L584" s="2123"/>
    </row>
    <row r="585" spans="1:12" ht="15" thickTop="1" thickBot="1">
      <c r="A585" s="2137"/>
      <c r="B585" s="356"/>
      <c r="C585" s="369"/>
      <c r="D585" s="369"/>
      <c r="E585" s="370"/>
      <c r="F585" s="356"/>
      <c r="G585" s="371"/>
      <c r="H585" s="372">
        <f t="shared" si="14"/>
        <v>0</v>
      </c>
      <c r="I585" s="2129"/>
      <c r="J585" s="2130"/>
      <c r="K585" s="2125"/>
      <c r="L585" s="2123"/>
    </row>
    <row r="586" spans="1:12" ht="15" thickTop="1" thickBot="1">
      <c r="A586" s="2138"/>
      <c r="B586" s="375"/>
      <c r="C586" s="373"/>
      <c r="D586" s="373"/>
      <c r="E586" s="374"/>
      <c r="F586" s="375"/>
      <c r="G586" s="376"/>
      <c r="H586" s="377">
        <f t="shared" si="14"/>
        <v>0</v>
      </c>
      <c r="I586" s="2131"/>
      <c r="J586" s="2132"/>
      <c r="K586" s="2128"/>
      <c r="L586" s="2123"/>
    </row>
    <row r="587" spans="1:12" ht="15" customHeight="1" thickTop="1" thickBot="1">
      <c r="A587" s="2158" t="s">
        <v>1230</v>
      </c>
      <c r="B587" s="355"/>
      <c r="C587" s="378"/>
      <c r="D587" s="378"/>
      <c r="E587" s="379"/>
      <c r="F587" s="380"/>
      <c r="G587" s="381"/>
      <c r="H587" s="382">
        <f t="shared" si="14"/>
        <v>0</v>
      </c>
      <c r="I587" s="2162" t="s">
        <v>1231</v>
      </c>
      <c r="J587" s="1429"/>
      <c r="K587" s="2127" t="s">
        <v>1232</v>
      </c>
      <c r="L587" s="2123" t="e">
        <f>ROUNDDOWN(I588/I590,2)</f>
        <v>#DIV/0!</v>
      </c>
    </row>
    <row r="588" spans="1:12" ht="15" thickTop="1" thickBot="1">
      <c r="A588" s="2137"/>
      <c r="B588" s="356"/>
      <c r="C588" s="369"/>
      <c r="D588" s="369"/>
      <c r="E588" s="370"/>
      <c r="F588" s="356"/>
      <c r="G588" s="371"/>
      <c r="H588" s="372">
        <f t="shared" si="14"/>
        <v>0</v>
      </c>
      <c r="I588" s="2129">
        <f>SUM(H587:H589)</f>
        <v>0</v>
      </c>
      <c r="J588" s="2130"/>
      <c r="K588" s="2125"/>
      <c r="L588" s="2123"/>
    </row>
    <row r="589" spans="1:12" ht="15" thickTop="1" thickBot="1">
      <c r="A589" s="2138"/>
      <c r="B589" s="375"/>
      <c r="C589" s="373"/>
      <c r="D589" s="373"/>
      <c r="E589" s="374"/>
      <c r="F589" s="375"/>
      <c r="G589" s="376"/>
      <c r="H589" s="377">
        <f t="shared" si="14"/>
        <v>0</v>
      </c>
      <c r="I589" s="2131"/>
      <c r="J589" s="2132"/>
      <c r="K589" s="2128"/>
      <c r="L589" s="499" t="e">
        <f>IF(L587=0,"-",IF(L587-$I$1/100&lt;0,0.0001,IF(L587=1,1,L587-$I$1/100)))</f>
        <v>#DIV/0!</v>
      </c>
    </row>
    <row r="590" spans="1:12" ht="15" thickTop="1" thickBot="1">
      <c r="A590" s="10"/>
      <c r="G590" s="2133" t="s">
        <v>1233</v>
      </c>
      <c r="H590" s="2134"/>
      <c r="I590" s="2135">
        <f>SUM(I562,I567,I574,I581,I588)</f>
        <v>0</v>
      </c>
      <c r="J590" s="2136"/>
      <c r="L590" s="499"/>
    </row>
    <row r="591" spans="1:12" ht="15" thickTop="1" thickBot="1"/>
    <row r="592" spans="1:12" ht="13.9" customHeight="1" thickTop="1" thickBot="1">
      <c r="A592" s="645" t="s">
        <v>981</v>
      </c>
      <c r="B592" s="2163" t="s">
        <v>1634</v>
      </c>
      <c r="C592" s="2164"/>
      <c r="D592" s="2164"/>
      <c r="E592" s="2164"/>
      <c r="F592" s="2164"/>
      <c r="G592" s="2164"/>
      <c r="H592" s="2164"/>
      <c r="I592" s="2164"/>
      <c r="J592" s="2164"/>
      <c r="K592" s="2164"/>
      <c r="L592" s="2165"/>
    </row>
    <row r="593" spans="1:31" ht="29.25" customHeight="1" thickTop="1" thickBot="1">
      <c r="A593" s="354"/>
      <c r="B593" s="354"/>
      <c r="C593" s="354"/>
      <c r="D593" s="354"/>
      <c r="E593" s="354"/>
      <c r="F593" s="354"/>
      <c r="G593" s="354"/>
      <c r="H593" s="354"/>
      <c r="I593" s="354"/>
      <c r="J593" s="354"/>
      <c r="K593" s="354"/>
      <c r="L593" s="354"/>
      <c r="X593" s="2143" t="s">
        <v>810</v>
      </c>
      <c r="Y593" s="2143"/>
      <c r="Z593" s="2143"/>
      <c r="AA593" s="2143"/>
      <c r="AB593" s="2143"/>
    </row>
    <row r="594" spans="1:31" ht="14.25" customHeight="1" thickTop="1">
      <c r="A594" s="2144" t="s">
        <v>315</v>
      </c>
      <c r="B594" s="355" t="s">
        <v>316</v>
      </c>
      <c r="C594" s="355"/>
      <c r="D594" s="355"/>
      <c r="E594" s="355"/>
      <c r="F594" s="355"/>
      <c r="G594" s="355"/>
      <c r="H594" s="355"/>
      <c r="I594" s="355"/>
      <c r="J594" s="355"/>
      <c r="K594" s="2156"/>
      <c r="L594" s="2157"/>
      <c r="O594" s="457" t="s">
        <v>318</v>
      </c>
      <c r="P594" s="458" t="s">
        <v>320</v>
      </c>
      <c r="Q594" s="459" t="s">
        <v>319</v>
      </c>
      <c r="R594" s="459" t="s">
        <v>809</v>
      </c>
      <c r="S594" s="460" t="s">
        <v>860</v>
      </c>
      <c r="T594" s="460" t="s">
        <v>861</v>
      </c>
      <c r="U594" s="460" t="s">
        <v>862</v>
      </c>
      <c r="V594" s="460" t="s">
        <v>863</v>
      </c>
      <c r="W594" s="461" t="s">
        <v>864</v>
      </c>
      <c r="X594" s="462" t="s">
        <v>860</v>
      </c>
      <c r="Y594" s="460" t="s">
        <v>861</v>
      </c>
      <c r="Z594" s="460" t="s">
        <v>862</v>
      </c>
      <c r="AA594" s="460" t="s">
        <v>863</v>
      </c>
      <c r="AB594" s="461" t="s">
        <v>864</v>
      </c>
      <c r="AE594" s="463"/>
    </row>
    <row r="595" spans="1:31">
      <c r="A595" s="2145"/>
      <c r="B595" s="356" t="s">
        <v>865</v>
      </c>
      <c r="C595" s="357"/>
      <c r="D595" s="357"/>
      <c r="E595" s="357"/>
      <c r="F595" s="357"/>
      <c r="G595" s="357"/>
      <c r="H595" s="357"/>
      <c r="I595" s="357"/>
      <c r="J595" s="358"/>
      <c r="K595" s="2147">
        <f>SUM(C595:J595)</f>
        <v>0</v>
      </c>
      <c r="L595" s="2148"/>
      <c r="O595" s="464">
        <f>B593</f>
        <v>0</v>
      </c>
      <c r="P595" s="465" t="e">
        <f>L597</f>
        <v>#DIV/0!</v>
      </c>
      <c r="Q595" s="466">
        <f>K595</f>
        <v>0</v>
      </c>
      <c r="R595" s="466">
        <f>I629</f>
        <v>0</v>
      </c>
      <c r="S595" s="465" t="e">
        <f>L602</f>
        <v>#DIV/0!</v>
      </c>
      <c r="T595" s="465" t="e">
        <f>L608</f>
        <v>#DIV/0!</v>
      </c>
      <c r="U595" s="465" t="e">
        <f>L615</f>
        <v>#DIV/0!</v>
      </c>
      <c r="V595" s="465" t="e">
        <f>L622</f>
        <v>#DIV/0!</v>
      </c>
      <c r="W595" s="467" t="e">
        <f>L628</f>
        <v>#DIV/0!</v>
      </c>
      <c r="X595" s="468">
        <f>I601</f>
        <v>0</v>
      </c>
      <c r="Y595" s="469">
        <f>I606</f>
        <v>0</v>
      </c>
      <c r="Z595" s="469">
        <f>I613</f>
        <v>0</v>
      </c>
      <c r="AA595" s="469">
        <f>I620</f>
        <v>0</v>
      </c>
      <c r="AB595" s="470">
        <f>I627</f>
        <v>0</v>
      </c>
    </row>
    <row r="596" spans="1:31" ht="14.25" customHeight="1" thickBot="1">
      <c r="A596" s="2146"/>
      <c r="B596" s="356"/>
      <c r="C596" s="357"/>
      <c r="D596" s="357"/>
      <c r="E596" s="357"/>
      <c r="F596" s="357"/>
      <c r="G596" s="357"/>
      <c r="H596" s="357"/>
      <c r="I596" s="357"/>
      <c r="J596" s="357"/>
      <c r="K596" s="359" t="s">
        <v>1620</v>
      </c>
      <c r="L596" s="360" t="s">
        <v>1621</v>
      </c>
      <c r="O596" s="471">
        <f>C593</f>
        <v>0</v>
      </c>
      <c r="P596" s="472" t="e">
        <f>L597</f>
        <v>#DIV/0!</v>
      </c>
      <c r="Q596" s="473">
        <f>K595</f>
        <v>0</v>
      </c>
      <c r="R596" s="473">
        <f>I629</f>
        <v>0</v>
      </c>
      <c r="S596" s="465" t="e">
        <f>L602</f>
        <v>#DIV/0!</v>
      </c>
      <c r="T596" s="465" t="e">
        <f>L608</f>
        <v>#DIV/0!</v>
      </c>
      <c r="U596" s="465" t="e">
        <f>L615</f>
        <v>#DIV/0!</v>
      </c>
      <c r="V596" s="465" t="e">
        <f>L622</f>
        <v>#DIV/0!</v>
      </c>
      <c r="W596" s="467" t="e">
        <f>L628</f>
        <v>#DIV/0!</v>
      </c>
      <c r="X596" s="474">
        <f>I601</f>
        <v>0</v>
      </c>
      <c r="Y596" s="475">
        <f>I606</f>
        <v>0</v>
      </c>
      <c r="Z596" s="475">
        <f>I613</f>
        <v>0</v>
      </c>
      <c r="AA596" s="475">
        <f>I620</f>
        <v>0</v>
      </c>
      <c r="AB596" s="476">
        <f>I627</f>
        <v>0</v>
      </c>
    </row>
    <row r="597" spans="1:31" ht="15" thickTop="1" thickBot="1">
      <c r="A597" s="2153" t="s">
        <v>866</v>
      </c>
      <c r="B597" s="2154"/>
      <c r="C597" s="2154"/>
      <c r="D597" s="2154"/>
      <c r="E597" s="2155"/>
      <c r="F597" s="361">
        <f>I629</f>
        <v>0</v>
      </c>
      <c r="G597" s="362" t="s">
        <v>867</v>
      </c>
      <c r="H597" s="363">
        <f>K595</f>
        <v>0</v>
      </c>
      <c r="I597" s="362" t="s">
        <v>868</v>
      </c>
      <c r="J597" s="362" t="s">
        <v>613</v>
      </c>
      <c r="K597" s="364" t="e">
        <f>ROUNDDOWN(I629/K595,2)</f>
        <v>#DIV/0!</v>
      </c>
      <c r="L597" s="364" t="e">
        <f>K597-$I$1/100</f>
        <v>#DIV/0!</v>
      </c>
      <c r="O597" s="471">
        <f>D593</f>
        <v>0</v>
      </c>
      <c r="P597" s="472" t="e">
        <f>L597</f>
        <v>#DIV/0!</v>
      </c>
      <c r="Q597" s="473">
        <f>K595</f>
        <v>0</v>
      </c>
      <c r="R597" s="473">
        <f>I629</f>
        <v>0</v>
      </c>
      <c r="S597" s="465" t="e">
        <f>L602</f>
        <v>#DIV/0!</v>
      </c>
      <c r="T597" s="465" t="e">
        <f>L608</f>
        <v>#DIV/0!</v>
      </c>
      <c r="U597" s="465" t="e">
        <f>L615</f>
        <v>#DIV/0!</v>
      </c>
      <c r="V597" s="465" t="e">
        <f>L622</f>
        <v>#DIV/0!</v>
      </c>
      <c r="W597" s="467" t="e">
        <f>L628</f>
        <v>#DIV/0!</v>
      </c>
      <c r="X597" s="474">
        <f>I601</f>
        <v>0</v>
      </c>
      <c r="Y597" s="475">
        <f>I606</f>
        <v>0</v>
      </c>
      <c r="Z597" s="475">
        <f>I613</f>
        <v>0</v>
      </c>
      <c r="AA597" s="475">
        <f>I620</f>
        <v>0</v>
      </c>
      <c r="AB597" s="476">
        <f>I627</f>
        <v>0</v>
      </c>
    </row>
    <row r="598" spans="1:31" ht="14.25" thickTop="1">
      <c r="K598" s="365"/>
      <c r="L598" s="366"/>
      <c r="O598" s="471">
        <f>E593</f>
        <v>0</v>
      </c>
      <c r="P598" s="472" t="e">
        <f>L597</f>
        <v>#DIV/0!</v>
      </c>
      <c r="Q598" s="473">
        <f>K595</f>
        <v>0</v>
      </c>
      <c r="R598" s="473">
        <f>I629</f>
        <v>0</v>
      </c>
      <c r="S598" s="465" t="e">
        <f>L602</f>
        <v>#DIV/0!</v>
      </c>
      <c r="T598" s="465" t="e">
        <f>L608</f>
        <v>#DIV/0!</v>
      </c>
      <c r="U598" s="465" t="e">
        <f>L615</f>
        <v>#DIV/0!</v>
      </c>
      <c r="V598" s="465" t="e">
        <f>L622</f>
        <v>#DIV/0!</v>
      </c>
      <c r="W598" s="467" t="e">
        <f>L628</f>
        <v>#DIV/0!</v>
      </c>
      <c r="X598" s="474">
        <f>I601</f>
        <v>0</v>
      </c>
      <c r="Y598" s="475">
        <f>I606</f>
        <v>0</v>
      </c>
      <c r="Z598" s="475">
        <f>I613</f>
        <v>0</v>
      </c>
      <c r="AA598" s="475">
        <f>I620</f>
        <v>0</v>
      </c>
      <c r="AB598" s="476">
        <f>I627</f>
        <v>0</v>
      </c>
    </row>
    <row r="599" spans="1:31" ht="15" customHeight="1" thickBot="1">
      <c r="A599" s="367"/>
      <c r="B599" s="368" t="s">
        <v>614</v>
      </c>
      <c r="C599" s="368" t="s">
        <v>615</v>
      </c>
      <c r="D599" s="368" t="s">
        <v>1473</v>
      </c>
      <c r="E599" s="368" t="s">
        <v>1474</v>
      </c>
      <c r="F599" s="368" t="s">
        <v>1475</v>
      </c>
      <c r="G599" s="368" t="s">
        <v>1476</v>
      </c>
      <c r="H599" s="368" t="s">
        <v>1477</v>
      </c>
      <c r="I599" s="2151" t="s">
        <v>1478</v>
      </c>
      <c r="J599" s="2152"/>
      <c r="K599" s="2149" t="s">
        <v>1622</v>
      </c>
      <c r="L599" s="2150"/>
      <c r="O599" s="471">
        <f>F593</f>
        <v>0</v>
      </c>
      <c r="P599" s="472" t="e">
        <f>L597</f>
        <v>#DIV/0!</v>
      </c>
      <c r="Q599" s="473">
        <f>K595</f>
        <v>0</v>
      </c>
      <c r="R599" s="473">
        <f>I629</f>
        <v>0</v>
      </c>
      <c r="S599" s="465" t="e">
        <f>L602</f>
        <v>#DIV/0!</v>
      </c>
      <c r="T599" s="465" t="e">
        <f>L608</f>
        <v>#DIV/0!</v>
      </c>
      <c r="U599" s="465" t="e">
        <f>L615</f>
        <v>#DIV/0!</v>
      </c>
      <c r="V599" s="465" t="e">
        <f>L622</f>
        <v>#DIV/0!</v>
      </c>
      <c r="W599" s="467" t="e">
        <f>L628</f>
        <v>#DIV/0!</v>
      </c>
      <c r="X599" s="474">
        <f>I601</f>
        <v>0</v>
      </c>
      <c r="Y599" s="475">
        <f>I606</f>
        <v>0</v>
      </c>
      <c r="Z599" s="475">
        <f>I613</f>
        <v>0</v>
      </c>
      <c r="AA599" s="475">
        <f>I620</f>
        <v>0</v>
      </c>
      <c r="AB599" s="476">
        <f>I627</f>
        <v>0</v>
      </c>
    </row>
    <row r="600" spans="1:31" ht="14.25" customHeight="1" thickTop="1">
      <c r="A600" s="2137" t="s">
        <v>1479</v>
      </c>
      <c r="B600" s="356"/>
      <c r="C600" s="369"/>
      <c r="D600" s="369"/>
      <c r="E600" s="370"/>
      <c r="F600" s="356"/>
      <c r="G600" s="371"/>
      <c r="H600" s="372">
        <f t="shared" ref="H600:H628" si="15">ROUNDDOWN(C600*D600,2)</f>
        <v>0</v>
      </c>
      <c r="I600" s="1425" t="s">
        <v>1480</v>
      </c>
      <c r="J600" s="1426"/>
      <c r="K600" s="2139" t="s">
        <v>1043</v>
      </c>
      <c r="L600" s="2140" t="e">
        <f>ROUNDDOWN(I601/I629,2)</f>
        <v>#DIV/0!</v>
      </c>
      <c r="O600" s="471">
        <f>G593</f>
        <v>0</v>
      </c>
      <c r="P600" s="472" t="e">
        <f>L597</f>
        <v>#DIV/0!</v>
      </c>
      <c r="Q600" s="473">
        <f>K595</f>
        <v>0</v>
      </c>
      <c r="R600" s="473">
        <f>I629</f>
        <v>0</v>
      </c>
      <c r="S600" s="465" t="e">
        <f>L602</f>
        <v>#DIV/0!</v>
      </c>
      <c r="T600" s="465" t="e">
        <f>L608</f>
        <v>#DIV/0!</v>
      </c>
      <c r="U600" s="465" t="e">
        <f>L615</f>
        <v>#DIV/0!</v>
      </c>
      <c r="V600" s="465" t="e">
        <f>L622</f>
        <v>#DIV/0!</v>
      </c>
      <c r="W600" s="467" t="e">
        <f>L628</f>
        <v>#DIV/0!</v>
      </c>
      <c r="X600" s="474">
        <f>I601</f>
        <v>0</v>
      </c>
      <c r="Y600" s="475">
        <f>I606</f>
        <v>0</v>
      </c>
      <c r="Z600" s="475">
        <f>I613</f>
        <v>0</v>
      </c>
      <c r="AA600" s="475">
        <f>I620</f>
        <v>0</v>
      </c>
      <c r="AB600" s="476">
        <f>I627</f>
        <v>0</v>
      </c>
    </row>
    <row r="601" spans="1:31" ht="14.25" thickBot="1">
      <c r="A601" s="2137"/>
      <c r="B601" s="356"/>
      <c r="C601" s="369"/>
      <c r="D601" s="369"/>
      <c r="E601" s="370"/>
      <c r="F601" s="356"/>
      <c r="G601" s="371"/>
      <c r="H601" s="372">
        <f t="shared" si="15"/>
        <v>0</v>
      </c>
      <c r="I601" s="2129">
        <f>SUM(H600:H604)</f>
        <v>0</v>
      </c>
      <c r="J601" s="2130"/>
      <c r="K601" s="2125"/>
      <c r="L601" s="2141"/>
      <c r="O601" s="471">
        <f>H593</f>
        <v>0</v>
      </c>
      <c r="P601" s="472" t="e">
        <f>L597</f>
        <v>#DIV/0!</v>
      </c>
      <c r="Q601" s="473">
        <f>K595</f>
        <v>0</v>
      </c>
      <c r="R601" s="473">
        <f>I629</f>
        <v>0</v>
      </c>
      <c r="S601" s="465" t="e">
        <f>L602</f>
        <v>#DIV/0!</v>
      </c>
      <c r="T601" s="465" t="e">
        <f>L608</f>
        <v>#DIV/0!</v>
      </c>
      <c r="U601" s="465" t="e">
        <f>L615</f>
        <v>#DIV/0!</v>
      </c>
      <c r="V601" s="465" t="e">
        <f>L622</f>
        <v>#DIV/0!</v>
      </c>
      <c r="W601" s="467" t="e">
        <f>L628</f>
        <v>#DIV/0!</v>
      </c>
      <c r="X601" s="474">
        <f>I601</f>
        <v>0</v>
      </c>
      <c r="Y601" s="475">
        <f>I606</f>
        <v>0</v>
      </c>
      <c r="Z601" s="475">
        <f>I613</f>
        <v>0</v>
      </c>
      <c r="AA601" s="475">
        <f>I620</f>
        <v>0</v>
      </c>
      <c r="AB601" s="476">
        <f>I627</f>
        <v>0</v>
      </c>
    </row>
    <row r="602" spans="1:31" ht="13.5" customHeight="1" thickTop="1">
      <c r="A602" s="2137"/>
      <c r="B602" s="356"/>
      <c r="C602" s="369"/>
      <c r="D602" s="369"/>
      <c r="E602" s="370"/>
      <c r="F602" s="356"/>
      <c r="G602" s="371"/>
      <c r="H602" s="372">
        <f t="shared" si="15"/>
        <v>0</v>
      </c>
      <c r="I602" s="2129"/>
      <c r="J602" s="2130"/>
      <c r="K602" s="2125"/>
      <c r="L602" s="2140" t="e">
        <f>IF(L600=0,"-",IF(L600-$I$1/100&lt;0,0.0001,IF(L600=1,1,L600-$I$1/100)))</f>
        <v>#DIV/0!</v>
      </c>
      <c r="O602" s="471">
        <f>I593</f>
        <v>0</v>
      </c>
      <c r="P602" s="472" t="e">
        <f>L597</f>
        <v>#DIV/0!</v>
      </c>
      <c r="Q602" s="473">
        <f>K595</f>
        <v>0</v>
      </c>
      <c r="R602" s="473">
        <f>I629</f>
        <v>0</v>
      </c>
      <c r="S602" s="465" t="e">
        <f>L602</f>
        <v>#DIV/0!</v>
      </c>
      <c r="T602" s="465" t="e">
        <f>L608</f>
        <v>#DIV/0!</v>
      </c>
      <c r="U602" s="465" t="e">
        <f>L615</f>
        <v>#DIV/0!</v>
      </c>
      <c r="V602" s="465" t="e">
        <f>L622</f>
        <v>#DIV/0!</v>
      </c>
      <c r="W602" s="467" t="e">
        <f>L628</f>
        <v>#DIV/0!</v>
      </c>
      <c r="X602" s="474">
        <f>I601</f>
        <v>0</v>
      </c>
      <c r="Y602" s="475">
        <f>I606</f>
        <v>0</v>
      </c>
      <c r="Z602" s="475">
        <f>I613</f>
        <v>0</v>
      </c>
      <c r="AA602" s="475">
        <f>I620</f>
        <v>0</v>
      </c>
      <c r="AB602" s="476">
        <f>I627</f>
        <v>0</v>
      </c>
    </row>
    <row r="603" spans="1:31">
      <c r="A603" s="2137"/>
      <c r="B603" s="356"/>
      <c r="C603" s="369"/>
      <c r="D603" s="369"/>
      <c r="E603" s="370"/>
      <c r="F603" s="356"/>
      <c r="G603" s="371"/>
      <c r="H603" s="372">
        <f t="shared" si="15"/>
        <v>0</v>
      </c>
      <c r="I603" s="2129"/>
      <c r="J603" s="2130"/>
      <c r="K603" s="2125"/>
      <c r="L603" s="2142"/>
      <c r="O603" s="471">
        <f>J593</f>
        <v>0</v>
      </c>
      <c r="P603" s="472" t="e">
        <f>L597</f>
        <v>#DIV/0!</v>
      </c>
      <c r="Q603" s="473">
        <f>K595</f>
        <v>0</v>
      </c>
      <c r="R603" s="473">
        <f>I629</f>
        <v>0</v>
      </c>
      <c r="S603" s="465" t="e">
        <f>L602</f>
        <v>#DIV/0!</v>
      </c>
      <c r="T603" s="465" t="e">
        <f>L608</f>
        <v>#DIV/0!</v>
      </c>
      <c r="U603" s="465" t="e">
        <f>L615</f>
        <v>#DIV/0!</v>
      </c>
      <c r="V603" s="465" t="e">
        <f>L622</f>
        <v>#DIV/0!</v>
      </c>
      <c r="W603" s="467" t="e">
        <f>L628</f>
        <v>#DIV/0!</v>
      </c>
      <c r="X603" s="474">
        <f>I601</f>
        <v>0</v>
      </c>
      <c r="Y603" s="475">
        <f>I606</f>
        <v>0</v>
      </c>
      <c r="Z603" s="475">
        <f>I613</f>
        <v>0</v>
      </c>
      <c r="AA603" s="475">
        <f>I620</f>
        <v>0</v>
      </c>
      <c r="AB603" s="476">
        <f>I627</f>
        <v>0</v>
      </c>
    </row>
    <row r="604" spans="1:31" ht="14.25" thickBot="1">
      <c r="A604" s="2138"/>
      <c r="B604" s="356"/>
      <c r="C604" s="373"/>
      <c r="D604" s="373"/>
      <c r="E604" s="374"/>
      <c r="F604" s="375"/>
      <c r="G604" s="376"/>
      <c r="H604" s="377">
        <f t="shared" si="15"/>
        <v>0</v>
      </c>
      <c r="I604" s="2131"/>
      <c r="J604" s="2132"/>
      <c r="K604" s="2128"/>
      <c r="L604" s="2141"/>
      <c r="O604" s="471">
        <f>K593</f>
        <v>0</v>
      </c>
      <c r="P604" s="472" t="e">
        <f>L597</f>
        <v>#DIV/0!</v>
      </c>
      <c r="Q604" s="473">
        <f>K595</f>
        <v>0</v>
      </c>
      <c r="R604" s="473">
        <f>I629</f>
        <v>0</v>
      </c>
      <c r="S604" s="465" t="e">
        <f>L602</f>
        <v>#DIV/0!</v>
      </c>
      <c r="T604" s="465" t="e">
        <f>L608</f>
        <v>#DIV/0!</v>
      </c>
      <c r="U604" s="465" t="e">
        <f>L615</f>
        <v>#DIV/0!</v>
      </c>
      <c r="V604" s="465" t="e">
        <f>L622</f>
        <v>#DIV/0!</v>
      </c>
      <c r="W604" s="467" t="e">
        <f>L628</f>
        <v>#DIV/0!</v>
      </c>
      <c r="X604" s="474">
        <f>I601</f>
        <v>0</v>
      </c>
      <c r="Y604" s="475">
        <f>I606</f>
        <v>0</v>
      </c>
      <c r="Z604" s="475">
        <f>I613</f>
        <v>0</v>
      </c>
      <c r="AA604" s="475">
        <f>I620</f>
        <v>0</v>
      </c>
      <c r="AB604" s="476">
        <f>I627</f>
        <v>0</v>
      </c>
    </row>
    <row r="605" spans="1:31" ht="15" customHeight="1" thickTop="1" thickBot="1">
      <c r="A605" s="2158" t="s">
        <v>1044</v>
      </c>
      <c r="B605" s="355"/>
      <c r="C605" s="369"/>
      <c r="D605" s="369"/>
      <c r="E605" s="379"/>
      <c r="F605" s="380"/>
      <c r="G605" s="381"/>
      <c r="H605" s="382">
        <f t="shared" si="15"/>
        <v>0</v>
      </c>
      <c r="I605" s="2159" t="s">
        <v>72</v>
      </c>
      <c r="J605" s="2160"/>
      <c r="K605" s="2127" t="s">
        <v>73</v>
      </c>
      <c r="L605" s="2123" t="e">
        <f>ROUNDDOWN(I606/I629,2)</f>
        <v>#DIV/0!</v>
      </c>
      <c r="O605" s="477">
        <f>L593</f>
        <v>0</v>
      </c>
      <c r="P605" s="478" t="e">
        <f>L597</f>
        <v>#DIV/0!</v>
      </c>
      <c r="Q605" s="479">
        <f>K595</f>
        <v>0</v>
      </c>
      <c r="R605" s="479">
        <f>I629</f>
        <v>0</v>
      </c>
      <c r="S605" s="465" t="e">
        <f>L602</f>
        <v>#DIV/0!</v>
      </c>
      <c r="T605" s="465" t="e">
        <f>L608</f>
        <v>#DIV/0!</v>
      </c>
      <c r="U605" s="465" t="e">
        <f>L615</f>
        <v>#DIV/0!</v>
      </c>
      <c r="V605" s="465" t="e">
        <f>L622</f>
        <v>#DIV/0!</v>
      </c>
      <c r="W605" s="467" t="e">
        <f>L628</f>
        <v>#DIV/0!</v>
      </c>
      <c r="X605" s="480">
        <f>I601</f>
        <v>0</v>
      </c>
      <c r="Y605" s="481">
        <f>I606</f>
        <v>0</v>
      </c>
      <c r="Z605" s="481">
        <f>I613</f>
        <v>0</v>
      </c>
      <c r="AA605" s="481">
        <f>I620</f>
        <v>0</v>
      </c>
      <c r="AB605" s="482">
        <f>I627</f>
        <v>0</v>
      </c>
    </row>
    <row r="606" spans="1:31" ht="15" thickTop="1" thickBot="1">
      <c r="A606" s="2137"/>
      <c r="B606" s="356"/>
      <c r="C606" s="369"/>
      <c r="D606" s="369"/>
      <c r="E606" s="370"/>
      <c r="F606" s="356"/>
      <c r="G606" s="371"/>
      <c r="H606" s="372">
        <f t="shared" si="15"/>
        <v>0</v>
      </c>
      <c r="I606" s="2129">
        <f>SUM(H605:H611)</f>
        <v>0</v>
      </c>
      <c r="J606" s="2130"/>
      <c r="K606" s="2125"/>
      <c r="L606" s="2123"/>
    </row>
    <row r="607" spans="1:31" ht="15" thickTop="1" thickBot="1">
      <c r="A607" s="2137"/>
      <c r="B607" s="356"/>
      <c r="C607" s="369"/>
      <c r="D607" s="369"/>
      <c r="E607" s="370"/>
      <c r="F607" s="356"/>
      <c r="G607" s="371"/>
      <c r="H607" s="372">
        <f t="shared" si="15"/>
        <v>0</v>
      </c>
      <c r="I607" s="2129"/>
      <c r="J607" s="2130"/>
      <c r="K607" s="2125"/>
      <c r="L607" s="2123"/>
    </row>
    <row r="608" spans="1:31" ht="15" thickTop="1" thickBot="1">
      <c r="A608" s="2137"/>
      <c r="B608" s="356"/>
      <c r="C608" s="369"/>
      <c r="D608" s="369"/>
      <c r="E608" s="370"/>
      <c r="F608" s="356"/>
      <c r="G608" s="371"/>
      <c r="H608" s="372">
        <f t="shared" si="15"/>
        <v>0</v>
      </c>
      <c r="I608" s="2129"/>
      <c r="J608" s="2130"/>
      <c r="K608" s="2125"/>
      <c r="L608" s="2123" t="e">
        <f>IF(L605=0,"-",IF(L605-$I$1/100&lt;0,0.0001,IF(L605=1,1,L605-$I$1/100)))</f>
        <v>#DIV/0!</v>
      </c>
    </row>
    <row r="609" spans="1:12" ht="15" thickTop="1" thickBot="1">
      <c r="A609" s="2137"/>
      <c r="B609" s="356"/>
      <c r="C609" s="369"/>
      <c r="D609" s="369"/>
      <c r="E609" s="370"/>
      <c r="F609" s="356"/>
      <c r="G609" s="371"/>
      <c r="H609" s="372">
        <f t="shared" si="15"/>
        <v>0</v>
      </c>
      <c r="I609" s="2129"/>
      <c r="J609" s="2130"/>
      <c r="K609" s="2125"/>
      <c r="L609" s="2123"/>
    </row>
    <row r="610" spans="1:12" ht="15" thickTop="1" thickBot="1">
      <c r="A610" s="2137"/>
      <c r="B610" s="356"/>
      <c r="C610" s="369"/>
      <c r="D610" s="369"/>
      <c r="E610" s="370"/>
      <c r="F610" s="356"/>
      <c r="G610" s="371"/>
      <c r="H610" s="372">
        <f t="shared" si="15"/>
        <v>0</v>
      </c>
      <c r="I610" s="2129"/>
      <c r="J610" s="2130"/>
      <c r="K610" s="2125"/>
      <c r="L610" s="2123"/>
    </row>
    <row r="611" spans="1:12" ht="15" thickTop="1" thickBot="1">
      <c r="A611" s="2138"/>
      <c r="B611" s="375"/>
      <c r="C611" s="373"/>
      <c r="D611" s="373"/>
      <c r="E611" s="374"/>
      <c r="F611" s="375"/>
      <c r="G611" s="376"/>
      <c r="H611" s="377">
        <f t="shared" si="15"/>
        <v>0</v>
      </c>
      <c r="I611" s="2131"/>
      <c r="J611" s="2132"/>
      <c r="K611" s="2128"/>
      <c r="L611" s="2123"/>
    </row>
    <row r="612" spans="1:12" ht="15" customHeight="1" thickTop="1" thickBot="1">
      <c r="A612" s="2146" t="s">
        <v>74</v>
      </c>
      <c r="B612" s="380"/>
      <c r="C612" s="378"/>
      <c r="D612" s="378"/>
      <c r="E612" s="379"/>
      <c r="F612" s="380"/>
      <c r="G612" s="381"/>
      <c r="H612" s="382">
        <f t="shared" si="15"/>
        <v>0</v>
      </c>
      <c r="I612" s="2162" t="s">
        <v>75</v>
      </c>
      <c r="J612" s="1429"/>
      <c r="K612" s="2124" t="s">
        <v>1226</v>
      </c>
      <c r="L612" s="2123" t="e">
        <f>ROUNDDOWN(I613/I629,2)</f>
        <v>#DIV/0!</v>
      </c>
    </row>
    <row r="613" spans="1:12" ht="15" thickTop="1" thickBot="1">
      <c r="A613" s="2137"/>
      <c r="B613" s="356"/>
      <c r="C613" s="369"/>
      <c r="D613" s="369"/>
      <c r="E613" s="370"/>
      <c r="F613" s="356"/>
      <c r="G613" s="371"/>
      <c r="H613" s="372">
        <f t="shared" si="15"/>
        <v>0</v>
      </c>
      <c r="I613" s="2129">
        <f>SUM(H612:H618)</f>
        <v>0</v>
      </c>
      <c r="J613" s="2130"/>
      <c r="K613" s="2125"/>
      <c r="L613" s="2123"/>
    </row>
    <row r="614" spans="1:12" ht="15" thickTop="1" thickBot="1">
      <c r="A614" s="2137"/>
      <c r="B614" s="356"/>
      <c r="C614" s="369"/>
      <c r="D614" s="369"/>
      <c r="E614" s="370"/>
      <c r="F614" s="356"/>
      <c r="G614" s="371"/>
      <c r="H614" s="372">
        <f t="shared" si="15"/>
        <v>0</v>
      </c>
      <c r="I614" s="2129"/>
      <c r="J614" s="2130"/>
      <c r="K614" s="2125"/>
      <c r="L614" s="2123"/>
    </row>
    <row r="615" spans="1:12" ht="15" thickTop="1" thickBot="1">
      <c r="A615" s="2137"/>
      <c r="B615" s="356"/>
      <c r="C615" s="369"/>
      <c r="D615" s="369"/>
      <c r="E615" s="370"/>
      <c r="F615" s="356"/>
      <c r="G615" s="371"/>
      <c r="H615" s="372">
        <f t="shared" si="15"/>
        <v>0</v>
      </c>
      <c r="I615" s="2129"/>
      <c r="J615" s="2130"/>
      <c r="K615" s="2125"/>
      <c r="L615" s="2123" t="e">
        <f>IF(L612=0,"-",IF(L612-$I$1/100&lt;0,0.0001,IF(L612=1,1,L612-$I$1/100)))</f>
        <v>#DIV/0!</v>
      </c>
    </row>
    <row r="616" spans="1:12" ht="15" thickTop="1" thickBot="1">
      <c r="A616" s="2137"/>
      <c r="B616" s="356"/>
      <c r="C616" s="369"/>
      <c r="D616" s="369"/>
      <c r="E616" s="370"/>
      <c r="F616" s="356"/>
      <c r="G616" s="371"/>
      <c r="H616" s="372">
        <f t="shared" si="15"/>
        <v>0</v>
      </c>
      <c r="I616" s="2129"/>
      <c r="J616" s="2130"/>
      <c r="K616" s="2125"/>
      <c r="L616" s="2123"/>
    </row>
    <row r="617" spans="1:12" ht="15" thickTop="1" thickBot="1">
      <c r="A617" s="2137"/>
      <c r="B617" s="356"/>
      <c r="C617" s="369"/>
      <c r="D617" s="369"/>
      <c r="E617" s="370"/>
      <c r="F617" s="356"/>
      <c r="G617" s="371"/>
      <c r="H617" s="372">
        <f t="shared" si="15"/>
        <v>0</v>
      </c>
      <c r="I617" s="2129"/>
      <c r="J617" s="2130"/>
      <c r="K617" s="2125"/>
      <c r="L617" s="2123"/>
    </row>
    <row r="618" spans="1:12" ht="15" thickTop="1" thickBot="1">
      <c r="A618" s="2161"/>
      <c r="B618" s="383"/>
      <c r="C618" s="373"/>
      <c r="D618" s="373"/>
      <c r="E618" s="374"/>
      <c r="F618" s="375"/>
      <c r="G618" s="376"/>
      <c r="H618" s="377">
        <f t="shared" si="15"/>
        <v>0</v>
      </c>
      <c r="I618" s="2129"/>
      <c r="J618" s="2130"/>
      <c r="K618" s="2126"/>
      <c r="L618" s="2123"/>
    </row>
    <row r="619" spans="1:12" ht="15" customHeight="1" thickTop="1" thickBot="1">
      <c r="A619" s="2158" t="s">
        <v>1227</v>
      </c>
      <c r="B619" s="355"/>
      <c r="C619" s="378"/>
      <c r="D619" s="378"/>
      <c r="E619" s="379"/>
      <c r="F619" s="380"/>
      <c r="G619" s="381"/>
      <c r="H619" s="382">
        <f t="shared" si="15"/>
        <v>0</v>
      </c>
      <c r="I619" s="2159" t="s">
        <v>1228</v>
      </c>
      <c r="J619" s="2160"/>
      <c r="K619" s="2127" t="s">
        <v>1229</v>
      </c>
      <c r="L619" s="2123" t="e">
        <f>ROUNDDOWN(I620/I629,2)</f>
        <v>#DIV/0!</v>
      </c>
    </row>
    <row r="620" spans="1:12" ht="15" thickTop="1" thickBot="1">
      <c r="A620" s="2137"/>
      <c r="B620" s="356"/>
      <c r="C620" s="369"/>
      <c r="D620" s="369"/>
      <c r="E620" s="370"/>
      <c r="F620" s="356"/>
      <c r="G620" s="371"/>
      <c r="H620" s="372">
        <f t="shared" si="15"/>
        <v>0</v>
      </c>
      <c r="I620" s="2129">
        <f>SUM(H619:H625)</f>
        <v>0</v>
      </c>
      <c r="J620" s="2130"/>
      <c r="K620" s="2125"/>
      <c r="L620" s="2123"/>
    </row>
    <row r="621" spans="1:12" ht="15" thickTop="1" thickBot="1">
      <c r="A621" s="2137"/>
      <c r="B621" s="356"/>
      <c r="C621" s="369"/>
      <c r="D621" s="369"/>
      <c r="E621" s="370"/>
      <c r="F621" s="356"/>
      <c r="G621" s="371"/>
      <c r="H621" s="372">
        <f t="shared" si="15"/>
        <v>0</v>
      </c>
      <c r="I621" s="2129"/>
      <c r="J621" s="2130"/>
      <c r="K621" s="2125"/>
      <c r="L621" s="2123"/>
    </row>
    <row r="622" spans="1:12" ht="15" thickTop="1" thickBot="1">
      <c r="A622" s="2137"/>
      <c r="B622" s="356"/>
      <c r="C622" s="369"/>
      <c r="D622" s="369"/>
      <c r="E622" s="370"/>
      <c r="F622" s="356"/>
      <c r="G622" s="371"/>
      <c r="H622" s="372">
        <f t="shared" si="15"/>
        <v>0</v>
      </c>
      <c r="I622" s="2129"/>
      <c r="J622" s="2130"/>
      <c r="K622" s="2125"/>
      <c r="L622" s="2123" t="e">
        <f>IF(L619=0,"-",IF(L619-$I$1/100&lt;0,0.0001,IF(L619=1,1,L619-$I$1/100)))</f>
        <v>#DIV/0!</v>
      </c>
    </row>
    <row r="623" spans="1:12" ht="15" thickTop="1" thickBot="1">
      <c r="A623" s="2137"/>
      <c r="B623" s="356"/>
      <c r="C623" s="369"/>
      <c r="D623" s="369"/>
      <c r="E623" s="370"/>
      <c r="F623" s="356"/>
      <c r="G623" s="371"/>
      <c r="H623" s="372">
        <f t="shared" si="15"/>
        <v>0</v>
      </c>
      <c r="I623" s="2129"/>
      <c r="J623" s="2130"/>
      <c r="K623" s="2125"/>
      <c r="L623" s="2123"/>
    </row>
    <row r="624" spans="1:12" ht="15" thickTop="1" thickBot="1">
      <c r="A624" s="2137"/>
      <c r="B624" s="356"/>
      <c r="C624" s="369"/>
      <c r="D624" s="369"/>
      <c r="E624" s="370"/>
      <c r="F624" s="356"/>
      <c r="G624" s="371"/>
      <c r="H624" s="372">
        <f t="shared" si="15"/>
        <v>0</v>
      </c>
      <c r="I624" s="2129"/>
      <c r="J624" s="2130"/>
      <c r="K624" s="2125"/>
      <c r="L624" s="2123"/>
    </row>
    <row r="625" spans="1:31" ht="15" thickTop="1" thickBot="1">
      <c r="A625" s="2138"/>
      <c r="B625" s="375"/>
      <c r="C625" s="373"/>
      <c r="D625" s="373"/>
      <c r="E625" s="374"/>
      <c r="F625" s="375"/>
      <c r="G625" s="376"/>
      <c r="H625" s="377">
        <f t="shared" si="15"/>
        <v>0</v>
      </c>
      <c r="I625" s="2131"/>
      <c r="J625" s="2132"/>
      <c r="K625" s="2128"/>
      <c r="L625" s="2123"/>
    </row>
    <row r="626" spans="1:31" ht="15" customHeight="1" thickTop="1" thickBot="1">
      <c r="A626" s="2158" t="s">
        <v>1230</v>
      </c>
      <c r="B626" s="355"/>
      <c r="C626" s="378"/>
      <c r="D626" s="378"/>
      <c r="E626" s="379"/>
      <c r="F626" s="380"/>
      <c r="G626" s="381"/>
      <c r="H626" s="382">
        <f t="shared" si="15"/>
        <v>0</v>
      </c>
      <c r="I626" s="2162" t="s">
        <v>1231</v>
      </c>
      <c r="J626" s="1429"/>
      <c r="K626" s="2127" t="s">
        <v>1232</v>
      </c>
      <c r="L626" s="2123" t="e">
        <f>ROUNDDOWN(I627/I629,2)</f>
        <v>#DIV/0!</v>
      </c>
    </row>
    <row r="627" spans="1:31" ht="15" thickTop="1" thickBot="1">
      <c r="A627" s="2137"/>
      <c r="B627" s="356"/>
      <c r="C627" s="369"/>
      <c r="D627" s="369"/>
      <c r="E627" s="370"/>
      <c r="F627" s="356"/>
      <c r="G627" s="371"/>
      <c r="H627" s="372">
        <f t="shared" si="15"/>
        <v>0</v>
      </c>
      <c r="I627" s="2129">
        <f>SUM(H626:H628)</f>
        <v>0</v>
      </c>
      <c r="J627" s="2130"/>
      <c r="K627" s="2125"/>
      <c r="L627" s="2123"/>
    </row>
    <row r="628" spans="1:31" ht="15" thickTop="1" thickBot="1">
      <c r="A628" s="2138"/>
      <c r="B628" s="375"/>
      <c r="C628" s="373"/>
      <c r="D628" s="373"/>
      <c r="E628" s="374"/>
      <c r="F628" s="375"/>
      <c r="G628" s="376"/>
      <c r="H628" s="377">
        <f t="shared" si="15"/>
        <v>0</v>
      </c>
      <c r="I628" s="2131"/>
      <c r="J628" s="2132"/>
      <c r="K628" s="2128"/>
      <c r="L628" s="499" t="e">
        <f>IF(L626=0,"-",IF(L626-$I$1/100&lt;0,0.0001,IF(L626=1,1,L626-$I$1/100)))</f>
        <v>#DIV/0!</v>
      </c>
    </row>
    <row r="629" spans="1:31" ht="15" thickTop="1" thickBot="1">
      <c r="A629" s="10"/>
      <c r="G629" s="2133" t="s">
        <v>1233</v>
      </c>
      <c r="H629" s="2134"/>
      <c r="I629" s="2135">
        <f>SUM(I601,I606,I613,I620,I627)</f>
        <v>0</v>
      </c>
      <c r="J629" s="2136"/>
      <c r="L629" s="499"/>
    </row>
    <row r="630" spans="1:31" ht="14.25" customHeight="1" thickTop="1"/>
    <row r="631" spans="1:31" ht="14.25" thickBot="1"/>
    <row r="632" spans="1:31" ht="15" thickTop="1" thickBot="1">
      <c r="A632" s="645" t="s">
        <v>981</v>
      </c>
      <c r="B632" s="2163" t="s">
        <v>1634</v>
      </c>
      <c r="C632" s="2164"/>
      <c r="D632" s="2164"/>
      <c r="E632" s="2164"/>
      <c r="F632" s="2164"/>
      <c r="G632" s="2164"/>
      <c r="H632" s="2164"/>
      <c r="I632" s="2164"/>
      <c r="J632" s="2164"/>
      <c r="K632" s="2164"/>
      <c r="L632" s="2165"/>
    </row>
    <row r="633" spans="1:31" ht="29.25" customHeight="1" thickTop="1" thickBot="1">
      <c r="A633" s="354"/>
      <c r="B633" s="354"/>
      <c r="C633" s="354"/>
      <c r="D633" s="354"/>
      <c r="E633" s="354"/>
      <c r="F633" s="354"/>
      <c r="G633" s="354"/>
      <c r="H633" s="354"/>
      <c r="I633" s="354"/>
      <c r="J633" s="354"/>
      <c r="K633" s="354"/>
      <c r="L633" s="354"/>
      <c r="X633" s="2143" t="s">
        <v>810</v>
      </c>
      <c r="Y633" s="2143"/>
      <c r="Z633" s="2143"/>
      <c r="AA633" s="2143"/>
      <c r="AB633" s="2143"/>
    </row>
    <row r="634" spans="1:31" ht="14.25" customHeight="1" thickTop="1">
      <c r="A634" s="2144" t="s">
        <v>315</v>
      </c>
      <c r="B634" s="355" t="s">
        <v>316</v>
      </c>
      <c r="C634" s="355"/>
      <c r="D634" s="355"/>
      <c r="E634" s="355"/>
      <c r="F634" s="355"/>
      <c r="G634" s="355"/>
      <c r="H634" s="355"/>
      <c r="I634" s="355"/>
      <c r="J634" s="355"/>
      <c r="K634" s="2156"/>
      <c r="L634" s="2157"/>
      <c r="O634" s="457" t="s">
        <v>318</v>
      </c>
      <c r="P634" s="458" t="s">
        <v>320</v>
      </c>
      <c r="Q634" s="459" t="s">
        <v>319</v>
      </c>
      <c r="R634" s="459" t="s">
        <v>809</v>
      </c>
      <c r="S634" s="460" t="s">
        <v>860</v>
      </c>
      <c r="T634" s="460" t="s">
        <v>861</v>
      </c>
      <c r="U634" s="460" t="s">
        <v>862</v>
      </c>
      <c r="V634" s="460" t="s">
        <v>863</v>
      </c>
      <c r="W634" s="461" t="s">
        <v>864</v>
      </c>
      <c r="X634" s="462" t="s">
        <v>860</v>
      </c>
      <c r="Y634" s="460" t="s">
        <v>861</v>
      </c>
      <c r="Z634" s="460" t="s">
        <v>862</v>
      </c>
      <c r="AA634" s="460" t="s">
        <v>863</v>
      </c>
      <c r="AB634" s="461" t="s">
        <v>864</v>
      </c>
      <c r="AE634" s="463"/>
    </row>
    <row r="635" spans="1:31">
      <c r="A635" s="2145"/>
      <c r="B635" s="356" t="s">
        <v>865</v>
      </c>
      <c r="C635" s="357"/>
      <c r="D635" s="357"/>
      <c r="E635" s="357"/>
      <c r="F635" s="357"/>
      <c r="G635" s="357"/>
      <c r="H635" s="357"/>
      <c r="I635" s="357"/>
      <c r="J635" s="358"/>
      <c r="K635" s="2147">
        <f>SUM(C635:J635)</f>
        <v>0</v>
      </c>
      <c r="L635" s="2148"/>
      <c r="O635" s="464">
        <f>B633</f>
        <v>0</v>
      </c>
      <c r="P635" s="465" t="e">
        <f>L637</f>
        <v>#DIV/0!</v>
      </c>
      <c r="Q635" s="466">
        <f>K635</f>
        <v>0</v>
      </c>
      <c r="R635" s="466">
        <f>I669</f>
        <v>0</v>
      </c>
      <c r="S635" s="465" t="e">
        <f>L642</f>
        <v>#DIV/0!</v>
      </c>
      <c r="T635" s="465" t="e">
        <f>L648</f>
        <v>#DIV/0!</v>
      </c>
      <c r="U635" s="465" t="e">
        <f>L655</f>
        <v>#DIV/0!</v>
      </c>
      <c r="V635" s="465" t="e">
        <f>L662</f>
        <v>#DIV/0!</v>
      </c>
      <c r="W635" s="467" t="e">
        <f>L668</f>
        <v>#DIV/0!</v>
      </c>
      <c r="X635" s="468">
        <f>I641</f>
        <v>0</v>
      </c>
      <c r="Y635" s="469">
        <f>I646</f>
        <v>0</v>
      </c>
      <c r="Z635" s="469">
        <f>I653</f>
        <v>0</v>
      </c>
      <c r="AA635" s="469">
        <f>I660</f>
        <v>0</v>
      </c>
      <c r="AB635" s="470">
        <f>I667</f>
        <v>0</v>
      </c>
    </row>
    <row r="636" spans="1:31" ht="14.25" customHeight="1" thickBot="1">
      <c r="A636" s="2146"/>
      <c r="B636" s="356"/>
      <c r="C636" s="357"/>
      <c r="D636" s="357"/>
      <c r="E636" s="357"/>
      <c r="F636" s="357"/>
      <c r="G636" s="357"/>
      <c r="H636" s="357"/>
      <c r="I636" s="357"/>
      <c r="J636" s="357"/>
      <c r="K636" s="359" t="s">
        <v>1620</v>
      </c>
      <c r="L636" s="360" t="s">
        <v>1621</v>
      </c>
      <c r="O636" s="471">
        <f>C633</f>
        <v>0</v>
      </c>
      <c r="P636" s="472" t="e">
        <f>L637</f>
        <v>#DIV/0!</v>
      </c>
      <c r="Q636" s="473">
        <f>K635</f>
        <v>0</v>
      </c>
      <c r="R636" s="473">
        <f>I669</f>
        <v>0</v>
      </c>
      <c r="S636" s="465" t="e">
        <f>L642</f>
        <v>#DIV/0!</v>
      </c>
      <c r="T636" s="465" t="e">
        <f>L648</f>
        <v>#DIV/0!</v>
      </c>
      <c r="U636" s="465" t="e">
        <f>L655</f>
        <v>#DIV/0!</v>
      </c>
      <c r="V636" s="465" t="e">
        <f>L662</f>
        <v>#DIV/0!</v>
      </c>
      <c r="W636" s="467" t="e">
        <f>L668</f>
        <v>#DIV/0!</v>
      </c>
      <c r="X636" s="474">
        <f>I641</f>
        <v>0</v>
      </c>
      <c r="Y636" s="475">
        <f>I646</f>
        <v>0</v>
      </c>
      <c r="Z636" s="475">
        <f>I653</f>
        <v>0</v>
      </c>
      <c r="AA636" s="475">
        <f>I660</f>
        <v>0</v>
      </c>
      <c r="AB636" s="476">
        <f>I667</f>
        <v>0</v>
      </c>
    </row>
    <row r="637" spans="1:31" ht="15" thickTop="1" thickBot="1">
      <c r="A637" s="2153" t="s">
        <v>866</v>
      </c>
      <c r="B637" s="2154"/>
      <c r="C637" s="2154"/>
      <c r="D637" s="2154"/>
      <c r="E637" s="2155"/>
      <c r="F637" s="361">
        <f>I669</f>
        <v>0</v>
      </c>
      <c r="G637" s="362" t="s">
        <v>867</v>
      </c>
      <c r="H637" s="363">
        <f>K635</f>
        <v>0</v>
      </c>
      <c r="I637" s="362" t="s">
        <v>868</v>
      </c>
      <c r="J637" s="362" t="s">
        <v>613</v>
      </c>
      <c r="K637" s="364" t="e">
        <f>ROUNDDOWN(I669/K635,2)</f>
        <v>#DIV/0!</v>
      </c>
      <c r="L637" s="364" t="e">
        <f>K637-$I$1/100</f>
        <v>#DIV/0!</v>
      </c>
      <c r="O637" s="471">
        <f>D633</f>
        <v>0</v>
      </c>
      <c r="P637" s="472" t="e">
        <f>L637</f>
        <v>#DIV/0!</v>
      </c>
      <c r="Q637" s="473">
        <f>K635</f>
        <v>0</v>
      </c>
      <c r="R637" s="473">
        <f>I669</f>
        <v>0</v>
      </c>
      <c r="S637" s="465" t="e">
        <f>L642</f>
        <v>#DIV/0!</v>
      </c>
      <c r="T637" s="465" t="e">
        <f>L648</f>
        <v>#DIV/0!</v>
      </c>
      <c r="U637" s="465" t="e">
        <f>L655</f>
        <v>#DIV/0!</v>
      </c>
      <c r="V637" s="465" t="e">
        <f>L662</f>
        <v>#DIV/0!</v>
      </c>
      <c r="W637" s="467" t="e">
        <f>L668</f>
        <v>#DIV/0!</v>
      </c>
      <c r="X637" s="474">
        <f>I641</f>
        <v>0</v>
      </c>
      <c r="Y637" s="475">
        <f>I646</f>
        <v>0</v>
      </c>
      <c r="Z637" s="475">
        <f>I653</f>
        <v>0</v>
      </c>
      <c r="AA637" s="475">
        <f>I660</f>
        <v>0</v>
      </c>
      <c r="AB637" s="476">
        <f>I667</f>
        <v>0</v>
      </c>
    </row>
    <row r="638" spans="1:31" ht="14.25" thickTop="1">
      <c r="K638" s="365"/>
      <c r="L638" s="366"/>
      <c r="O638" s="471">
        <f>E633</f>
        <v>0</v>
      </c>
      <c r="P638" s="472" t="e">
        <f>L637</f>
        <v>#DIV/0!</v>
      </c>
      <c r="Q638" s="473">
        <f>K635</f>
        <v>0</v>
      </c>
      <c r="R638" s="473">
        <f>I669</f>
        <v>0</v>
      </c>
      <c r="S638" s="465" t="e">
        <f>L642</f>
        <v>#DIV/0!</v>
      </c>
      <c r="T638" s="465" t="e">
        <f>L648</f>
        <v>#DIV/0!</v>
      </c>
      <c r="U638" s="465" t="e">
        <f>L655</f>
        <v>#DIV/0!</v>
      </c>
      <c r="V638" s="465" t="e">
        <f>L662</f>
        <v>#DIV/0!</v>
      </c>
      <c r="W638" s="467" t="e">
        <f>L668</f>
        <v>#DIV/0!</v>
      </c>
      <c r="X638" s="474">
        <f>I641</f>
        <v>0</v>
      </c>
      <c r="Y638" s="475">
        <f>I646</f>
        <v>0</v>
      </c>
      <c r="Z638" s="475">
        <f>I653</f>
        <v>0</v>
      </c>
      <c r="AA638" s="475">
        <f>I660</f>
        <v>0</v>
      </c>
      <c r="AB638" s="476">
        <f>I667</f>
        <v>0</v>
      </c>
    </row>
    <row r="639" spans="1:31" ht="15" customHeight="1" thickBot="1">
      <c r="A639" s="367"/>
      <c r="B639" s="368" t="s">
        <v>614</v>
      </c>
      <c r="C639" s="368" t="s">
        <v>615</v>
      </c>
      <c r="D639" s="368" t="s">
        <v>1473</v>
      </c>
      <c r="E639" s="368" t="s">
        <v>1474</v>
      </c>
      <c r="F639" s="368" t="s">
        <v>1475</v>
      </c>
      <c r="G639" s="368" t="s">
        <v>1476</v>
      </c>
      <c r="H639" s="368" t="s">
        <v>1477</v>
      </c>
      <c r="I639" s="2151" t="s">
        <v>1478</v>
      </c>
      <c r="J639" s="2152"/>
      <c r="K639" s="2149" t="s">
        <v>1622</v>
      </c>
      <c r="L639" s="2150"/>
      <c r="O639" s="471">
        <f>F633</f>
        <v>0</v>
      </c>
      <c r="P639" s="472" t="e">
        <f>L637</f>
        <v>#DIV/0!</v>
      </c>
      <c r="Q639" s="473">
        <f>K635</f>
        <v>0</v>
      </c>
      <c r="R639" s="473">
        <f>I669</f>
        <v>0</v>
      </c>
      <c r="S639" s="465" t="e">
        <f>L642</f>
        <v>#DIV/0!</v>
      </c>
      <c r="T639" s="465" t="e">
        <f>L648</f>
        <v>#DIV/0!</v>
      </c>
      <c r="U639" s="465" t="e">
        <f>L655</f>
        <v>#DIV/0!</v>
      </c>
      <c r="V639" s="465" t="e">
        <f>L662</f>
        <v>#DIV/0!</v>
      </c>
      <c r="W639" s="467" t="e">
        <f>L668</f>
        <v>#DIV/0!</v>
      </c>
      <c r="X639" s="474">
        <f>I641</f>
        <v>0</v>
      </c>
      <c r="Y639" s="475">
        <f>I646</f>
        <v>0</v>
      </c>
      <c r="Z639" s="475">
        <f>I653</f>
        <v>0</v>
      </c>
      <c r="AA639" s="475">
        <f>I660</f>
        <v>0</v>
      </c>
      <c r="AB639" s="476">
        <f>I667</f>
        <v>0</v>
      </c>
    </row>
    <row r="640" spans="1:31" ht="14.25" customHeight="1" thickTop="1">
      <c r="A640" s="2137" t="s">
        <v>1479</v>
      </c>
      <c r="B640" s="356"/>
      <c r="C640" s="369"/>
      <c r="D640" s="369"/>
      <c r="E640" s="370"/>
      <c r="F640" s="356"/>
      <c r="G640" s="371"/>
      <c r="H640" s="372">
        <f t="shared" ref="H640:H668" si="16">ROUNDDOWN(C640*D640,2)</f>
        <v>0</v>
      </c>
      <c r="I640" s="1425" t="s">
        <v>1480</v>
      </c>
      <c r="J640" s="1426"/>
      <c r="K640" s="2139" t="s">
        <v>1043</v>
      </c>
      <c r="L640" s="2140" t="e">
        <f>ROUNDDOWN(I641/I669,2)</f>
        <v>#DIV/0!</v>
      </c>
      <c r="O640" s="471">
        <f>G633</f>
        <v>0</v>
      </c>
      <c r="P640" s="472" t="e">
        <f>L637</f>
        <v>#DIV/0!</v>
      </c>
      <c r="Q640" s="473">
        <f>K635</f>
        <v>0</v>
      </c>
      <c r="R640" s="473">
        <f>I669</f>
        <v>0</v>
      </c>
      <c r="S640" s="465" t="e">
        <f>L642</f>
        <v>#DIV/0!</v>
      </c>
      <c r="T640" s="465" t="e">
        <f>L648</f>
        <v>#DIV/0!</v>
      </c>
      <c r="U640" s="465" t="e">
        <f>L655</f>
        <v>#DIV/0!</v>
      </c>
      <c r="V640" s="465" t="e">
        <f>L662</f>
        <v>#DIV/0!</v>
      </c>
      <c r="W640" s="467" t="e">
        <f>L668</f>
        <v>#DIV/0!</v>
      </c>
      <c r="X640" s="474">
        <f>I641</f>
        <v>0</v>
      </c>
      <c r="Y640" s="475">
        <f>I646</f>
        <v>0</v>
      </c>
      <c r="Z640" s="475">
        <f>I653</f>
        <v>0</v>
      </c>
      <c r="AA640" s="475">
        <f>I660</f>
        <v>0</v>
      </c>
      <c r="AB640" s="476">
        <f>I667</f>
        <v>0</v>
      </c>
    </row>
    <row r="641" spans="1:28" ht="14.25" thickBot="1">
      <c r="A641" s="2137"/>
      <c r="B641" s="356"/>
      <c r="C641" s="369"/>
      <c r="D641" s="369"/>
      <c r="E641" s="370"/>
      <c r="F641" s="356"/>
      <c r="G641" s="371"/>
      <c r="H641" s="372">
        <f t="shared" si="16"/>
        <v>0</v>
      </c>
      <c r="I641" s="2129">
        <f>SUM(H640:H644)</f>
        <v>0</v>
      </c>
      <c r="J641" s="2130"/>
      <c r="K641" s="2125"/>
      <c r="L641" s="2141"/>
      <c r="O641" s="471">
        <f>H633</f>
        <v>0</v>
      </c>
      <c r="P641" s="472" t="e">
        <f>L637</f>
        <v>#DIV/0!</v>
      </c>
      <c r="Q641" s="473">
        <f>K635</f>
        <v>0</v>
      </c>
      <c r="R641" s="473">
        <f>I669</f>
        <v>0</v>
      </c>
      <c r="S641" s="465" t="e">
        <f>L642</f>
        <v>#DIV/0!</v>
      </c>
      <c r="T641" s="465" t="e">
        <f>L648</f>
        <v>#DIV/0!</v>
      </c>
      <c r="U641" s="465" t="e">
        <f>L655</f>
        <v>#DIV/0!</v>
      </c>
      <c r="V641" s="465" t="e">
        <f>L662</f>
        <v>#DIV/0!</v>
      </c>
      <c r="W641" s="467" t="e">
        <f>L668</f>
        <v>#DIV/0!</v>
      </c>
      <c r="X641" s="474">
        <f>I641</f>
        <v>0</v>
      </c>
      <c r="Y641" s="475">
        <f>I646</f>
        <v>0</v>
      </c>
      <c r="Z641" s="475">
        <f>I653</f>
        <v>0</v>
      </c>
      <c r="AA641" s="475">
        <f>I660</f>
        <v>0</v>
      </c>
      <c r="AB641" s="476">
        <f>I667</f>
        <v>0</v>
      </c>
    </row>
    <row r="642" spans="1:28" ht="13.5" customHeight="1" thickTop="1">
      <c r="A642" s="2137"/>
      <c r="B642" s="356"/>
      <c r="C642" s="369"/>
      <c r="D642" s="369"/>
      <c r="E642" s="370"/>
      <c r="F642" s="356"/>
      <c r="G642" s="371"/>
      <c r="H642" s="372">
        <f t="shared" si="16"/>
        <v>0</v>
      </c>
      <c r="I642" s="2129"/>
      <c r="J642" s="2130"/>
      <c r="K642" s="2125"/>
      <c r="L642" s="2140" t="e">
        <f>IF(L640=0,"-",IF(L640-$I$1/100&lt;0,0.0001,IF(L640=1,1,L640-$I$1/100)))</f>
        <v>#DIV/0!</v>
      </c>
      <c r="O642" s="471">
        <f>I633</f>
        <v>0</v>
      </c>
      <c r="P642" s="472" t="e">
        <f>L637</f>
        <v>#DIV/0!</v>
      </c>
      <c r="Q642" s="473">
        <f>K635</f>
        <v>0</v>
      </c>
      <c r="R642" s="473">
        <f>I669</f>
        <v>0</v>
      </c>
      <c r="S642" s="465" t="e">
        <f>L642</f>
        <v>#DIV/0!</v>
      </c>
      <c r="T642" s="465" t="e">
        <f>L648</f>
        <v>#DIV/0!</v>
      </c>
      <c r="U642" s="465" t="e">
        <f>L655</f>
        <v>#DIV/0!</v>
      </c>
      <c r="V642" s="465" t="e">
        <f>L662</f>
        <v>#DIV/0!</v>
      </c>
      <c r="W642" s="467" t="e">
        <f>L668</f>
        <v>#DIV/0!</v>
      </c>
      <c r="X642" s="474">
        <f>I641</f>
        <v>0</v>
      </c>
      <c r="Y642" s="475">
        <f>I646</f>
        <v>0</v>
      </c>
      <c r="Z642" s="475">
        <f>I653</f>
        <v>0</v>
      </c>
      <c r="AA642" s="475">
        <f>I660</f>
        <v>0</v>
      </c>
      <c r="AB642" s="476">
        <f>I667</f>
        <v>0</v>
      </c>
    </row>
    <row r="643" spans="1:28">
      <c r="A643" s="2137"/>
      <c r="B643" s="356"/>
      <c r="C643" s="369"/>
      <c r="D643" s="369"/>
      <c r="E643" s="370"/>
      <c r="F643" s="356"/>
      <c r="G643" s="371"/>
      <c r="H643" s="372">
        <f t="shared" si="16"/>
        <v>0</v>
      </c>
      <c r="I643" s="2129"/>
      <c r="J643" s="2130"/>
      <c r="K643" s="2125"/>
      <c r="L643" s="2142"/>
      <c r="O643" s="471">
        <f>J633</f>
        <v>0</v>
      </c>
      <c r="P643" s="472" t="e">
        <f>L637</f>
        <v>#DIV/0!</v>
      </c>
      <c r="Q643" s="473">
        <f>K635</f>
        <v>0</v>
      </c>
      <c r="R643" s="473">
        <f>I669</f>
        <v>0</v>
      </c>
      <c r="S643" s="465" t="e">
        <f>L642</f>
        <v>#DIV/0!</v>
      </c>
      <c r="T643" s="465" t="e">
        <f>L648</f>
        <v>#DIV/0!</v>
      </c>
      <c r="U643" s="465" t="e">
        <f>L655</f>
        <v>#DIV/0!</v>
      </c>
      <c r="V643" s="465" t="e">
        <f>L662</f>
        <v>#DIV/0!</v>
      </c>
      <c r="W643" s="467" t="e">
        <f>L668</f>
        <v>#DIV/0!</v>
      </c>
      <c r="X643" s="474">
        <f>I641</f>
        <v>0</v>
      </c>
      <c r="Y643" s="475">
        <f>I646</f>
        <v>0</v>
      </c>
      <c r="Z643" s="475">
        <f>I653</f>
        <v>0</v>
      </c>
      <c r="AA643" s="475">
        <f>I660</f>
        <v>0</v>
      </c>
      <c r="AB643" s="476">
        <f>I667</f>
        <v>0</v>
      </c>
    </row>
    <row r="644" spans="1:28" ht="14.25" thickBot="1">
      <c r="A644" s="2138"/>
      <c r="B644" s="375"/>
      <c r="C644" s="373"/>
      <c r="D644" s="373"/>
      <c r="E644" s="374"/>
      <c r="F644" s="375"/>
      <c r="G644" s="376"/>
      <c r="H644" s="377">
        <f t="shared" si="16"/>
        <v>0</v>
      </c>
      <c r="I644" s="2131"/>
      <c r="J644" s="2132"/>
      <c r="K644" s="2128"/>
      <c r="L644" s="2141"/>
      <c r="O644" s="471">
        <f>K633</f>
        <v>0</v>
      </c>
      <c r="P644" s="472" t="e">
        <f>L637</f>
        <v>#DIV/0!</v>
      </c>
      <c r="Q644" s="473">
        <f>K635</f>
        <v>0</v>
      </c>
      <c r="R644" s="473">
        <f>I669</f>
        <v>0</v>
      </c>
      <c r="S644" s="465" t="e">
        <f>L642</f>
        <v>#DIV/0!</v>
      </c>
      <c r="T644" s="465" t="e">
        <f>L648</f>
        <v>#DIV/0!</v>
      </c>
      <c r="U644" s="465" t="e">
        <f>L655</f>
        <v>#DIV/0!</v>
      </c>
      <c r="V644" s="465" t="e">
        <f>L662</f>
        <v>#DIV/0!</v>
      </c>
      <c r="W644" s="467" t="e">
        <f>L668</f>
        <v>#DIV/0!</v>
      </c>
      <c r="X644" s="474">
        <f>I641</f>
        <v>0</v>
      </c>
      <c r="Y644" s="475">
        <f>I646</f>
        <v>0</v>
      </c>
      <c r="Z644" s="475">
        <f>I653</f>
        <v>0</v>
      </c>
      <c r="AA644" s="475">
        <f>I660</f>
        <v>0</v>
      </c>
      <c r="AB644" s="476">
        <f>I667</f>
        <v>0</v>
      </c>
    </row>
    <row r="645" spans="1:28" ht="15" customHeight="1" thickTop="1" thickBot="1">
      <c r="A645" s="2158" t="s">
        <v>1044</v>
      </c>
      <c r="B645" s="380"/>
      <c r="C645" s="369"/>
      <c r="D645" s="369"/>
      <c r="E645" s="379"/>
      <c r="F645" s="380"/>
      <c r="G645" s="381"/>
      <c r="H645" s="382">
        <f t="shared" si="16"/>
        <v>0</v>
      </c>
      <c r="I645" s="2159" t="s">
        <v>72</v>
      </c>
      <c r="J645" s="2160"/>
      <c r="K645" s="2127" t="s">
        <v>73</v>
      </c>
      <c r="L645" s="2123" t="e">
        <f>ROUNDDOWN(I646/I669,2)</f>
        <v>#DIV/0!</v>
      </c>
      <c r="O645" s="477">
        <f>L633</f>
        <v>0</v>
      </c>
      <c r="P645" s="478" t="e">
        <f>L637</f>
        <v>#DIV/0!</v>
      </c>
      <c r="Q645" s="479">
        <f>K635</f>
        <v>0</v>
      </c>
      <c r="R645" s="479">
        <f>I669</f>
        <v>0</v>
      </c>
      <c r="S645" s="465" t="e">
        <f>L642</f>
        <v>#DIV/0!</v>
      </c>
      <c r="T645" s="465" t="e">
        <f>L648</f>
        <v>#DIV/0!</v>
      </c>
      <c r="U645" s="465" t="e">
        <f>L655</f>
        <v>#DIV/0!</v>
      </c>
      <c r="V645" s="465" t="e">
        <f>L662</f>
        <v>#DIV/0!</v>
      </c>
      <c r="W645" s="467" t="e">
        <f>L668</f>
        <v>#DIV/0!</v>
      </c>
      <c r="X645" s="480">
        <f>I641</f>
        <v>0</v>
      </c>
      <c r="Y645" s="481">
        <f>I646</f>
        <v>0</v>
      </c>
      <c r="Z645" s="481">
        <f>I653</f>
        <v>0</v>
      </c>
      <c r="AA645" s="481">
        <f>I660</f>
        <v>0</v>
      </c>
      <c r="AB645" s="482">
        <f>I667</f>
        <v>0</v>
      </c>
    </row>
    <row r="646" spans="1:28" ht="15" thickTop="1" thickBot="1">
      <c r="A646" s="2137"/>
      <c r="B646" s="356"/>
      <c r="C646" s="369"/>
      <c r="D646" s="369"/>
      <c r="E646" s="370"/>
      <c r="F646" s="356"/>
      <c r="G646" s="371"/>
      <c r="H646" s="372">
        <f t="shared" si="16"/>
        <v>0</v>
      </c>
      <c r="I646" s="2129">
        <f>SUM(H645:H651)</f>
        <v>0</v>
      </c>
      <c r="J646" s="2130"/>
      <c r="K646" s="2125"/>
      <c r="L646" s="2123"/>
    </row>
    <row r="647" spans="1:28" ht="15" thickTop="1" thickBot="1">
      <c r="A647" s="2137"/>
      <c r="B647" s="356"/>
      <c r="C647" s="369"/>
      <c r="D647" s="369"/>
      <c r="E647" s="370"/>
      <c r="F647" s="356"/>
      <c r="G647" s="371"/>
      <c r="H647" s="372">
        <f t="shared" si="16"/>
        <v>0</v>
      </c>
      <c r="I647" s="2129"/>
      <c r="J647" s="2130"/>
      <c r="K647" s="2125"/>
      <c r="L647" s="2123"/>
    </row>
    <row r="648" spans="1:28" ht="15" thickTop="1" thickBot="1">
      <c r="A648" s="2137"/>
      <c r="B648" s="356"/>
      <c r="C648" s="369"/>
      <c r="D648" s="369"/>
      <c r="E648" s="370"/>
      <c r="F648" s="356"/>
      <c r="G648" s="371"/>
      <c r="H648" s="372">
        <f t="shared" si="16"/>
        <v>0</v>
      </c>
      <c r="I648" s="2129"/>
      <c r="J648" s="2130"/>
      <c r="K648" s="2125"/>
      <c r="L648" s="2123" t="e">
        <f>IF(L645=0,"-",IF(L645-$I$1/100&lt;0,0.0001,IF(L645=1,1,L645-$I$1/100)))</f>
        <v>#DIV/0!</v>
      </c>
    </row>
    <row r="649" spans="1:28" ht="15" thickTop="1" thickBot="1">
      <c r="A649" s="2137"/>
      <c r="B649" s="356"/>
      <c r="C649" s="369"/>
      <c r="D649" s="369"/>
      <c r="E649" s="370"/>
      <c r="F649" s="356"/>
      <c r="G649" s="371"/>
      <c r="H649" s="372">
        <f t="shared" si="16"/>
        <v>0</v>
      </c>
      <c r="I649" s="2129"/>
      <c r="J649" s="2130"/>
      <c r="K649" s="2125"/>
      <c r="L649" s="2123"/>
    </row>
    <row r="650" spans="1:28" ht="15" thickTop="1" thickBot="1">
      <c r="A650" s="2137"/>
      <c r="B650" s="356"/>
      <c r="C650" s="369"/>
      <c r="D650" s="369"/>
      <c r="E650" s="370"/>
      <c r="F650" s="356"/>
      <c r="G650" s="371"/>
      <c r="H650" s="372">
        <f t="shared" si="16"/>
        <v>0</v>
      </c>
      <c r="I650" s="2129"/>
      <c r="J650" s="2130"/>
      <c r="K650" s="2125"/>
      <c r="L650" s="2123"/>
    </row>
    <row r="651" spans="1:28" ht="15" thickTop="1" thickBot="1">
      <c r="A651" s="2138"/>
      <c r="B651" s="375"/>
      <c r="C651" s="373"/>
      <c r="D651" s="373"/>
      <c r="E651" s="374"/>
      <c r="F651" s="375"/>
      <c r="G651" s="376"/>
      <c r="H651" s="377">
        <f t="shared" si="16"/>
        <v>0</v>
      </c>
      <c r="I651" s="2131"/>
      <c r="J651" s="2132"/>
      <c r="K651" s="2128"/>
      <c r="L651" s="2123"/>
    </row>
    <row r="652" spans="1:28" ht="15" customHeight="1" thickTop="1" thickBot="1">
      <c r="A652" s="2146" t="s">
        <v>74</v>
      </c>
      <c r="B652" s="380"/>
      <c r="C652" s="378"/>
      <c r="D652" s="378"/>
      <c r="E652" s="379"/>
      <c r="F652" s="380"/>
      <c r="G652" s="381"/>
      <c r="H652" s="382">
        <f t="shared" si="16"/>
        <v>0</v>
      </c>
      <c r="I652" s="2162" t="s">
        <v>75</v>
      </c>
      <c r="J652" s="1429"/>
      <c r="K652" s="2124" t="s">
        <v>1226</v>
      </c>
      <c r="L652" s="2123" t="e">
        <f>ROUNDDOWN(I653/I669,2)</f>
        <v>#DIV/0!</v>
      </c>
    </row>
    <row r="653" spans="1:28" ht="15" thickTop="1" thickBot="1">
      <c r="A653" s="2137"/>
      <c r="B653" s="356"/>
      <c r="C653" s="369"/>
      <c r="D653" s="369"/>
      <c r="E653" s="370"/>
      <c r="F653" s="356"/>
      <c r="G653" s="371"/>
      <c r="H653" s="372">
        <f t="shared" si="16"/>
        <v>0</v>
      </c>
      <c r="I653" s="2129">
        <f>SUM(H652:H658)</f>
        <v>0</v>
      </c>
      <c r="J653" s="2130"/>
      <c r="K653" s="2125"/>
      <c r="L653" s="2123"/>
    </row>
    <row r="654" spans="1:28" ht="15" thickTop="1" thickBot="1">
      <c r="A654" s="2137"/>
      <c r="B654" s="356"/>
      <c r="C654" s="369"/>
      <c r="D654" s="369"/>
      <c r="E654" s="370"/>
      <c r="F654" s="356"/>
      <c r="G654" s="371"/>
      <c r="H654" s="372">
        <f t="shared" si="16"/>
        <v>0</v>
      </c>
      <c r="I654" s="2129"/>
      <c r="J654" s="2130"/>
      <c r="K654" s="2125"/>
      <c r="L654" s="2123"/>
    </row>
    <row r="655" spans="1:28" ht="15" thickTop="1" thickBot="1">
      <c r="A655" s="2137"/>
      <c r="B655" s="356"/>
      <c r="C655" s="369"/>
      <c r="D655" s="369"/>
      <c r="E655" s="370"/>
      <c r="F655" s="356"/>
      <c r="G655" s="371"/>
      <c r="H655" s="372">
        <f t="shared" si="16"/>
        <v>0</v>
      </c>
      <c r="I655" s="2129"/>
      <c r="J655" s="2130"/>
      <c r="K655" s="2125"/>
      <c r="L655" s="2123" t="e">
        <f>IF(L652=0,"-",IF(L652-$I$1/100&lt;0,0.0001,IF(L652=1,1,L652-$I$1/100)))</f>
        <v>#DIV/0!</v>
      </c>
    </row>
    <row r="656" spans="1:28" ht="15" thickTop="1" thickBot="1">
      <c r="A656" s="2137"/>
      <c r="B656" s="356"/>
      <c r="C656" s="369"/>
      <c r="D656" s="369"/>
      <c r="E656" s="370"/>
      <c r="F656" s="356"/>
      <c r="G656" s="371"/>
      <c r="H656" s="372">
        <f t="shared" si="16"/>
        <v>0</v>
      </c>
      <c r="I656" s="2129"/>
      <c r="J656" s="2130"/>
      <c r="K656" s="2125"/>
      <c r="L656" s="2123"/>
    </row>
    <row r="657" spans="1:28" ht="15" thickTop="1" thickBot="1">
      <c r="A657" s="2137"/>
      <c r="B657" s="356"/>
      <c r="C657" s="369"/>
      <c r="D657" s="369"/>
      <c r="E657" s="370"/>
      <c r="F657" s="356"/>
      <c r="G657" s="371"/>
      <c r="H657" s="372">
        <f t="shared" si="16"/>
        <v>0</v>
      </c>
      <c r="I657" s="2129"/>
      <c r="J657" s="2130"/>
      <c r="K657" s="2125"/>
      <c r="L657" s="2123"/>
    </row>
    <row r="658" spans="1:28" ht="15" thickTop="1" thickBot="1">
      <c r="A658" s="2161"/>
      <c r="B658" s="383"/>
      <c r="C658" s="373"/>
      <c r="D658" s="373"/>
      <c r="E658" s="374"/>
      <c r="F658" s="375"/>
      <c r="G658" s="376"/>
      <c r="H658" s="377">
        <f t="shared" si="16"/>
        <v>0</v>
      </c>
      <c r="I658" s="2129"/>
      <c r="J658" s="2130"/>
      <c r="K658" s="2126"/>
      <c r="L658" s="2123"/>
    </row>
    <row r="659" spans="1:28" ht="15" customHeight="1" thickTop="1" thickBot="1">
      <c r="A659" s="2158" t="s">
        <v>1227</v>
      </c>
      <c r="B659" s="355"/>
      <c r="C659" s="378"/>
      <c r="D659" s="378"/>
      <c r="E659" s="379"/>
      <c r="F659" s="380"/>
      <c r="G659" s="381"/>
      <c r="H659" s="382">
        <f t="shared" si="16"/>
        <v>0</v>
      </c>
      <c r="I659" s="2159" t="s">
        <v>1228</v>
      </c>
      <c r="J659" s="2160"/>
      <c r="K659" s="2127" t="s">
        <v>1229</v>
      </c>
      <c r="L659" s="2123" t="e">
        <f>ROUNDDOWN(I660/I669,2)</f>
        <v>#DIV/0!</v>
      </c>
    </row>
    <row r="660" spans="1:28" ht="15" thickTop="1" thickBot="1">
      <c r="A660" s="2137"/>
      <c r="B660" s="356"/>
      <c r="C660" s="369"/>
      <c r="D660" s="369"/>
      <c r="E660" s="370"/>
      <c r="F660" s="356"/>
      <c r="G660" s="371"/>
      <c r="H660" s="372">
        <f t="shared" si="16"/>
        <v>0</v>
      </c>
      <c r="I660" s="2129">
        <f>SUM(H659:H665)</f>
        <v>0</v>
      </c>
      <c r="J660" s="2130"/>
      <c r="K660" s="2125"/>
      <c r="L660" s="2123"/>
    </row>
    <row r="661" spans="1:28" ht="15" thickTop="1" thickBot="1">
      <c r="A661" s="2137"/>
      <c r="B661" s="356"/>
      <c r="C661" s="369"/>
      <c r="D661" s="369"/>
      <c r="E661" s="370"/>
      <c r="F661" s="356"/>
      <c r="G661" s="371"/>
      <c r="H661" s="372">
        <f t="shared" si="16"/>
        <v>0</v>
      </c>
      <c r="I661" s="2129"/>
      <c r="J661" s="2130"/>
      <c r="K661" s="2125"/>
      <c r="L661" s="2123"/>
    </row>
    <row r="662" spans="1:28" ht="15" thickTop="1" thickBot="1">
      <c r="A662" s="2137"/>
      <c r="B662" s="356"/>
      <c r="C662" s="369"/>
      <c r="D662" s="369"/>
      <c r="E662" s="370"/>
      <c r="F662" s="356"/>
      <c r="G662" s="371"/>
      <c r="H662" s="372">
        <f t="shared" si="16"/>
        <v>0</v>
      </c>
      <c r="I662" s="2129"/>
      <c r="J662" s="2130"/>
      <c r="K662" s="2125"/>
      <c r="L662" s="2123" t="e">
        <f>IF(L659=0,"-",IF(L659-$I$1/100&lt;0,0.0001,IF(L659=1,1,L659-$I$1/100)))</f>
        <v>#DIV/0!</v>
      </c>
    </row>
    <row r="663" spans="1:28" ht="15" thickTop="1" thickBot="1">
      <c r="A663" s="2137"/>
      <c r="B663" s="356"/>
      <c r="C663" s="369"/>
      <c r="D663" s="369"/>
      <c r="E663" s="370"/>
      <c r="F663" s="356"/>
      <c r="G663" s="371"/>
      <c r="H663" s="372">
        <f t="shared" si="16"/>
        <v>0</v>
      </c>
      <c r="I663" s="2129"/>
      <c r="J663" s="2130"/>
      <c r="K663" s="2125"/>
      <c r="L663" s="2123"/>
    </row>
    <row r="664" spans="1:28" ht="15" thickTop="1" thickBot="1">
      <c r="A664" s="2137"/>
      <c r="B664" s="356"/>
      <c r="C664" s="369"/>
      <c r="D664" s="369"/>
      <c r="E664" s="370"/>
      <c r="F664" s="356"/>
      <c r="G664" s="371"/>
      <c r="H664" s="372">
        <f t="shared" si="16"/>
        <v>0</v>
      </c>
      <c r="I664" s="2129"/>
      <c r="J664" s="2130"/>
      <c r="K664" s="2125"/>
      <c r="L664" s="2123"/>
    </row>
    <row r="665" spans="1:28" ht="15" thickTop="1" thickBot="1">
      <c r="A665" s="2138"/>
      <c r="B665" s="375"/>
      <c r="C665" s="373"/>
      <c r="D665" s="373"/>
      <c r="E665" s="374"/>
      <c r="F665" s="375"/>
      <c r="G665" s="376"/>
      <c r="H665" s="377">
        <f t="shared" si="16"/>
        <v>0</v>
      </c>
      <c r="I665" s="2131"/>
      <c r="J665" s="2132"/>
      <c r="K665" s="2128"/>
      <c r="L665" s="2123"/>
    </row>
    <row r="666" spans="1:28" ht="15" customHeight="1" thickTop="1" thickBot="1">
      <c r="A666" s="2158" t="s">
        <v>1230</v>
      </c>
      <c r="B666" s="355"/>
      <c r="C666" s="378"/>
      <c r="D666" s="378"/>
      <c r="E666" s="379"/>
      <c r="F666" s="380"/>
      <c r="G666" s="381"/>
      <c r="H666" s="382">
        <f t="shared" si="16"/>
        <v>0</v>
      </c>
      <c r="I666" s="2162" t="s">
        <v>1231</v>
      </c>
      <c r="J666" s="1429"/>
      <c r="K666" s="2127" t="s">
        <v>1232</v>
      </c>
      <c r="L666" s="2123" t="e">
        <f>ROUNDDOWN(I667/I669,2)</f>
        <v>#DIV/0!</v>
      </c>
    </row>
    <row r="667" spans="1:28" ht="15" thickTop="1" thickBot="1">
      <c r="A667" s="2137"/>
      <c r="B667" s="356"/>
      <c r="C667" s="369"/>
      <c r="D667" s="369"/>
      <c r="E667" s="370"/>
      <c r="F667" s="356"/>
      <c r="G667" s="371"/>
      <c r="H667" s="372">
        <f t="shared" si="16"/>
        <v>0</v>
      </c>
      <c r="I667" s="2129">
        <f>SUM(H666:H668)</f>
        <v>0</v>
      </c>
      <c r="J667" s="2130"/>
      <c r="K667" s="2125"/>
      <c r="L667" s="2123"/>
    </row>
    <row r="668" spans="1:28" ht="15" thickTop="1" thickBot="1">
      <c r="A668" s="2138"/>
      <c r="B668" s="375"/>
      <c r="C668" s="373"/>
      <c r="D668" s="373"/>
      <c r="E668" s="374"/>
      <c r="F668" s="375"/>
      <c r="G668" s="376"/>
      <c r="H668" s="377">
        <f t="shared" si="16"/>
        <v>0</v>
      </c>
      <c r="I668" s="2131"/>
      <c r="J668" s="2132"/>
      <c r="K668" s="2128"/>
      <c r="L668" s="499" t="e">
        <f>IF(L666=0,"-",IF(L666-$I$1/100&lt;0,0.0001,IF(L666=1,1,L666-$I$1/100)))</f>
        <v>#DIV/0!</v>
      </c>
    </row>
    <row r="669" spans="1:28" ht="15" thickTop="1" thickBot="1">
      <c r="A669" s="10"/>
      <c r="G669" s="2133" t="s">
        <v>1233</v>
      </c>
      <c r="H669" s="2134"/>
      <c r="I669" s="2135">
        <f>SUM(I641,I646,I653,I660,I667)</f>
        <v>0</v>
      </c>
      <c r="J669" s="2136"/>
      <c r="L669" s="499"/>
    </row>
    <row r="670" spans="1:28" ht="15" thickTop="1" thickBot="1"/>
    <row r="671" spans="1:28" ht="13.9" customHeight="1" thickTop="1" thickBot="1">
      <c r="A671" s="645" t="s">
        <v>981</v>
      </c>
      <c r="B671" s="2163" t="s">
        <v>1634</v>
      </c>
      <c r="C671" s="2164"/>
      <c r="D671" s="2164"/>
      <c r="E671" s="2164"/>
      <c r="F671" s="2164"/>
      <c r="G671" s="2164"/>
      <c r="H671" s="2164"/>
      <c r="I671" s="2164"/>
      <c r="J671" s="2164"/>
      <c r="K671" s="2164"/>
      <c r="L671" s="2165"/>
    </row>
    <row r="672" spans="1:28" ht="29.25" customHeight="1" thickTop="1" thickBot="1">
      <c r="A672" s="354"/>
      <c r="B672" s="354"/>
      <c r="C672" s="354"/>
      <c r="D672" s="354"/>
      <c r="E672" s="354"/>
      <c r="F672" s="354"/>
      <c r="G672" s="354"/>
      <c r="H672" s="354"/>
      <c r="I672" s="354"/>
      <c r="J672" s="354"/>
      <c r="K672" s="354"/>
      <c r="L672" s="354"/>
      <c r="X672" s="2143" t="s">
        <v>810</v>
      </c>
      <c r="Y672" s="2143"/>
      <c r="Z672" s="2143"/>
      <c r="AA672" s="2143"/>
      <c r="AB672" s="2143"/>
    </row>
    <row r="673" spans="1:31" ht="14.25" customHeight="1" thickTop="1">
      <c r="A673" s="2144" t="s">
        <v>315</v>
      </c>
      <c r="B673" s="355" t="s">
        <v>316</v>
      </c>
      <c r="C673" s="355"/>
      <c r="D673" s="355"/>
      <c r="E673" s="355"/>
      <c r="F673" s="355"/>
      <c r="G673" s="355"/>
      <c r="H673" s="355"/>
      <c r="I673" s="355"/>
      <c r="J673" s="355"/>
      <c r="K673" s="2156"/>
      <c r="L673" s="2157"/>
      <c r="O673" s="457" t="s">
        <v>318</v>
      </c>
      <c r="P673" s="458" t="s">
        <v>320</v>
      </c>
      <c r="Q673" s="459" t="s">
        <v>319</v>
      </c>
      <c r="R673" s="459" t="s">
        <v>809</v>
      </c>
      <c r="S673" s="460" t="s">
        <v>860</v>
      </c>
      <c r="T673" s="460" t="s">
        <v>861</v>
      </c>
      <c r="U673" s="460" t="s">
        <v>862</v>
      </c>
      <c r="V673" s="460" t="s">
        <v>863</v>
      </c>
      <c r="W673" s="461" t="s">
        <v>864</v>
      </c>
      <c r="X673" s="462" t="s">
        <v>860</v>
      </c>
      <c r="Y673" s="460" t="s">
        <v>861</v>
      </c>
      <c r="Z673" s="460" t="s">
        <v>862</v>
      </c>
      <c r="AA673" s="460" t="s">
        <v>863</v>
      </c>
      <c r="AB673" s="461" t="s">
        <v>864</v>
      </c>
      <c r="AE673" s="463"/>
    </row>
    <row r="674" spans="1:31">
      <c r="A674" s="2145"/>
      <c r="B674" s="356" t="s">
        <v>865</v>
      </c>
      <c r="C674" s="357"/>
      <c r="D674" s="357"/>
      <c r="E674" s="357"/>
      <c r="F674" s="357"/>
      <c r="G674" s="357"/>
      <c r="H674" s="357"/>
      <c r="I674" s="357"/>
      <c r="J674" s="358"/>
      <c r="K674" s="2147">
        <f>SUM(C674:J674)</f>
        <v>0</v>
      </c>
      <c r="L674" s="2148"/>
      <c r="O674" s="464">
        <f>B672</f>
        <v>0</v>
      </c>
      <c r="P674" s="465" t="e">
        <f>L676</f>
        <v>#DIV/0!</v>
      </c>
      <c r="Q674" s="466">
        <f>K674</f>
        <v>0</v>
      </c>
      <c r="R674" s="466">
        <f>I708</f>
        <v>0</v>
      </c>
      <c r="S674" s="465" t="e">
        <f>L681</f>
        <v>#DIV/0!</v>
      </c>
      <c r="T674" s="465" t="e">
        <f>L687</f>
        <v>#DIV/0!</v>
      </c>
      <c r="U674" s="465" t="e">
        <f>L694</f>
        <v>#DIV/0!</v>
      </c>
      <c r="V674" s="465" t="e">
        <f>L701</f>
        <v>#DIV/0!</v>
      </c>
      <c r="W674" s="467" t="e">
        <f>L707</f>
        <v>#DIV/0!</v>
      </c>
      <c r="X674" s="468">
        <f>I680</f>
        <v>0</v>
      </c>
      <c r="Y674" s="469">
        <f>I685</f>
        <v>0</v>
      </c>
      <c r="Z674" s="469">
        <f>I692</f>
        <v>0</v>
      </c>
      <c r="AA674" s="469">
        <f>I699</f>
        <v>0</v>
      </c>
      <c r="AB674" s="470">
        <f>I706</f>
        <v>0</v>
      </c>
    </row>
    <row r="675" spans="1:31" ht="14.25" customHeight="1" thickBot="1">
      <c r="A675" s="2146"/>
      <c r="B675" s="356"/>
      <c r="C675" s="357"/>
      <c r="D675" s="357"/>
      <c r="E675" s="357"/>
      <c r="F675" s="357"/>
      <c r="G675" s="357"/>
      <c r="H675" s="357"/>
      <c r="I675" s="357"/>
      <c r="J675" s="357"/>
      <c r="K675" s="359" t="s">
        <v>1620</v>
      </c>
      <c r="L675" s="360" t="s">
        <v>1621</v>
      </c>
      <c r="O675" s="471">
        <f>C672</f>
        <v>0</v>
      </c>
      <c r="P675" s="472" t="e">
        <f>L676</f>
        <v>#DIV/0!</v>
      </c>
      <c r="Q675" s="473">
        <f>K674</f>
        <v>0</v>
      </c>
      <c r="R675" s="473">
        <f>I708</f>
        <v>0</v>
      </c>
      <c r="S675" s="465" t="e">
        <f>L681</f>
        <v>#DIV/0!</v>
      </c>
      <c r="T675" s="465" t="e">
        <f>L687</f>
        <v>#DIV/0!</v>
      </c>
      <c r="U675" s="465" t="e">
        <f>L694</f>
        <v>#DIV/0!</v>
      </c>
      <c r="V675" s="465" t="e">
        <f>L701</f>
        <v>#DIV/0!</v>
      </c>
      <c r="W675" s="467" t="e">
        <f>L707</f>
        <v>#DIV/0!</v>
      </c>
      <c r="X675" s="474">
        <f>I680</f>
        <v>0</v>
      </c>
      <c r="Y675" s="475">
        <f>I685</f>
        <v>0</v>
      </c>
      <c r="Z675" s="475">
        <f>I692</f>
        <v>0</v>
      </c>
      <c r="AA675" s="475">
        <f>I699</f>
        <v>0</v>
      </c>
      <c r="AB675" s="476">
        <f>I706</f>
        <v>0</v>
      </c>
    </row>
    <row r="676" spans="1:31" ht="15" thickTop="1" thickBot="1">
      <c r="A676" s="2153" t="s">
        <v>866</v>
      </c>
      <c r="B676" s="2154"/>
      <c r="C676" s="2154"/>
      <c r="D676" s="2154"/>
      <c r="E676" s="2155"/>
      <c r="F676" s="361">
        <f>I708</f>
        <v>0</v>
      </c>
      <c r="G676" s="362" t="s">
        <v>867</v>
      </c>
      <c r="H676" s="363">
        <f>K674</f>
        <v>0</v>
      </c>
      <c r="I676" s="362" t="s">
        <v>868</v>
      </c>
      <c r="J676" s="362" t="s">
        <v>613</v>
      </c>
      <c r="K676" s="364" t="e">
        <f>ROUNDDOWN(I708/K674,2)</f>
        <v>#DIV/0!</v>
      </c>
      <c r="L676" s="364" t="e">
        <f>K676-$I$1/100</f>
        <v>#DIV/0!</v>
      </c>
      <c r="O676" s="471">
        <f>D672</f>
        <v>0</v>
      </c>
      <c r="P676" s="472" t="e">
        <f>L676</f>
        <v>#DIV/0!</v>
      </c>
      <c r="Q676" s="473">
        <f>K674</f>
        <v>0</v>
      </c>
      <c r="R676" s="473">
        <f>I708</f>
        <v>0</v>
      </c>
      <c r="S676" s="465" t="e">
        <f>L681</f>
        <v>#DIV/0!</v>
      </c>
      <c r="T676" s="465" t="e">
        <f>L687</f>
        <v>#DIV/0!</v>
      </c>
      <c r="U676" s="465" t="e">
        <f>L694</f>
        <v>#DIV/0!</v>
      </c>
      <c r="V676" s="465" t="e">
        <f>L701</f>
        <v>#DIV/0!</v>
      </c>
      <c r="W676" s="467" t="e">
        <f>L707</f>
        <v>#DIV/0!</v>
      </c>
      <c r="X676" s="474">
        <f>I680</f>
        <v>0</v>
      </c>
      <c r="Y676" s="475">
        <f>I685</f>
        <v>0</v>
      </c>
      <c r="Z676" s="475">
        <f>I692</f>
        <v>0</v>
      </c>
      <c r="AA676" s="475">
        <f>I699</f>
        <v>0</v>
      </c>
      <c r="AB676" s="476">
        <f>I706</f>
        <v>0</v>
      </c>
    </row>
    <row r="677" spans="1:31" ht="14.25" thickTop="1">
      <c r="K677" s="365"/>
      <c r="L677" s="366"/>
      <c r="O677" s="471">
        <f>E672</f>
        <v>0</v>
      </c>
      <c r="P677" s="472" t="e">
        <f>L676</f>
        <v>#DIV/0!</v>
      </c>
      <c r="Q677" s="473">
        <f>K674</f>
        <v>0</v>
      </c>
      <c r="R677" s="473">
        <f>I708</f>
        <v>0</v>
      </c>
      <c r="S677" s="465" t="e">
        <f>L681</f>
        <v>#DIV/0!</v>
      </c>
      <c r="T677" s="465" t="e">
        <f>L687</f>
        <v>#DIV/0!</v>
      </c>
      <c r="U677" s="465" t="e">
        <f>L694</f>
        <v>#DIV/0!</v>
      </c>
      <c r="V677" s="465" t="e">
        <f>L701</f>
        <v>#DIV/0!</v>
      </c>
      <c r="W677" s="467" t="e">
        <f>L707</f>
        <v>#DIV/0!</v>
      </c>
      <c r="X677" s="474">
        <f>I680</f>
        <v>0</v>
      </c>
      <c r="Y677" s="475">
        <f>I685</f>
        <v>0</v>
      </c>
      <c r="Z677" s="475">
        <f>I692</f>
        <v>0</v>
      </c>
      <c r="AA677" s="475">
        <f>I699</f>
        <v>0</v>
      </c>
      <c r="AB677" s="476">
        <f>I706</f>
        <v>0</v>
      </c>
    </row>
    <row r="678" spans="1:31" ht="15" customHeight="1" thickBot="1">
      <c r="A678" s="367"/>
      <c r="B678" s="368" t="s">
        <v>614</v>
      </c>
      <c r="C678" s="368" t="s">
        <v>615</v>
      </c>
      <c r="D678" s="368" t="s">
        <v>1473</v>
      </c>
      <c r="E678" s="368" t="s">
        <v>1474</v>
      </c>
      <c r="F678" s="368" t="s">
        <v>1475</v>
      </c>
      <c r="G678" s="368" t="s">
        <v>1476</v>
      </c>
      <c r="H678" s="368" t="s">
        <v>1477</v>
      </c>
      <c r="I678" s="2151" t="s">
        <v>1478</v>
      </c>
      <c r="J678" s="2152"/>
      <c r="K678" s="2149" t="s">
        <v>1622</v>
      </c>
      <c r="L678" s="2150"/>
      <c r="O678" s="471">
        <f>F672</f>
        <v>0</v>
      </c>
      <c r="P678" s="472" t="e">
        <f>L676</f>
        <v>#DIV/0!</v>
      </c>
      <c r="Q678" s="473">
        <f>K674</f>
        <v>0</v>
      </c>
      <c r="R678" s="473">
        <f>I708</f>
        <v>0</v>
      </c>
      <c r="S678" s="465" t="e">
        <f>L681</f>
        <v>#DIV/0!</v>
      </c>
      <c r="T678" s="465" t="e">
        <f>L687</f>
        <v>#DIV/0!</v>
      </c>
      <c r="U678" s="465" t="e">
        <f>L694</f>
        <v>#DIV/0!</v>
      </c>
      <c r="V678" s="465" t="e">
        <f>L701</f>
        <v>#DIV/0!</v>
      </c>
      <c r="W678" s="467" t="e">
        <f>L707</f>
        <v>#DIV/0!</v>
      </c>
      <c r="X678" s="474">
        <f>I680</f>
        <v>0</v>
      </c>
      <c r="Y678" s="475">
        <f>I685</f>
        <v>0</v>
      </c>
      <c r="Z678" s="475">
        <f>I692</f>
        <v>0</v>
      </c>
      <c r="AA678" s="475">
        <f>I699</f>
        <v>0</v>
      </c>
      <c r="AB678" s="476">
        <f>I706</f>
        <v>0</v>
      </c>
    </row>
    <row r="679" spans="1:31" ht="14.25" customHeight="1" thickTop="1">
      <c r="A679" s="2137" t="s">
        <v>1479</v>
      </c>
      <c r="B679" s="356"/>
      <c r="C679" s="369"/>
      <c r="D679" s="369"/>
      <c r="E679" s="370"/>
      <c r="F679" s="356"/>
      <c r="G679" s="371"/>
      <c r="H679" s="372">
        <f t="shared" ref="H679:H707" si="17">ROUNDDOWN(C679*D679,2)</f>
        <v>0</v>
      </c>
      <c r="I679" s="1425" t="s">
        <v>1480</v>
      </c>
      <c r="J679" s="1426"/>
      <c r="K679" s="2139" t="s">
        <v>1043</v>
      </c>
      <c r="L679" s="2140" t="e">
        <f>ROUNDDOWN(I680/I708,2)</f>
        <v>#DIV/0!</v>
      </c>
      <c r="O679" s="471">
        <f>G672</f>
        <v>0</v>
      </c>
      <c r="P679" s="472" t="e">
        <f>L676</f>
        <v>#DIV/0!</v>
      </c>
      <c r="Q679" s="473">
        <f>K674</f>
        <v>0</v>
      </c>
      <c r="R679" s="473">
        <f>I708</f>
        <v>0</v>
      </c>
      <c r="S679" s="465" t="e">
        <f>L681</f>
        <v>#DIV/0!</v>
      </c>
      <c r="T679" s="465" t="e">
        <f>L687</f>
        <v>#DIV/0!</v>
      </c>
      <c r="U679" s="465" t="e">
        <f>L694</f>
        <v>#DIV/0!</v>
      </c>
      <c r="V679" s="465" t="e">
        <f>L701</f>
        <v>#DIV/0!</v>
      </c>
      <c r="W679" s="467" t="e">
        <f>L707</f>
        <v>#DIV/0!</v>
      </c>
      <c r="X679" s="474">
        <f>I680</f>
        <v>0</v>
      </c>
      <c r="Y679" s="475">
        <f>I685</f>
        <v>0</v>
      </c>
      <c r="Z679" s="475">
        <f>I692</f>
        <v>0</v>
      </c>
      <c r="AA679" s="475">
        <f>I699</f>
        <v>0</v>
      </c>
      <c r="AB679" s="476">
        <f>I706</f>
        <v>0</v>
      </c>
    </row>
    <row r="680" spans="1:31" ht="14.25" thickBot="1">
      <c r="A680" s="2137"/>
      <c r="B680" s="356"/>
      <c r="C680" s="369"/>
      <c r="D680" s="369"/>
      <c r="E680" s="370"/>
      <c r="F680" s="356"/>
      <c r="G680" s="371"/>
      <c r="H680" s="372">
        <f t="shared" si="17"/>
        <v>0</v>
      </c>
      <c r="I680" s="2129">
        <f>SUM(H679:H683)</f>
        <v>0</v>
      </c>
      <c r="J680" s="2130"/>
      <c r="K680" s="2125"/>
      <c r="L680" s="2141"/>
      <c r="O680" s="471">
        <f>H672</f>
        <v>0</v>
      </c>
      <c r="P680" s="472" t="e">
        <f>L676</f>
        <v>#DIV/0!</v>
      </c>
      <c r="Q680" s="473">
        <f>K674</f>
        <v>0</v>
      </c>
      <c r="R680" s="473">
        <f>I708</f>
        <v>0</v>
      </c>
      <c r="S680" s="465" t="e">
        <f>L681</f>
        <v>#DIV/0!</v>
      </c>
      <c r="T680" s="465" t="e">
        <f>L687</f>
        <v>#DIV/0!</v>
      </c>
      <c r="U680" s="465" t="e">
        <f>L694</f>
        <v>#DIV/0!</v>
      </c>
      <c r="V680" s="465" t="e">
        <f>L701</f>
        <v>#DIV/0!</v>
      </c>
      <c r="W680" s="467" t="e">
        <f>L707</f>
        <v>#DIV/0!</v>
      </c>
      <c r="X680" s="474">
        <f>I680</f>
        <v>0</v>
      </c>
      <c r="Y680" s="475">
        <f>I685</f>
        <v>0</v>
      </c>
      <c r="Z680" s="475">
        <f>I692</f>
        <v>0</v>
      </c>
      <c r="AA680" s="475">
        <f>I699</f>
        <v>0</v>
      </c>
      <c r="AB680" s="476">
        <f>I706</f>
        <v>0</v>
      </c>
    </row>
    <row r="681" spans="1:31" ht="13.5" customHeight="1" thickTop="1">
      <c r="A681" s="2137"/>
      <c r="B681" s="356"/>
      <c r="C681" s="369"/>
      <c r="D681" s="369"/>
      <c r="E681" s="370"/>
      <c r="F681" s="356"/>
      <c r="G681" s="371"/>
      <c r="H681" s="372">
        <f t="shared" si="17"/>
        <v>0</v>
      </c>
      <c r="I681" s="2129"/>
      <c r="J681" s="2130"/>
      <c r="K681" s="2125"/>
      <c r="L681" s="2140" t="e">
        <f>IF(L679=0,"-",IF(L679-$I$1/100&lt;0,0.0001,IF(L679=1,1,L679-$I$1/100)))</f>
        <v>#DIV/0!</v>
      </c>
      <c r="O681" s="471">
        <f>I672</f>
        <v>0</v>
      </c>
      <c r="P681" s="472" t="e">
        <f>L676</f>
        <v>#DIV/0!</v>
      </c>
      <c r="Q681" s="473">
        <f>K674</f>
        <v>0</v>
      </c>
      <c r="R681" s="473">
        <f>I708</f>
        <v>0</v>
      </c>
      <c r="S681" s="465" t="e">
        <f>L681</f>
        <v>#DIV/0!</v>
      </c>
      <c r="T681" s="465" t="e">
        <f>L687</f>
        <v>#DIV/0!</v>
      </c>
      <c r="U681" s="465" t="e">
        <f>L694</f>
        <v>#DIV/0!</v>
      </c>
      <c r="V681" s="465" t="e">
        <f>L701</f>
        <v>#DIV/0!</v>
      </c>
      <c r="W681" s="467" t="e">
        <f>L707</f>
        <v>#DIV/0!</v>
      </c>
      <c r="X681" s="474">
        <f>I680</f>
        <v>0</v>
      </c>
      <c r="Y681" s="475">
        <f>I685</f>
        <v>0</v>
      </c>
      <c r="Z681" s="475">
        <f>I692</f>
        <v>0</v>
      </c>
      <c r="AA681" s="475">
        <f>I699</f>
        <v>0</v>
      </c>
      <c r="AB681" s="476">
        <f>I706</f>
        <v>0</v>
      </c>
    </row>
    <row r="682" spans="1:31">
      <c r="A682" s="2137"/>
      <c r="B682" s="356"/>
      <c r="C682" s="369"/>
      <c r="D682" s="369"/>
      <c r="E682" s="370"/>
      <c r="F682" s="356"/>
      <c r="G682" s="371"/>
      <c r="H682" s="372">
        <f t="shared" si="17"/>
        <v>0</v>
      </c>
      <c r="I682" s="2129"/>
      <c r="J682" s="2130"/>
      <c r="K682" s="2125"/>
      <c r="L682" s="2142"/>
      <c r="O682" s="471">
        <f>J672</f>
        <v>0</v>
      </c>
      <c r="P682" s="472" t="e">
        <f>L676</f>
        <v>#DIV/0!</v>
      </c>
      <c r="Q682" s="473">
        <f>K674</f>
        <v>0</v>
      </c>
      <c r="R682" s="473">
        <f>I708</f>
        <v>0</v>
      </c>
      <c r="S682" s="465" t="e">
        <f>L681</f>
        <v>#DIV/0!</v>
      </c>
      <c r="T682" s="465" t="e">
        <f>L687</f>
        <v>#DIV/0!</v>
      </c>
      <c r="U682" s="465" t="e">
        <f>L694</f>
        <v>#DIV/0!</v>
      </c>
      <c r="V682" s="465" t="e">
        <f>L701</f>
        <v>#DIV/0!</v>
      </c>
      <c r="W682" s="467" t="e">
        <f>L707</f>
        <v>#DIV/0!</v>
      </c>
      <c r="X682" s="474">
        <f>I680</f>
        <v>0</v>
      </c>
      <c r="Y682" s="475">
        <f>I685</f>
        <v>0</v>
      </c>
      <c r="Z682" s="475">
        <f>I692</f>
        <v>0</v>
      </c>
      <c r="AA682" s="475">
        <f>I699</f>
        <v>0</v>
      </c>
      <c r="AB682" s="476">
        <f>I706</f>
        <v>0</v>
      </c>
    </row>
    <row r="683" spans="1:31" ht="14.25" thickBot="1">
      <c r="A683" s="2138"/>
      <c r="B683" s="356"/>
      <c r="C683" s="373"/>
      <c r="D683" s="373"/>
      <c r="E683" s="374"/>
      <c r="F683" s="375"/>
      <c r="G683" s="376"/>
      <c r="H683" s="377">
        <f t="shared" si="17"/>
        <v>0</v>
      </c>
      <c r="I683" s="2131"/>
      <c r="J683" s="2132"/>
      <c r="K683" s="2128"/>
      <c r="L683" s="2141"/>
      <c r="O683" s="471">
        <f>K672</f>
        <v>0</v>
      </c>
      <c r="P683" s="472" t="e">
        <f>L676</f>
        <v>#DIV/0!</v>
      </c>
      <c r="Q683" s="473">
        <f>K674</f>
        <v>0</v>
      </c>
      <c r="R683" s="473">
        <f>I708</f>
        <v>0</v>
      </c>
      <c r="S683" s="465" t="e">
        <f>L681</f>
        <v>#DIV/0!</v>
      </c>
      <c r="T683" s="465" t="e">
        <f>L687</f>
        <v>#DIV/0!</v>
      </c>
      <c r="U683" s="465" t="e">
        <f>L694</f>
        <v>#DIV/0!</v>
      </c>
      <c r="V683" s="465" t="e">
        <f>L701</f>
        <v>#DIV/0!</v>
      </c>
      <c r="W683" s="467" t="e">
        <f>L707</f>
        <v>#DIV/0!</v>
      </c>
      <c r="X683" s="474">
        <f>I680</f>
        <v>0</v>
      </c>
      <c r="Y683" s="475">
        <f>I685</f>
        <v>0</v>
      </c>
      <c r="Z683" s="475">
        <f>I692</f>
        <v>0</v>
      </c>
      <c r="AA683" s="475">
        <f>I699</f>
        <v>0</v>
      </c>
      <c r="AB683" s="476">
        <f>I706</f>
        <v>0</v>
      </c>
    </row>
    <row r="684" spans="1:31" ht="15" customHeight="1" thickTop="1" thickBot="1">
      <c r="A684" s="2158" t="s">
        <v>1044</v>
      </c>
      <c r="B684" s="355"/>
      <c r="C684" s="378"/>
      <c r="D684" s="378"/>
      <c r="E684" s="379"/>
      <c r="F684" s="380"/>
      <c r="G684" s="381"/>
      <c r="H684" s="382">
        <f t="shared" si="17"/>
        <v>0</v>
      </c>
      <c r="I684" s="2159" t="s">
        <v>72</v>
      </c>
      <c r="J684" s="2160"/>
      <c r="K684" s="2127" t="s">
        <v>73</v>
      </c>
      <c r="L684" s="2123" t="e">
        <f>ROUNDDOWN(I685/I708,2)</f>
        <v>#DIV/0!</v>
      </c>
      <c r="O684" s="477">
        <f>L672</f>
        <v>0</v>
      </c>
      <c r="P684" s="478" t="e">
        <f>L676</f>
        <v>#DIV/0!</v>
      </c>
      <c r="Q684" s="479">
        <f>K674</f>
        <v>0</v>
      </c>
      <c r="R684" s="479">
        <f>I708</f>
        <v>0</v>
      </c>
      <c r="S684" s="465" t="e">
        <f>L681</f>
        <v>#DIV/0!</v>
      </c>
      <c r="T684" s="465" t="e">
        <f>L687</f>
        <v>#DIV/0!</v>
      </c>
      <c r="U684" s="465" t="e">
        <f>L694</f>
        <v>#DIV/0!</v>
      </c>
      <c r="V684" s="465" t="e">
        <f>L701</f>
        <v>#DIV/0!</v>
      </c>
      <c r="W684" s="467" t="e">
        <f>L707</f>
        <v>#DIV/0!</v>
      </c>
      <c r="X684" s="480">
        <f>I680</f>
        <v>0</v>
      </c>
      <c r="Y684" s="481">
        <f>I685</f>
        <v>0</v>
      </c>
      <c r="Z684" s="481">
        <f>I692</f>
        <v>0</v>
      </c>
      <c r="AA684" s="481">
        <f>I699</f>
        <v>0</v>
      </c>
      <c r="AB684" s="482">
        <f>I706</f>
        <v>0</v>
      </c>
    </row>
    <row r="685" spans="1:31" ht="15" thickTop="1" thickBot="1">
      <c r="A685" s="2137"/>
      <c r="B685" s="356"/>
      <c r="C685" s="369"/>
      <c r="D685" s="369"/>
      <c r="E685" s="370"/>
      <c r="F685" s="356"/>
      <c r="G685" s="371"/>
      <c r="H685" s="372">
        <f t="shared" si="17"/>
        <v>0</v>
      </c>
      <c r="I685" s="2129">
        <f>SUM(H684:H690)</f>
        <v>0</v>
      </c>
      <c r="J685" s="2130"/>
      <c r="K685" s="2125"/>
      <c r="L685" s="2123"/>
    </row>
    <row r="686" spans="1:31" ht="15" thickTop="1" thickBot="1">
      <c r="A686" s="2137"/>
      <c r="B686" s="356"/>
      <c r="C686" s="369"/>
      <c r="D686" s="369"/>
      <c r="E686" s="370"/>
      <c r="F686" s="356"/>
      <c r="G686" s="371"/>
      <c r="H686" s="372">
        <f t="shared" si="17"/>
        <v>0</v>
      </c>
      <c r="I686" s="2129"/>
      <c r="J686" s="2130"/>
      <c r="K686" s="2125"/>
      <c r="L686" s="2123"/>
    </row>
    <row r="687" spans="1:31" ht="15" thickTop="1" thickBot="1">
      <c r="A687" s="2137"/>
      <c r="B687" s="356"/>
      <c r="C687" s="369"/>
      <c r="D687" s="369"/>
      <c r="E687" s="370"/>
      <c r="F687" s="356"/>
      <c r="G687" s="371"/>
      <c r="H687" s="372">
        <f t="shared" si="17"/>
        <v>0</v>
      </c>
      <c r="I687" s="2129"/>
      <c r="J687" s="2130"/>
      <c r="K687" s="2125"/>
      <c r="L687" s="2123" t="e">
        <f>IF(L684=0,"-",IF(L684-$I$1/100&lt;0,0.0001,IF(L684=1,1,L684-$I$1/100)))</f>
        <v>#DIV/0!</v>
      </c>
    </row>
    <row r="688" spans="1:31" ht="15" thickTop="1" thickBot="1">
      <c r="A688" s="2137"/>
      <c r="B688" s="356"/>
      <c r="C688" s="369"/>
      <c r="D688" s="369"/>
      <c r="E688" s="370"/>
      <c r="F688" s="356"/>
      <c r="G688" s="371"/>
      <c r="H688" s="372">
        <f t="shared" si="17"/>
        <v>0</v>
      </c>
      <c r="I688" s="2129"/>
      <c r="J688" s="2130"/>
      <c r="K688" s="2125"/>
      <c r="L688" s="2123"/>
    </row>
    <row r="689" spans="1:12" ht="15" thickTop="1" thickBot="1">
      <c r="A689" s="2137"/>
      <c r="B689" s="356"/>
      <c r="C689" s="369"/>
      <c r="D689" s="369"/>
      <c r="E689" s="370"/>
      <c r="F689" s="356"/>
      <c r="G689" s="371"/>
      <c r="H689" s="372">
        <f t="shared" si="17"/>
        <v>0</v>
      </c>
      <c r="I689" s="2129"/>
      <c r="J689" s="2130"/>
      <c r="K689" s="2125"/>
      <c r="L689" s="2123"/>
    </row>
    <row r="690" spans="1:12" ht="15" thickTop="1" thickBot="1">
      <c r="A690" s="2138"/>
      <c r="B690" s="375"/>
      <c r="C690" s="373"/>
      <c r="D690" s="373"/>
      <c r="E690" s="374"/>
      <c r="F690" s="375"/>
      <c r="G690" s="376"/>
      <c r="H690" s="377">
        <f t="shared" si="17"/>
        <v>0</v>
      </c>
      <c r="I690" s="2131"/>
      <c r="J690" s="2132"/>
      <c r="K690" s="2128"/>
      <c r="L690" s="2123"/>
    </row>
    <row r="691" spans="1:12" ht="15" customHeight="1" thickTop="1" thickBot="1">
      <c r="A691" s="2146" t="s">
        <v>74</v>
      </c>
      <c r="B691" s="355"/>
      <c r="C691" s="355"/>
      <c r="D691" s="355"/>
      <c r="E691" s="379"/>
      <c r="F691" s="380"/>
      <c r="G691" s="381"/>
      <c r="H691" s="372">
        <f t="shared" si="17"/>
        <v>0</v>
      </c>
      <c r="I691" s="2162" t="s">
        <v>75</v>
      </c>
      <c r="J691" s="1429"/>
      <c r="K691" s="2124" t="s">
        <v>1226</v>
      </c>
      <c r="L691" s="2123" t="e">
        <f>ROUNDDOWN(I692/I708,2)</f>
        <v>#DIV/0!</v>
      </c>
    </row>
    <row r="692" spans="1:12" ht="15" thickTop="1" thickBot="1">
      <c r="A692" s="2137"/>
      <c r="B692" s="356"/>
      <c r="C692" s="356"/>
      <c r="D692" s="356"/>
      <c r="E692" s="370"/>
      <c r="F692" s="356"/>
      <c r="G692" s="371"/>
      <c r="H692" s="372">
        <f t="shared" si="17"/>
        <v>0</v>
      </c>
      <c r="I692" s="2129">
        <f>SUM(H691:H697)</f>
        <v>0</v>
      </c>
      <c r="J692" s="2130"/>
      <c r="K692" s="2125"/>
      <c r="L692" s="2123"/>
    </row>
    <row r="693" spans="1:12" ht="15" thickTop="1" thickBot="1">
      <c r="A693" s="2137"/>
      <c r="B693" s="356"/>
      <c r="C693" s="356"/>
      <c r="D693" s="356"/>
      <c r="E693" s="370"/>
      <c r="F693" s="356"/>
      <c r="G693" s="371"/>
      <c r="H693" s="372">
        <f t="shared" si="17"/>
        <v>0</v>
      </c>
      <c r="I693" s="2129"/>
      <c r="J693" s="2130"/>
      <c r="K693" s="2125"/>
      <c r="L693" s="2123"/>
    </row>
    <row r="694" spans="1:12" ht="15" thickTop="1" thickBot="1">
      <c r="A694" s="2137"/>
      <c r="B694" s="356"/>
      <c r="C694" s="369"/>
      <c r="D694" s="369"/>
      <c r="E694" s="370"/>
      <c r="F694" s="356"/>
      <c r="G694" s="371"/>
      <c r="H694" s="372">
        <f t="shared" si="17"/>
        <v>0</v>
      </c>
      <c r="I694" s="2129"/>
      <c r="J694" s="2130"/>
      <c r="K694" s="2125"/>
      <c r="L694" s="2123" t="e">
        <f>IF(L691=0,"-",IF(L691-$I$1/100&lt;0,0.0001,IF(L691=1,1,L691-$I$1/100)))</f>
        <v>#DIV/0!</v>
      </c>
    </row>
    <row r="695" spans="1:12" ht="15" thickTop="1" thickBot="1">
      <c r="A695" s="2137"/>
      <c r="B695" s="356"/>
      <c r="C695" s="369"/>
      <c r="D695" s="369"/>
      <c r="E695" s="370"/>
      <c r="F695" s="356"/>
      <c r="G695" s="371"/>
      <c r="H695" s="372">
        <f t="shared" si="17"/>
        <v>0</v>
      </c>
      <c r="I695" s="2129"/>
      <c r="J695" s="2130"/>
      <c r="K695" s="2125"/>
      <c r="L695" s="2123"/>
    </row>
    <row r="696" spans="1:12" ht="15" thickTop="1" thickBot="1">
      <c r="A696" s="2137"/>
      <c r="B696" s="356"/>
      <c r="C696" s="369"/>
      <c r="D696" s="369"/>
      <c r="E696" s="370"/>
      <c r="F696" s="356"/>
      <c r="G696" s="371"/>
      <c r="H696" s="372">
        <f t="shared" si="17"/>
        <v>0</v>
      </c>
      <c r="I696" s="2129"/>
      <c r="J696" s="2130"/>
      <c r="K696" s="2125"/>
      <c r="L696" s="2123"/>
    </row>
    <row r="697" spans="1:12" ht="15" thickTop="1" thickBot="1">
      <c r="A697" s="2161"/>
      <c r="B697" s="383"/>
      <c r="C697" s="373"/>
      <c r="D697" s="373"/>
      <c r="E697" s="374"/>
      <c r="F697" s="375"/>
      <c r="G697" s="376"/>
      <c r="H697" s="377">
        <f t="shared" si="17"/>
        <v>0</v>
      </c>
      <c r="I697" s="2129"/>
      <c r="J697" s="2130"/>
      <c r="K697" s="2126"/>
      <c r="L697" s="2123"/>
    </row>
    <row r="698" spans="1:12" ht="15" customHeight="1" thickTop="1" thickBot="1">
      <c r="A698" s="2158" t="s">
        <v>1227</v>
      </c>
      <c r="B698" s="355"/>
      <c r="C698" s="378"/>
      <c r="D698" s="378"/>
      <c r="E698" s="379"/>
      <c r="F698" s="380"/>
      <c r="G698" s="381"/>
      <c r="H698" s="372">
        <f t="shared" si="17"/>
        <v>0</v>
      </c>
      <c r="I698" s="2159" t="s">
        <v>1228</v>
      </c>
      <c r="J698" s="2160"/>
      <c r="K698" s="2127" t="s">
        <v>1229</v>
      </c>
      <c r="L698" s="2123" t="e">
        <f>ROUNDDOWN(I699/I708,2)</f>
        <v>#DIV/0!</v>
      </c>
    </row>
    <row r="699" spans="1:12" ht="15" thickTop="1" thickBot="1">
      <c r="A699" s="2137"/>
      <c r="B699" s="356"/>
      <c r="C699" s="369"/>
      <c r="D699" s="369"/>
      <c r="E699" s="370"/>
      <c r="F699" s="356"/>
      <c r="G699" s="371"/>
      <c r="H699" s="372">
        <f t="shared" si="17"/>
        <v>0</v>
      </c>
      <c r="I699" s="2129">
        <f>SUM(H698:H704)</f>
        <v>0</v>
      </c>
      <c r="J699" s="2130"/>
      <c r="K699" s="2125"/>
      <c r="L699" s="2123"/>
    </row>
    <row r="700" spans="1:12" ht="15" thickTop="1" thickBot="1">
      <c r="A700" s="2137"/>
      <c r="B700" s="356"/>
      <c r="C700" s="369"/>
      <c r="D700" s="369"/>
      <c r="E700" s="370"/>
      <c r="F700" s="356"/>
      <c r="G700" s="371"/>
      <c r="H700" s="372">
        <f t="shared" si="17"/>
        <v>0</v>
      </c>
      <c r="I700" s="2129"/>
      <c r="J700" s="2130"/>
      <c r="K700" s="2125"/>
      <c r="L700" s="2123"/>
    </row>
    <row r="701" spans="1:12" ht="15" thickTop="1" thickBot="1">
      <c r="A701" s="2137"/>
      <c r="B701" s="356"/>
      <c r="C701" s="369"/>
      <c r="D701" s="369"/>
      <c r="E701" s="370"/>
      <c r="F701" s="356"/>
      <c r="G701" s="371"/>
      <c r="H701" s="372">
        <f t="shared" si="17"/>
        <v>0</v>
      </c>
      <c r="I701" s="2129"/>
      <c r="J701" s="2130"/>
      <c r="K701" s="2125"/>
      <c r="L701" s="2123" t="e">
        <f>IF(L698=0,"-",IF(L698-$I$1/100&lt;0,0.0001,IF(L698=1,1,L698-$I$1/100)))</f>
        <v>#DIV/0!</v>
      </c>
    </row>
    <row r="702" spans="1:12" ht="15" thickTop="1" thickBot="1">
      <c r="A702" s="2137"/>
      <c r="B702" s="356"/>
      <c r="C702" s="369"/>
      <c r="D702" s="369"/>
      <c r="E702" s="370"/>
      <c r="F702" s="356"/>
      <c r="G702" s="371"/>
      <c r="H702" s="372">
        <f t="shared" si="17"/>
        <v>0</v>
      </c>
      <c r="I702" s="2129"/>
      <c r="J702" s="2130"/>
      <c r="K702" s="2125"/>
      <c r="L702" s="2123"/>
    </row>
    <row r="703" spans="1:12" ht="15" thickTop="1" thickBot="1">
      <c r="A703" s="2137"/>
      <c r="B703" s="356"/>
      <c r="C703" s="369"/>
      <c r="D703" s="369"/>
      <c r="E703" s="370"/>
      <c r="F703" s="356"/>
      <c r="G703" s="371"/>
      <c r="H703" s="372">
        <f t="shared" si="17"/>
        <v>0</v>
      </c>
      <c r="I703" s="2129"/>
      <c r="J703" s="2130"/>
      <c r="K703" s="2125"/>
      <c r="L703" s="2123"/>
    </row>
    <row r="704" spans="1:12" ht="15" thickTop="1" thickBot="1">
      <c r="A704" s="2138"/>
      <c r="B704" s="375"/>
      <c r="C704" s="373"/>
      <c r="D704" s="373"/>
      <c r="E704" s="374"/>
      <c r="F704" s="375"/>
      <c r="G704" s="376"/>
      <c r="H704" s="377">
        <f t="shared" si="17"/>
        <v>0</v>
      </c>
      <c r="I704" s="2131"/>
      <c r="J704" s="2132"/>
      <c r="K704" s="2128"/>
      <c r="L704" s="2123"/>
    </row>
    <row r="705" spans="1:31" ht="15" customHeight="1" thickTop="1" thickBot="1">
      <c r="A705" s="2158" t="s">
        <v>1230</v>
      </c>
      <c r="B705" s="355"/>
      <c r="C705" s="378"/>
      <c r="D705" s="378"/>
      <c r="E705" s="379"/>
      <c r="F705" s="380"/>
      <c r="G705" s="381"/>
      <c r="H705" s="382">
        <f t="shared" si="17"/>
        <v>0</v>
      </c>
      <c r="I705" s="2162" t="s">
        <v>1231</v>
      </c>
      <c r="J705" s="1429"/>
      <c r="K705" s="2127" t="s">
        <v>1232</v>
      </c>
      <c r="L705" s="2123" t="e">
        <f>ROUNDDOWN(I706/I708,2)</f>
        <v>#DIV/0!</v>
      </c>
    </row>
    <row r="706" spans="1:31" ht="15" thickTop="1" thickBot="1">
      <c r="A706" s="2137"/>
      <c r="B706" s="356"/>
      <c r="C706" s="369"/>
      <c r="D706" s="369"/>
      <c r="E706" s="370"/>
      <c r="F706" s="356"/>
      <c r="G706" s="371"/>
      <c r="H706" s="372">
        <f t="shared" si="17"/>
        <v>0</v>
      </c>
      <c r="I706" s="2129">
        <f>SUM(H705:H707)</f>
        <v>0</v>
      </c>
      <c r="J706" s="2130"/>
      <c r="K706" s="2125"/>
      <c r="L706" s="2123"/>
    </row>
    <row r="707" spans="1:31" ht="15" thickTop="1" thickBot="1">
      <c r="A707" s="2138"/>
      <c r="B707" s="375"/>
      <c r="C707" s="373"/>
      <c r="D707" s="373"/>
      <c r="E707" s="374"/>
      <c r="F707" s="375"/>
      <c r="G707" s="376"/>
      <c r="H707" s="377">
        <f t="shared" si="17"/>
        <v>0</v>
      </c>
      <c r="I707" s="2131"/>
      <c r="J707" s="2132"/>
      <c r="K707" s="2128"/>
      <c r="L707" s="499" t="e">
        <f>IF(L705=0,"-",IF(L705-$I$1/100&lt;0,0.0001,IF(L705=1,1,L705-$I$1/100)))</f>
        <v>#DIV/0!</v>
      </c>
    </row>
    <row r="708" spans="1:31" ht="15" thickTop="1" thickBot="1">
      <c r="A708" s="10"/>
      <c r="G708" s="2133" t="s">
        <v>1233</v>
      </c>
      <c r="H708" s="2134"/>
      <c r="I708" s="2135">
        <f>SUM(I680,I685,I692,I699,I706)</f>
        <v>0</v>
      </c>
      <c r="J708" s="2136"/>
      <c r="L708" s="499"/>
    </row>
    <row r="709" spans="1:31" ht="13.5" customHeight="1" thickTop="1"/>
    <row r="710" spans="1:31" ht="14.25" thickBot="1"/>
    <row r="711" spans="1:31" ht="15.6" customHeight="1" thickTop="1" thickBot="1">
      <c r="A711" s="645" t="s">
        <v>981</v>
      </c>
      <c r="B711" s="2163" t="s">
        <v>1634</v>
      </c>
      <c r="C711" s="2164"/>
      <c r="D711" s="2164"/>
      <c r="E711" s="2164"/>
      <c r="F711" s="2164"/>
      <c r="G711" s="2164"/>
      <c r="H711" s="2164"/>
      <c r="I711" s="2164"/>
      <c r="J711" s="2164"/>
      <c r="K711" s="2164"/>
      <c r="L711" s="2165"/>
    </row>
    <row r="712" spans="1:31" ht="29.25" customHeight="1" thickTop="1" thickBot="1">
      <c r="A712" s="354"/>
      <c r="B712" s="354"/>
      <c r="C712" s="354"/>
      <c r="D712" s="354"/>
      <c r="E712" s="354"/>
      <c r="F712" s="354"/>
      <c r="G712" s="354"/>
      <c r="H712" s="354"/>
      <c r="I712" s="354"/>
      <c r="J712" s="354"/>
      <c r="K712" s="354"/>
      <c r="L712" s="354"/>
      <c r="X712" s="2143" t="s">
        <v>810</v>
      </c>
      <c r="Y712" s="2143"/>
      <c r="Z712" s="2143"/>
      <c r="AA712" s="2143"/>
      <c r="AB712" s="2143"/>
    </row>
    <row r="713" spans="1:31" ht="14.25" customHeight="1" thickTop="1">
      <c r="A713" s="2144" t="s">
        <v>315</v>
      </c>
      <c r="B713" s="355" t="s">
        <v>316</v>
      </c>
      <c r="C713" s="355"/>
      <c r="D713" s="355"/>
      <c r="E713" s="355"/>
      <c r="F713" s="355"/>
      <c r="G713" s="355"/>
      <c r="H713" s="355"/>
      <c r="I713" s="355"/>
      <c r="J713" s="355"/>
      <c r="K713" s="2156"/>
      <c r="L713" s="2157"/>
      <c r="O713" s="457" t="s">
        <v>318</v>
      </c>
      <c r="P713" s="458" t="s">
        <v>320</v>
      </c>
      <c r="Q713" s="459" t="s">
        <v>319</v>
      </c>
      <c r="R713" s="459" t="s">
        <v>809</v>
      </c>
      <c r="S713" s="460" t="s">
        <v>860</v>
      </c>
      <c r="T713" s="460" t="s">
        <v>861</v>
      </c>
      <c r="U713" s="460" t="s">
        <v>862</v>
      </c>
      <c r="V713" s="460" t="s">
        <v>863</v>
      </c>
      <c r="W713" s="461" t="s">
        <v>864</v>
      </c>
      <c r="X713" s="462" t="s">
        <v>860</v>
      </c>
      <c r="Y713" s="460" t="s">
        <v>861</v>
      </c>
      <c r="Z713" s="460" t="s">
        <v>862</v>
      </c>
      <c r="AA713" s="460" t="s">
        <v>863</v>
      </c>
      <c r="AB713" s="461" t="s">
        <v>864</v>
      </c>
      <c r="AE713" s="463"/>
    </row>
    <row r="714" spans="1:31">
      <c r="A714" s="2145"/>
      <c r="B714" s="356" t="s">
        <v>865</v>
      </c>
      <c r="C714" s="357"/>
      <c r="D714" s="357"/>
      <c r="E714" s="357"/>
      <c r="F714" s="357"/>
      <c r="G714" s="357"/>
      <c r="H714" s="357"/>
      <c r="I714" s="357"/>
      <c r="J714" s="358"/>
      <c r="K714" s="2147">
        <f>SUM(C714:J714)</f>
        <v>0</v>
      </c>
      <c r="L714" s="2148"/>
      <c r="O714" s="464">
        <f>B712</f>
        <v>0</v>
      </c>
      <c r="P714" s="465" t="e">
        <f>L716</f>
        <v>#DIV/0!</v>
      </c>
      <c r="Q714" s="466">
        <f>K714</f>
        <v>0</v>
      </c>
      <c r="R714" s="466">
        <f>I748</f>
        <v>0</v>
      </c>
      <c r="S714" s="465" t="e">
        <f>L721</f>
        <v>#DIV/0!</v>
      </c>
      <c r="T714" s="465" t="e">
        <f>L727</f>
        <v>#DIV/0!</v>
      </c>
      <c r="U714" s="465" t="e">
        <f>L734</f>
        <v>#DIV/0!</v>
      </c>
      <c r="V714" s="465" t="e">
        <f>L741</f>
        <v>#DIV/0!</v>
      </c>
      <c r="W714" s="467" t="e">
        <f>L747</f>
        <v>#DIV/0!</v>
      </c>
      <c r="X714" s="468">
        <f>I720</f>
        <v>0</v>
      </c>
      <c r="Y714" s="469">
        <f>I725</f>
        <v>0</v>
      </c>
      <c r="Z714" s="469">
        <f>I732</f>
        <v>0</v>
      </c>
      <c r="AA714" s="469">
        <f>I739</f>
        <v>0</v>
      </c>
      <c r="AB714" s="470">
        <f>I746</f>
        <v>0</v>
      </c>
    </row>
    <row r="715" spans="1:31" ht="14.25" customHeight="1" thickBot="1">
      <c r="A715" s="2146"/>
      <c r="B715" s="356"/>
      <c r="C715" s="357"/>
      <c r="D715" s="357"/>
      <c r="E715" s="357"/>
      <c r="F715" s="357"/>
      <c r="G715" s="357"/>
      <c r="H715" s="357"/>
      <c r="I715" s="357"/>
      <c r="J715" s="357"/>
      <c r="K715" s="359" t="s">
        <v>1620</v>
      </c>
      <c r="L715" s="360" t="s">
        <v>1621</v>
      </c>
      <c r="O715" s="471">
        <f>C712</f>
        <v>0</v>
      </c>
      <c r="P715" s="472" t="e">
        <f>L716</f>
        <v>#DIV/0!</v>
      </c>
      <c r="Q715" s="473">
        <f>K714</f>
        <v>0</v>
      </c>
      <c r="R715" s="473">
        <f>I748</f>
        <v>0</v>
      </c>
      <c r="S715" s="465" t="e">
        <f>L721</f>
        <v>#DIV/0!</v>
      </c>
      <c r="T715" s="465" t="e">
        <f>L727</f>
        <v>#DIV/0!</v>
      </c>
      <c r="U715" s="465" t="e">
        <f>L734</f>
        <v>#DIV/0!</v>
      </c>
      <c r="V715" s="465" t="e">
        <f>L741</f>
        <v>#DIV/0!</v>
      </c>
      <c r="W715" s="467" t="e">
        <f>L747</f>
        <v>#DIV/0!</v>
      </c>
      <c r="X715" s="474">
        <f>I720</f>
        <v>0</v>
      </c>
      <c r="Y715" s="475">
        <f>I725</f>
        <v>0</v>
      </c>
      <c r="Z715" s="475">
        <f>I732</f>
        <v>0</v>
      </c>
      <c r="AA715" s="475">
        <f>I739</f>
        <v>0</v>
      </c>
      <c r="AB715" s="476">
        <f>I746</f>
        <v>0</v>
      </c>
    </row>
    <row r="716" spans="1:31" ht="15" thickTop="1" thickBot="1">
      <c r="A716" s="2153" t="s">
        <v>866</v>
      </c>
      <c r="B716" s="2154"/>
      <c r="C716" s="2154"/>
      <c r="D716" s="2154"/>
      <c r="E716" s="2155"/>
      <c r="F716" s="361">
        <f>I748</f>
        <v>0</v>
      </c>
      <c r="G716" s="362" t="s">
        <v>867</v>
      </c>
      <c r="H716" s="363">
        <f>K714</f>
        <v>0</v>
      </c>
      <c r="I716" s="362" t="s">
        <v>868</v>
      </c>
      <c r="J716" s="362" t="s">
        <v>613</v>
      </c>
      <c r="K716" s="364" t="e">
        <f>ROUNDDOWN(I748/K714,2)</f>
        <v>#DIV/0!</v>
      </c>
      <c r="L716" s="364" t="e">
        <f>K716-$I$1/100</f>
        <v>#DIV/0!</v>
      </c>
      <c r="O716" s="471">
        <f>D712</f>
        <v>0</v>
      </c>
      <c r="P716" s="472" t="e">
        <f>L716</f>
        <v>#DIV/0!</v>
      </c>
      <c r="Q716" s="473">
        <f>K714</f>
        <v>0</v>
      </c>
      <c r="R716" s="473">
        <f>I748</f>
        <v>0</v>
      </c>
      <c r="S716" s="465" t="e">
        <f>L721</f>
        <v>#DIV/0!</v>
      </c>
      <c r="T716" s="465" t="e">
        <f>L727</f>
        <v>#DIV/0!</v>
      </c>
      <c r="U716" s="465" t="e">
        <f>L734</f>
        <v>#DIV/0!</v>
      </c>
      <c r="V716" s="465" t="e">
        <f>L741</f>
        <v>#DIV/0!</v>
      </c>
      <c r="W716" s="467" t="e">
        <f>L747</f>
        <v>#DIV/0!</v>
      </c>
      <c r="X716" s="474">
        <f>I720</f>
        <v>0</v>
      </c>
      <c r="Y716" s="475">
        <f>I725</f>
        <v>0</v>
      </c>
      <c r="Z716" s="475">
        <f>I732</f>
        <v>0</v>
      </c>
      <c r="AA716" s="475">
        <f>I739</f>
        <v>0</v>
      </c>
      <c r="AB716" s="476">
        <f>I746</f>
        <v>0</v>
      </c>
    </row>
    <row r="717" spans="1:31" ht="14.25" thickTop="1">
      <c r="K717" s="365"/>
      <c r="L717" s="366"/>
      <c r="O717" s="471">
        <f>E712</f>
        <v>0</v>
      </c>
      <c r="P717" s="472" t="e">
        <f>L716</f>
        <v>#DIV/0!</v>
      </c>
      <c r="Q717" s="473">
        <f>K714</f>
        <v>0</v>
      </c>
      <c r="R717" s="473">
        <f>I748</f>
        <v>0</v>
      </c>
      <c r="S717" s="465" t="e">
        <f>L721</f>
        <v>#DIV/0!</v>
      </c>
      <c r="T717" s="465" t="e">
        <f>L727</f>
        <v>#DIV/0!</v>
      </c>
      <c r="U717" s="465" t="e">
        <f>L734</f>
        <v>#DIV/0!</v>
      </c>
      <c r="V717" s="465" t="e">
        <f>L741</f>
        <v>#DIV/0!</v>
      </c>
      <c r="W717" s="467" t="e">
        <f>L747</f>
        <v>#DIV/0!</v>
      </c>
      <c r="X717" s="474">
        <f>I720</f>
        <v>0</v>
      </c>
      <c r="Y717" s="475">
        <f>I725</f>
        <v>0</v>
      </c>
      <c r="Z717" s="475">
        <f>I732</f>
        <v>0</v>
      </c>
      <c r="AA717" s="475">
        <f>I739</f>
        <v>0</v>
      </c>
      <c r="AB717" s="476">
        <f>I746</f>
        <v>0</v>
      </c>
    </row>
    <row r="718" spans="1:31" ht="15" customHeight="1" thickBot="1">
      <c r="A718" s="367"/>
      <c r="B718" s="368" t="s">
        <v>614</v>
      </c>
      <c r="C718" s="368" t="s">
        <v>615</v>
      </c>
      <c r="D718" s="368" t="s">
        <v>1473</v>
      </c>
      <c r="E718" s="368" t="s">
        <v>1474</v>
      </c>
      <c r="F718" s="368" t="s">
        <v>1475</v>
      </c>
      <c r="G718" s="368" t="s">
        <v>1476</v>
      </c>
      <c r="H718" s="368" t="s">
        <v>1477</v>
      </c>
      <c r="I718" s="2151" t="s">
        <v>1478</v>
      </c>
      <c r="J718" s="2152"/>
      <c r="K718" s="2149" t="s">
        <v>1622</v>
      </c>
      <c r="L718" s="2150"/>
      <c r="O718" s="471">
        <f>F712</f>
        <v>0</v>
      </c>
      <c r="P718" s="472" t="e">
        <f>L716</f>
        <v>#DIV/0!</v>
      </c>
      <c r="Q718" s="473">
        <f>K714</f>
        <v>0</v>
      </c>
      <c r="R718" s="473">
        <f>I748</f>
        <v>0</v>
      </c>
      <c r="S718" s="465" t="e">
        <f>L721</f>
        <v>#DIV/0!</v>
      </c>
      <c r="T718" s="465" t="e">
        <f>L727</f>
        <v>#DIV/0!</v>
      </c>
      <c r="U718" s="465" t="e">
        <f>L734</f>
        <v>#DIV/0!</v>
      </c>
      <c r="V718" s="465" t="e">
        <f>L741</f>
        <v>#DIV/0!</v>
      </c>
      <c r="W718" s="467" t="e">
        <f>L747</f>
        <v>#DIV/0!</v>
      </c>
      <c r="X718" s="474">
        <f>I720</f>
        <v>0</v>
      </c>
      <c r="Y718" s="475">
        <f>I725</f>
        <v>0</v>
      </c>
      <c r="Z718" s="475">
        <f>I732</f>
        <v>0</v>
      </c>
      <c r="AA718" s="475">
        <f>I739</f>
        <v>0</v>
      </c>
      <c r="AB718" s="476">
        <f>I746</f>
        <v>0</v>
      </c>
    </row>
    <row r="719" spans="1:31" ht="14.25" customHeight="1" thickTop="1">
      <c r="A719" s="2137" t="s">
        <v>1479</v>
      </c>
      <c r="B719" s="356"/>
      <c r="C719" s="369"/>
      <c r="D719" s="369"/>
      <c r="E719" s="370"/>
      <c r="F719" s="356"/>
      <c r="G719" s="371"/>
      <c r="H719" s="372">
        <f t="shared" ref="H719:H747" si="18">ROUNDDOWN(C719*D719,2)</f>
        <v>0</v>
      </c>
      <c r="I719" s="1425" t="s">
        <v>1480</v>
      </c>
      <c r="J719" s="1426"/>
      <c r="K719" s="2139" t="s">
        <v>1043</v>
      </c>
      <c r="L719" s="2140" t="e">
        <f>ROUNDDOWN(I720/I748,2)</f>
        <v>#DIV/0!</v>
      </c>
      <c r="O719" s="471">
        <f>G712</f>
        <v>0</v>
      </c>
      <c r="P719" s="472" t="e">
        <f>L716</f>
        <v>#DIV/0!</v>
      </c>
      <c r="Q719" s="473">
        <f>K714</f>
        <v>0</v>
      </c>
      <c r="R719" s="473">
        <f>I748</f>
        <v>0</v>
      </c>
      <c r="S719" s="465" t="e">
        <f>L721</f>
        <v>#DIV/0!</v>
      </c>
      <c r="T719" s="465" t="e">
        <f>L727</f>
        <v>#DIV/0!</v>
      </c>
      <c r="U719" s="465" t="e">
        <f>L734</f>
        <v>#DIV/0!</v>
      </c>
      <c r="V719" s="465" t="e">
        <f>L741</f>
        <v>#DIV/0!</v>
      </c>
      <c r="W719" s="467" t="e">
        <f>L747</f>
        <v>#DIV/0!</v>
      </c>
      <c r="X719" s="474">
        <f>I720</f>
        <v>0</v>
      </c>
      <c r="Y719" s="475">
        <f>I725</f>
        <v>0</v>
      </c>
      <c r="Z719" s="475">
        <f>I732</f>
        <v>0</v>
      </c>
      <c r="AA719" s="475">
        <f>I739</f>
        <v>0</v>
      </c>
      <c r="AB719" s="476">
        <f>I746</f>
        <v>0</v>
      </c>
    </row>
    <row r="720" spans="1:31" ht="14.25" thickBot="1">
      <c r="A720" s="2137"/>
      <c r="B720" s="356"/>
      <c r="C720" s="369"/>
      <c r="D720" s="369"/>
      <c r="E720" s="370"/>
      <c r="F720" s="356"/>
      <c r="G720" s="371"/>
      <c r="H720" s="372">
        <f t="shared" si="18"/>
        <v>0</v>
      </c>
      <c r="I720" s="2129">
        <f>SUM(H719:H723)</f>
        <v>0</v>
      </c>
      <c r="J720" s="2130"/>
      <c r="K720" s="2125"/>
      <c r="L720" s="2141"/>
      <c r="O720" s="471">
        <f>H712</f>
        <v>0</v>
      </c>
      <c r="P720" s="472" t="e">
        <f>L716</f>
        <v>#DIV/0!</v>
      </c>
      <c r="Q720" s="473">
        <f>K714</f>
        <v>0</v>
      </c>
      <c r="R720" s="473">
        <f>I748</f>
        <v>0</v>
      </c>
      <c r="S720" s="465" t="e">
        <f>L721</f>
        <v>#DIV/0!</v>
      </c>
      <c r="T720" s="465" t="e">
        <f>L727</f>
        <v>#DIV/0!</v>
      </c>
      <c r="U720" s="465" t="e">
        <f>L734</f>
        <v>#DIV/0!</v>
      </c>
      <c r="V720" s="465" t="e">
        <f>L741</f>
        <v>#DIV/0!</v>
      </c>
      <c r="W720" s="467" t="e">
        <f>L747</f>
        <v>#DIV/0!</v>
      </c>
      <c r="X720" s="474">
        <f>I720</f>
        <v>0</v>
      </c>
      <c r="Y720" s="475">
        <f>I725</f>
        <v>0</v>
      </c>
      <c r="Z720" s="475">
        <f>I732</f>
        <v>0</v>
      </c>
      <c r="AA720" s="475">
        <f>I739</f>
        <v>0</v>
      </c>
      <c r="AB720" s="476">
        <f>I746</f>
        <v>0</v>
      </c>
    </row>
    <row r="721" spans="1:28" ht="13.5" customHeight="1" thickTop="1">
      <c r="A721" s="2137"/>
      <c r="B721" s="356"/>
      <c r="C721" s="369"/>
      <c r="D721" s="369"/>
      <c r="E721" s="370"/>
      <c r="F721" s="356"/>
      <c r="G721" s="371"/>
      <c r="H721" s="372">
        <f t="shared" si="18"/>
        <v>0</v>
      </c>
      <c r="I721" s="2129"/>
      <c r="J721" s="2130"/>
      <c r="K721" s="2125"/>
      <c r="L721" s="2140" t="e">
        <f>IF(L719=0,"-",IF(L719-$I$1/100&lt;0,0.001,IF(L719=1,1,L719-$I$1/100)))</f>
        <v>#DIV/0!</v>
      </c>
      <c r="O721" s="471">
        <f>I712</f>
        <v>0</v>
      </c>
      <c r="P721" s="472" t="e">
        <f>L716</f>
        <v>#DIV/0!</v>
      </c>
      <c r="Q721" s="473">
        <f>K714</f>
        <v>0</v>
      </c>
      <c r="R721" s="473">
        <f>I748</f>
        <v>0</v>
      </c>
      <c r="S721" s="465" t="e">
        <f>L721</f>
        <v>#DIV/0!</v>
      </c>
      <c r="T721" s="465" t="e">
        <f>L727</f>
        <v>#DIV/0!</v>
      </c>
      <c r="U721" s="465" t="e">
        <f>L734</f>
        <v>#DIV/0!</v>
      </c>
      <c r="V721" s="465" t="e">
        <f>L741</f>
        <v>#DIV/0!</v>
      </c>
      <c r="W721" s="467" t="e">
        <f>L747</f>
        <v>#DIV/0!</v>
      </c>
      <c r="X721" s="474">
        <f>I720</f>
        <v>0</v>
      </c>
      <c r="Y721" s="475">
        <f>I725</f>
        <v>0</v>
      </c>
      <c r="Z721" s="475">
        <f>I732</f>
        <v>0</v>
      </c>
      <c r="AA721" s="475">
        <f>I739</f>
        <v>0</v>
      </c>
      <c r="AB721" s="476">
        <f>I746</f>
        <v>0</v>
      </c>
    </row>
    <row r="722" spans="1:28">
      <c r="A722" s="2137"/>
      <c r="B722" s="356"/>
      <c r="C722" s="369"/>
      <c r="D722" s="369"/>
      <c r="E722" s="370"/>
      <c r="F722" s="356"/>
      <c r="G722" s="371"/>
      <c r="H722" s="372">
        <f t="shared" si="18"/>
        <v>0</v>
      </c>
      <c r="I722" s="2129"/>
      <c r="J722" s="2130"/>
      <c r="K722" s="2125"/>
      <c r="L722" s="2142"/>
      <c r="O722" s="471">
        <f>J712</f>
        <v>0</v>
      </c>
      <c r="P722" s="472" t="e">
        <f>L716</f>
        <v>#DIV/0!</v>
      </c>
      <c r="Q722" s="473">
        <f>K714</f>
        <v>0</v>
      </c>
      <c r="R722" s="473">
        <f>I748</f>
        <v>0</v>
      </c>
      <c r="S722" s="465" t="e">
        <f>L721</f>
        <v>#DIV/0!</v>
      </c>
      <c r="T722" s="465" t="e">
        <f>L727</f>
        <v>#DIV/0!</v>
      </c>
      <c r="U722" s="465" t="e">
        <f>L734</f>
        <v>#DIV/0!</v>
      </c>
      <c r="V722" s="465" t="e">
        <f>L741</f>
        <v>#DIV/0!</v>
      </c>
      <c r="W722" s="467" t="e">
        <f>L747</f>
        <v>#DIV/0!</v>
      </c>
      <c r="X722" s="474">
        <f>I720</f>
        <v>0</v>
      </c>
      <c r="Y722" s="475">
        <f>I725</f>
        <v>0</v>
      </c>
      <c r="Z722" s="475">
        <f>I732</f>
        <v>0</v>
      </c>
      <c r="AA722" s="475">
        <f>I739</f>
        <v>0</v>
      </c>
      <c r="AB722" s="476">
        <f>I746</f>
        <v>0</v>
      </c>
    </row>
    <row r="723" spans="1:28" ht="14.25" thickBot="1">
      <c r="A723" s="2138"/>
      <c r="B723" s="356"/>
      <c r="C723" s="373"/>
      <c r="D723" s="373"/>
      <c r="E723" s="374"/>
      <c r="F723" s="375"/>
      <c r="G723" s="376"/>
      <c r="H723" s="377">
        <f t="shared" si="18"/>
        <v>0</v>
      </c>
      <c r="I723" s="2131"/>
      <c r="J723" s="2132"/>
      <c r="K723" s="2128"/>
      <c r="L723" s="2141"/>
      <c r="O723" s="471">
        <f>K712</f>
        <v>0</v>
      </c>
      <c r="P723" s="472" t="e">
        <f>L716</f>
        <v>#DIV/0!</v>
      </c>
      <c r="Q723" s="473">
        <f>K714</f>
        <v>0</v>
      </c>
      <c r="R723" s="473">
        <f>I748</f>
        <v>0</v>
      </c>
      <c r="S723" s="465" t="e">
        <f>L721</f>
        <v>#DIV/0!</v>
      </c>
      <c r="T723" s="465" t="e">
        <f>L727</f>
        <v>#DIV/0!</v>
      </c>
      <c r="U723" s="465" t="e">
        <f>L734</f>
        <v>#DIV/0!</v>
      </c>
      <c r="V723" s="465" t="e">
        <f>L741</f>
        <v>#DIV/0!</v>
      </c>
      <c r="W723" s="467" t="e">
        <f>L747</f>
        <v>#DIV/0!</v>
      </c>
      <c r="X723" s="474">
        <f>I720</f>
        <v>0</v>
      </c>
      <c r="Y723" s="475">
        <f>I725</f>
        <v>0</v>
      </c>
      <c r="Z723" s="475">
        <f>I732</f>
        <v>0</v>
      </c>
      <c r="AA723" s="475">
        <f>I739</f>
        <v>0</v>
      </c>
      <c r="AB723" s="476">
        <f>I746</f>
        <v>0</v>
      </c>
    </row>
    <row r="724" spans="1:28" ht="15" customHeight="1" thickTop="1" thickBot="1">
      <c r="A724" s="2158" t="s">
        <v>1044</v>
      </c>
      <c r="B724" s="355"/>
      <c r="C724" s="378"/>
      <c r="D724" s="378"/>
      <c r="E724" s="379"/>
      <c r="F724" s="380"/>
      <c r="G724" s="381"/>
      <c r="H724" s="382">
        <f t="shared" si="18"/>
        <v>0</v>
      </c>
      <c r="I724" s="2159" t="s">
        <v>72</v>
      </c>
      <c r="J724" s="2160"/>
      <c r="K724" s="2127" t="s">
        <v>73</v>
      </c>
      <c r="L724" s="2123" t="e">
        <f>ROUNDDOWN(I725/I748,2)</f>
        <v>#DIV/0!</v>
      </c>
      <c r="O724" s="477">
        <f>L712</f>
        <v>0</v>
      </c>
      <c r="P724" s="478" t="e">
        <f>L716</f>
        <v>#DIV/0!</v>
      </c>
      <c r="Q724" s="479">
        <f>K714</f>
        <v>0</v>
      </c>
      <c r="R724" s="479">
        <f>I748</f>
        <v>0</v>
      </c>
      <c r="S724" s="465" t="e">
        <f>L721</f>
        <v>#DIV/0!</v>
      </c>
      <c r="T724" s="465" t="e">
        <f>L727</f>
        <v>#DIV/0!</v>
      </c>
      <c r="U724" s="465" t="e">
        <f>L734</f>
        <v>#DIV/0!</v>
      </c>
      <c r="V724" s="465" t="e">
        <f>L741</f>
        <v>#DIV/0!</v>
      </c>
      <c r="W724" s="467" t="e">
        <f>L747</f>
        <v>#DIV/0!</v>
      </c>
      <c r="X724" s="480">
        <f>I720</f>
        <v>0</v>
      </c>
      <c r="Y724" s="481">
        <f>I725</f>
        <v>0</v>
      </c>
      <c r="Z724" s="481">
        <f>I732</f>
        <v>0</v>
      </c>
      <c r="AA724" s="481">
        <f>I739</f>
        <v>0</v>
      </c>
      <c r="AB724" s="482">
        <f>I746</f>
        <v>0</v>
      </c>
    </row>
    <row r="725" spans="1:28" ht="15" thickTop="1" thickBot="1">
      <c r="A725" s="2137"/>
      <c r="B725" s="356"/>
      <c r="C725" s="369"/>
      <c r="D725" s="369"/>
      <c r="E725" s="370"/>
      <c r="F725" s="356"/>
      <c r="G725" s="371"/>
      <c r="H725" s="372">
        <f t="shared" si="18"/>
        <v>0</v>
      </c>
      <c r="I725" s="2129">
        <f>SUM(H724:H730)</f>
        <v>0</v>
      </c>
      <c r="J725" s="2130"/>
      <c r="K725" s="2125"/>
      <c r="L725" s="2123"/>
    </row>
    <row r="726" spans="1:28" ht="15" thickTop="1" thickBot="1">
      <c r="A726" s="2137"/>
      <c r="B726" s="356"/>
      <c r="C726" s="369"/>
      <c r="D726" s="369"/>
      <c r="E726" s="370"/>
      <c r="F726" s="356"/>
      <c r="G726" s="371"/>
      <c r="H726" s="372">
        <f t="shared" si="18"/>
        <v>0</v>
      </c>
      <c r="I726" s="2129"/>
      <c r="J726" s="2130"/>
      <c r="K726" s="2125"/>
      <c r="L726" s="2123"/>
    </row>
    <row r="727" spans="1:28" ht="15" thickTop="1" thickBot="1">
      <c r="A727" s="2137"/>
      <c r="B727" s="356"/>
      <c r="C727" s="369"/>
      <c r="D727" s="369"/>
      <c r="E727" s="370"/>
      <c r="F727" s="356"/>
      <c r="G727" s="371"/>
      <c r="H727" s="372">
        <f t="shared" si="18"/>
        <v>0</v>
      </c>
      <c r="I727" s="2129"/>
      <c r="J727" s="2130"/>
      <c r="K727" s="2125"/>
      <c r="L727" s="2123" t="e">
        <f>IF(L724=0,"-",IF(L724-$I$1/100&lt;0,0.0001,IF(L724=1,1,L724-$I$1/100)))</f>
        <v>#DIV/0!</v>
      </c>
    </row>
    <row r="728" spans="1:28" ht="15" thickTop="1" thickBot="1">
      <c r="A728" s="2137"/>
      <c r="B728" s="356"/>
      <c r="C728" s="369"/>
      <c r="D728" s="369"/>
      <c r="E728" s="370"/>
      <c r="F728" s="356"/>
      <c r="G728" s="371"/>
      <c r="H728" s="372">
        <f t="shared" si="18"/>
        <v>0</v>
      </c>
      <c r="I728" s="2129"/>
      <c r="J728" s="2130"/>
      <c r="K728" s="2125"/>
      <c r="L728" s="2123"/>
    </row>
    <row r="729" spans="1:28" ht="15" thickTop="1" thickBot="1">
      <c r="A729" s="2137"/>
      <c r="B729" s="356"/>
      <c r="C729" s="369"/>
      <c r="D729" s="369"/>
      <c r="E729" s="370"/>
      <c r="F729" s="356"/>
      <c r="G729" s="371"/>
      <c r="H729" s="372">
        <f t="shared" si="18"/>
        <v>0</v>
      </c>
      <c r="I729" s="2129"/>
      <c r="J729" s="2130"/>
      <c r="K729" s="2125"/>
      <c r="L729" s="2123"/>
    </row>
    <row r="730" spans="1:28" ht="15" thickTop="1" thickBot="1">
      <c r="A730" s="2138"/>
      <c r="B730" s="375"/>
      <c r="C730" s="373"/>
      <c r="D730" s="373"/>
      <c r="E730" s="374"/>
      <c r="F730" s="375"/>
      <c r="G730" s="376"/>
      <c r="H730" s="377">
        <f t="shared" si="18"/>
        <v>0</v>
      </c>
      <c r="I730" s="2131"/>
      <c r="J730" s="2132"/>
      <c r="K730" s="2128"/>
      <c r="L730" s="2123"/>
    </row>
    <row r="731" spans="1:28" ht="15" customHeight="1" thickTop="1" thickBot="1">
      <c r="A731" s="2146" t="s">
        <v>74</v>
      </c>
      <c r="B731" s="380"/>
      <c r="C731" s="378"/>
      <c r="D731" s="378"/>
      <c r="E731" s="379"/>
      <c r="F731" s="380"/>
      <c r="G731" s="381"/>
      <c r="H731" s="382">
        <f t="shared" si="18"/>
        <v>0</v>
      </c>
      <c r="I731" s="2162" t="s">
        <v>75</v>
      </c>
      <c r="J731" s="1429"/>
      <c r="K731" s="2124" t="s">
        <v>1226</v>
      </c>
      <c r="L731" s="2123" t="e">
        <f>ROUNDDOWN(I732/I748,2)</f>
        <v>#DIV/0!</v>
      </c>
    </row>
    <row r="732" spans="1:28" ht="15" thickTop="1" thickBot="1">
      <c r="A732" s="2137"/>
      <c r="B732" s="356"/>
      <c r="C732" s="369"/>
      <c r="D732" s="369"/>
      <c r="E732" s="370"/>
      <c r="F732" s="356"/>
      <c r="G732" s="371"/>
      <c r="H732" s="372">
        <f t="shared" si="18"/>
        <v>0</v>
      </c>
      <c r="I732" s="2129">
        <f>SUM(H731:H737)</f>
        <v>0</v>
      </c>
      <c r="J732" s="2130"/>
      <c r="K732" s="2125"/>
      <c r="L732" s="2123"/>
    </row>
    <row r="733" spans="1:28" ht="15" thickTop="1" thickBot="1">
      <c r="A733" s="2137"/>
      <c r="B733" s="356"/>
      <c r="C733" s="369"/>
      <c r="D733" s="369"/>
      <c r="E733" s="370"/>
      <c r="F733" s="356"/>
      <c r="G733" s="371"/>
      <c r="H733" s="372">
        <f t="shared" si="18"/>
        <v>0</v>
      </c>
      <c r="I733" s="2129"/>
      <c r="J733" s="2130"/>
      <c r="K733" s="2125"/>
      <c r="L733" s="2123"/>
    </row>
    <row r="734" spans="1:28" ht="15" thickTop="1" thickBot="1">
      <c r="A734" s="2137"/>
      <c r="B734" s="356"/>
      <c r="C734" s="369"/>
      <c r="D734" s="369"/>
      <c r="E734" s="370"/>
      <c r="F734" s="356"/>
      <c r="G734" s="371"/>
      <c r="H734" s="372">
        <f t="shared" si="18"/>
        <v>0</v>
      </c>
      <c r="I734" s="2129"/>
      <c r="J734" s="2130"/>
      <c r="K734" s="2125"/>
      <c r="L734" s="2123" t="e">
        <f>IF(L731=0,"-",IF(L731-$I$1/100&lt;0,0.0001,IF(L731=1,1,L731-$I$1/100)))</f>
        <v>#DIV/0!</v>
      </c>
    </row>
    <row r="735" spans="1:28" ht="15" thickTop="1" thickBot="1">
      <c r="A735" s="2137"/>
      <c r="B735" s="356"/>
      <c r="C735" s="369"/>
      <c r="D735" s="369"/>
      <c r="E735" s="370"/>
      <c r="F735" s="356"/>
      <c r="G735" s="371"/>
      <c r="H735" s="372">
        <f t="shared" si="18"/>
        <v>0</v>
      </c>
      <c r="I735" s="2129"/>
      <c r="J735" s="2130"/>
      <c r="K735" s="2125"/>
      <c r="L735" s="2123"/>
    </row>
    <row r="736" spans="1:28" ht="15" thickTop="1" thickBot="1">
      <c r="A736" s="2137"/>
      <c r="B736" s="356"/>
      <c r="C736" s="369"/>
      <c r="D736" s="369"/>
      <c r="E736" s="370"/>
      <c r="F736" s="356"/>
      <c r="G736" s="371"/>
      <c r="H736" s="372">
        <f t="shared" si="18"/>
        <v>0</v>
      </c>
      <c r="I736" s="2129"/>
      <c r="J736" s="2130"/>
      <c r="K736" s="2125"/>
      <c r="L736" s="2123"/>
    </row>
    <row r="737" spans="1:31" ht="15" thickTop="1" thickBot="1">
      <c r="A737" s="2161"/>
      <c r="B737" s="383"/>
      <c r="C737" s="373"/>
      <c r="D737" s="373"/>
      <c r="E737" s="374"/>
      <c r="F737" s="375"/>
      <c r="G737" s="376"/>
      <c r="H737" s="377">
        <f t="shared" si="18"/>
        <v>0</v>
      </c>
      <c r="I737" s="2129"/>
      <c r="J737" s="2130"/>
      <c r="K737" s="2126"/>
      <c r="L737" s="2123"/>
    </row>
    <row r="738" spans="1:31" ht="15" customHeight="1" thickTop="1" thickBot="1">
      <c r="A738" s="2158" t="s">
        <v>1227</v>
      </c>
      <c r="B738" s="355"/>
      <c r="C738" s="378"/>
      <c r="D738" s="378"/>
      <c r="E738" s="379"/>
      <c r="F738" s="380"/>
      <c r="G738" s="381"/>
      <c r="H738" s="382">
        <f t="shared" si="18"/>
        <v>0</v>
      </c>
      <c r="I738" s="2159" t="s">
        <v>1228</v>
      </c>
      <c r="J738" s="2160"/>
      <c r="K738" s="2127" t="s">
        <v>1229</v>
      </c>
      <c r="L738" s="2123" t="e">
        <f>ROUNDDOWN(I739/I748,2)</f>
        <v>#DIV/0!</v>
      </c>
    </row>
    <row r="739" spans="1:31" ht="15" thickTop="1" thickBot="1">
      <c r="A739" s="2137"/>
      <c r="B739" s="356"/>
      <c r="C739" s="369"/>
      <c r="D739" s="369"/>
      <c r="E739" s="370"/>
      <c r="F739" s="356"/>
      <c r="G739" s="371"/>
      <c r="H739" s="372">
        <f t="shared" si="18"/>
        <v>0</v>
      </c>
      <c r="I739" s="2129">
        <f>SUM(H738:H744)</f>
        <v>0</v>
      </c>
      <c r="J739" s="2130"/>
      <c r="K739" s="2125"/>
      <c r="L739" s="2123"/>
    </row>
    <row r="740" spans="1:31" ht="15" thickTop="1" thickBot="1">
      <c r="A740" s="2137"/>
      <c r="B740" s="356"/>
      <c r="C740" s="369"/>
      <c r="D740" s="369"/>
      <c r="E740" s="370"/>
      <c r="F740" s="356"/>
      <c r="G740" s="371"/>
      <c r="H740" s="372">
        <f t="shared" si="18"/>
        <v>0</v>
      </c>
      <c r="I740" s="2129"/>
      <c r="J740" s="2130"/>
      <c r="K740" s="2125"/>
      <c r="L740" s="2123"/>
    </row>
    <row r="741" spans="1:31" ht="15" thickTop="1" thickBot="1">
      <c r="A741" s="2137"/>
      <c r="B741" s="356"/>
      <c r="C741" s="369"/>
      <c r="D741" s="369"/>
      <c r="E741" s="370"/>
      <c r="F741" s="356"/>
      <c r="G741" s="371"/>
      <c r="H741" s="372">
        <f t="shared" si="18"/>
        <v>0</v>
      </c>
      <c r="I741" s="2129"/>
      <c r="J741" s="2130"/>
      <c r="K741" s="2125"/>
      <c r="L741" s="2123" t="e">
        <f>IF(L738=0,"-",IF(L738-$I$1/100&lt;0,0.0001,IF(L738=1,1,L738-$I$1/100)))</f>
        <v>#DIV/0!</v>
      </c>
    </row>
    <row r="742" spans="1:31" ht="15" thickTop="1" thickBot="1">
      <c r="A742" s="2137"/>
      <c r="B742" s="356"/>
      <c r="C742" s="369"/>
      <c r="D742" s="369"/>
      <c r="E742" s="370"/>
      <c r="F742" s="356"/>
      <c r="G742" s="371"/>
      <c r="H742" s="372">
        <f t="shared" si="18"/>
        <v>0</v>
      </c>
      <c r="I742" s="2129"/>
      <c r="J742" s="2130"/>
      <c r="K742" s="2125"/>
      <c r="L742" s="2123"/>
    </row>
    <row r="743" spans="1:31" ht="15" thickTop="1" thickBot="1">
      <c r="A743" s="2137"/>
      <c r="B743" s="356"/>
      <c r="C743" s="369"/>
      <c r="D743" s="369"/>
      <c r="E743" s="370"/>
      <c r="F743" s="356"/>
      <c r="G743" s="371"/>
      <c r="H743" s="372">
        <f t="shared" si="18"/>
        <v>0</v>
      </c>
      <c r="I743" s="2129"/>
      <c r="J743" s="2130"/>
      <c r="K743" s="2125"/>
      <c r="L743" s="2123"/>
    </row>
    <row r="744" spans="1:31" ht="15" thickTop="1" thickBot="1">
      <c r="A744" s="2138"/>
      <c r="B744" s="375"/>
      <c r="C744" s="373"/>
      <c r="D744" s="373"/>
      <c r="E744" s="374"/>
      <c r="F744" s="375"/>
      <c r="G744" s="376"/>
      <c r="H744" s="377">
        <f t="shared" si="18"/>
        <v>0</v>
      </c>
      <c r="I744" s="2131"/>
      <c r="J744" s="2132"/>
      <c r="K744" s="2128"/>
      <c r="L744" s="2123"/>
    </row>
    <row r="745" spans="1:31" ht="15" customHeight="1" thickTop="1" thickBot="1">
      <c r="A745" s="2158" t="s">
        <v>1230</v>
      </c>
      <c r="B745" s="355"/>
      <c r="C745" s="378"/>
      <c r="D745" s="378"/>
      <c r="E745" s="379"/>
      <c r="F745" s="380"/>
      <c r="G745" s="381"/>
      <c r="H745" s="382">
        <f t="shared" si="18"/>
        <v>0</v>
      </c>
      <c r="I745" s="2162" t="s">
        <v>1231</v>
      </c>
      <c r="J745" s="1429"/>
      <c r="K745" s="2127" t="s">
        <v>1232</v>
      </c>
      <c r="L745" s="2123" t="e">
        <f>ROUNDDOWN(I746/I748,2)</f>
        <v>#DIV/0!</v>
      </c>
    </row>
    <row r="746" spans="1:31" ht="15" thickTop="1" thickBot="1">
      <c r="A746" s="2137"/>
      <c r="B746" s="356"/>
      <c r="C746" s="369"/>
      <c r="D746" s="369"/>
      <c r="E746" s="370"/>
      <c r="F746" s="356"/>
      <c r="G746" s="371"/>
      <c r="H746" s="372">
        <f t="shared" si="18"/>
        <v>0</v>
      </c>
      <c r="I746" s="2129">
        <f>SUM(H745:H747)</f>
        <v>0</v>
      </c>
      <c r="J746" s="2130"/>
      <c r="K746" s="2125"/>
      <c r="L746" s="2123"/>
    </row>
    <row r="747" spans="1:31" ht="15" thickTop="1" thickBot="1">
      <c r="A747" s="2138"/>
      <c r="B747" s="375"/>
      <c r="C747" s="373"/>
      <c r="D747" s="373"/>
      <c r="E747" s="374"/>
      <c r="F747" s="375"/>
      <c r="G747" s="376"/>
      <c r="H747" s="377">
        <f t="shared" si="18"/>
        <v>0</v>
      </c>
      <c r="I747" s="2131"/>
      <c r="J747" s="2132"/>
      <c r="K747" s="2128"/>
      <c r="L747" s="499" t="e">
        <f>IF(L745=0,"-",IF(L745-$I$1/100&lt;0,0.0001,IF(L745=1,1,L745-$I$1/100)))</f>
        <v>#DIV/0!</v>
      </c>
    </row>
    <row r="748" spans="1:31" ht="15" thickTop="1" thickBot="1">
      <c r="A748" s="10"/>
      <c r="G748" s="2133" t="s">
        <v>1233</v>
      </c>
      <c r="H748" s="2134"/>
      <c r="I748" s="2135">
        <f>SUM(I720,I725,I732,I739,I746)</f>
        <v>0</v>
      </c>
      <c r="J748" s="2136"/>
      <c r="L748" s="499"/>
    </row>
    <row r="749" spans="1:31" ht="15" thickTop="1" thickBot="1"/>
    <row r="750" spans="1:31" ht="13.9" customHeight="1" thickTop="1" thickBot="1">
      <c r="A750" s="645" t="s">
        <v>981</v>
      </c>
      <c r="B750" s="2163" t="s">
        <v>1634</v>
      </c>
      <c r="C750" s="2164"/>
      <c r="D750" s="2164"/>
      <c r="E750" s="2164"/>
      <c r="F750" s="2164"/>
      <c r="G750" s="2164"/>
      <c r="H750" s="2164"/>
      <c r="I750" s="2164"/>
      <c r="J750" s="2164"/>
      <c r="K750" s="2164"/>
      <c r="L750" s="2165"/>
    </row>
    <row r="751" spans="1:31" ht="29.25" customHeight="1" thickTop="1" thickBot="1">
      <c r="A751" s="354"/>
      <c r="B751" s="354"/>
      <c r="C751" s="354"/>
      <c r="D751" s="354"/>
      <c r="E751" s="354"/>
      <c r="F751" s="354"/>
      <c r="G751" s="354"/>
      <c r="H751" s="354"/>
      <c r="I751" s="354"/>
      <c r="J751" s="354"/>
      <c r="K751" s="354"/>
      <c r="L751" s="354"/>
      <c r="X751" s="2143" t="s">
        <v>810</v>
      </c>
      <c r="Y751" s="2143"/>
      <c r="Z751" s="2143"/>
      <c r="AA751" s="2143"/>
      <c r="AB751" s="2143"/>
    </row>
    <row r="752" spans="1:31" ht="14.25" customHeight="1" thickTop="1">
      <c r="A752" s="2144" t="s">
        <v>315</v>
      </c>
      <c r="B752" s="355" t="s">
        <v>316</v>
      </c>
      <c r="C752" s="355"/>
      <c r="D752" s="355"/>
      <c r="E752" s="355"/>
      <c r="F752" s="355"/>
      <c r="G752" s="355"/>
      <c r="H752" s="355"/>
      <c r="I752" s="355"/>
      <c r="J752" s="355"/>
      <c r="K752" s="2156"/>
      <c r="L752" s="2157"/>
      <c r="O752" s="457" t="s">
        <v>318</v>
      </c>
      <c r="P752" s="458" t="s">
        <v>320</v>
      </c>
      <c r="Q752" s="459" t="s">
        <v>319</v>
      </c>
      <c r="R752" s="459" t="s">
        <v>809</v>
      </c>
      <c r="S752" s="460" t="s">
        <v>860</v>
      </c>
      <c r="T752" s="460" t="s">
        <v>861</v>
      </c>
      <c r="U752" s="460" t="s">
        <v>862</v>
      </c>
      <c r="V752" s="460" t="s">
        <v>863</v>
      </c>
      <c r="W752" s="461" t="s">
        <v>864</v>
      </c>
      <c r="X752" s="462" t="s">
        <v>860</v>
      </c>
      <c r="Y752" s="460" t="s">
        <v>861</v>
      </c>
      <c r="Z752" s="460" t="s">
        <v>862</v>
      </c>
      <c r="AA752" s="460" t="s">
        <v>863</v>
      </c>
      <c r="AB752" s="461" t="s">
        <v>864</v>
      </c>
      <c r="AE752" s="463"/>
    </row>
    <row r="753" spans="1:28">
      <c r="A753" s="2145"/>
      <c r="B753" s="356" t="s">
        <v>865</v>
      </c>
      <c r="C753" s="357"/>
      <c r="D753" s="357"/>
      <c r="E753" s="357"/>
      <c r="F753" s="357"/>
      <c r="G753" s="357"/>
      <c r="H753" s="357"/>
      <c r="I753" s="357"/>
      <c r="J753" s="358"/>
      <c r="K753" s="2147">
        <f>SUM(C753:J753)</f>
        <v>0</v>
      </c>
      <c r="L753" s="2148"/>
      <c r="O753" s="464">
        <f>B751</f>
        <v>0</v>
      </c>
      <c r="P753" s="465" t="e">
        <f>L755</f>
        <v>#DIV/0!</v>
      </c>
      <c r="Q753" s="466">
        <f>K753</f>
        <v>0</v>
      </c>
      <c r="R753" s="466">
        <f>I787</f>
        <v>0</v>
      </c>
      <c r="S753" s="465" t="e">
        <f>L760</f>
        <v>#DIV/0!</v>
      </c>
      <c r="T753" s="465" t="e">
        <f>L766</f>
        <v>#DIV/0!</v>
      </c>
      <c r="U753" s="465" t="e">
        <f>L773</f>
        <v>#DIV/0!</v>
      </c>
      <c r="V753" s="465" t="e">
        <f>L780</f>
        <v>#DIV/0!</v>
      </c>
      <c r="W753" s="467" t="e">
        <f>L786</f>
        <v>#DIV/0!</v>
      </c>
      <c r="X753" s="468">
        <f>I759</f>
        <v>0</v>
      </c>
      <c r="Y753" s="469">
        <f>I764</f>
        <v>0</v>
      </c>
      <c r="Z753" s="469">
        <f>I771</f>
        <v>0</v>
      </c>
      <c r="AA753" s="469">
        <f>I778</f>
        <v>0</v>
      </c>
      <c r="AB753" s="470">
        <f>I785</f>
        <v>0</v>
      </c>
    </row>
    <row r="754" spans="1:28" ht="14.25" customHeight="1" thickBot="1">
      <c r="A754" s="2146"/>
      <c r="B754" s="356"/>
      <c r="C754" s="357"/>
      <c r="D754" s="357"/>
      <c r="E754" s="357"/>
      <c r="F754" s="357"/>
      <c r="G754" s="357"/>
      <c r="H754" s="357"/>
      <c r="I754" s="357"/>
      <c r="J754" s="357"/>
      <c r="K754" s="359" t="s">
        <v>1620</v>
      </c>
      <c r="L754" s="360" t="s">
        <v>1621</v>
      </c>
      <c r="O754" s="471">
        <f>C751</f>
        <v>0</v>
      </c>
      <c r="P754" s="472" t="e">
        <f>L755</f>
        <v>#DIV/0!</v>
      </c>
      <c r="Q754" s="473">
        <f>K753</f>
        <v>0</v>
      </c>
      <c r="R754" s="473">
        <f>I787</f>
        <v>0</v>
      </c>
      <c r="S754" s="465" t="e">
        <f>L760</f>
        <v>#DIV/0!</v>
      </c>
      <c r="T754" s="465" t="e">
        <f>L766</f>
        <v>#DIV/0!</v>
      </c>
      <c r="U754" s="465" t="e">
        <f>L773</f>
        <v>#DIV/0!</v>
      </c>
      <c r="V754" s="465" t="e">
        <f>L780</f>
        <v>#DIV/0!</v>
      </c>
      <c r="W754" s="467" t="e">
        <f>L786</f>
        <v>#DIV/0!</v>
      </c>
      <c r="X754" s="474">
        <f>I759</f>
        <v>0</v>
      </c>
      <c r="Y754" s="475">
        <f>I764</f>
        <v>0</v>
      </c>
      <c r="Z754" s="475">
        <f>I771</f>
        <v>0</v>
      </c>
      <c r="AA754" s="475">
        <f>I778</f>
        <v>0</v>
      </c>
      <c r="AB754" s="476">
        <f>I785</f>
        <v>0</v>
      </c>
    </row>
    <row r="755" spans="1:28" ht="15" thickTop="1" thickBot="1">
      <c r="A755" s="2153" t="s">
        <v>866</v>
      </c>
      <c r="B755" s="2154"/>
      <c r="C755" s="2154"/>
      <c r="D755" s="2154"/>
      <c r="E755" s="2155"/>
      <c r="F755" s="361">
        <f>I787</f>
        <v>0</v>
      </c>
      <c r="G755" s="362" t="s">
        <v>867</v>
      </c>
      <c r="H755" s="363">
        <f>K753</f>
        <v>0</v>
      </c>
      <c r="I755" s="362" t="s">
        <v>868</v>
      </c>
      <c r="J755" s="362" t="s">
        <v>613</v>
      </c>
      <c r="K755" s="364" t="e">
        <f>ROUNDDOWN(I787/K753,2)</f>
        <v>#DIV/0!</v>
      </c>
      <c r="L755" s="364" t="e">
        <f>K755-$I$1/100</f>
        <v>#DIV/0!</v>
      </c>
      <c r="O755" s="471">
        <f>D751</f>
        <v>0</v>
      </c>
      <c r="P755" s="472" t="e">
        <f>L755</f>
        <v>#DIV/0!</v>
      </c>
      <c r="Q755" s="473">
        <f>K753</f>
        <v>0</v>
      </c>
      <c r="R755" s="473">
        <f>I787</f>
        <v>0</v>
      </c>
      <c r="S755" s="465" t="e">
        <f>L760</f>
        <v>#DIV/0!</v>
      </c>
      <c r="T755" s="465" t="e">
        <f>L766</f>
        <v>#DIV/0!</v>
      </c>
      <c r="U755" s="465" t="e">
        <f>L773</f>
        <v>#DIV/0!</v>
      </c>
      <c r="V755" s="465" t="e">
        <f>L780</f>
        <v>#DIV/0!</v>
      </c>
      <c r="W755" s="467" t="e">
        <f>L786</f>
        <v>#DIV/0!</v>
      </c>
      <c r="X755" s="474">
        <f>I759</f>
        <v>0</v>
      </c>
      <c r="Y755" s="475">
        <f>I764</f>
        <v>0</v>
      </c>
      <c r="Z755" s="475">
        <f>I771</f>
        <v>0</v>
      </c>
      <c r="AA755" s="475">
        <f>I778</f>
        <v>0</v>
      </c>
      <c r="AB755" s="476">
        <f>I785</f>
        <v>0</v>
      </c>
    </row>
    <row r="756" spans="1:28" ht="14.25" thickTop="1">
      <c r="K756" s="365"/>
      <c r="L756" s="366"/>
      <c r="O756" s="471">
        <f>E751</f>
        <v>0</v>
      </c>
      <c r="P756" s="472" t="e">
        <f>L755</f>
        <v>#DIV/0!</v>
      </c>
      <c r="Q756" s="473">
        <f>K753</f>
        <v>0</v>
      </c>
      <c r="R756" s="473">
        <f>I787</f>
        <v>0</v>
      </c>
      <c r="S756" s="465" t="e">
        <f>L760</f>
        <v>#DIV/0!</v>
      </c>
      <c r="T756" s="465" t="e">
        <f>L766</f>
        <v>#DIV/0!</v>
      </c>
      <c r="U756" s="465" t="e">
        <f>L773</f>
        <v>#DIV/0!</v>
      </c>
      <c r="V756" s="465" t="e">
        <f>L780</f>
        <v>#DIV/0!</v>
      </c>
      <c r="W756" s="467" t="e">
        <f>L786</f>
        <v>#DIV/0!</v>
      </c>
      <c r="X756" s="474">
        <f>I759</f>
        <v>0</v>
      </c>
      <c r="Y756" s="475">
        <f>I764</f>
        <v>0</v>
      </c>
      <c r="Z756" s="475">
        <f>I771</f>
        <v>0</v>
      </c>
      <c r="AA756" s="475">
        <f>I778</f>
        <v>0</v>
      </c>
      <c r="AB756" s="476">
        <f>I785</f>
        <v>0</v>
      </c>
    </row>
    <row r="757" spans="1:28" ht="15" customHeight="1" thickBot="1">
      <c r="A757" s="367"/>
      <c r="B757" s="368" t="s">
        <v>614</v>
      </c>
      <c r="C757" s="368" t="s">
        <v>615</v>
      </c>
      <c r="D757" s="368" t="s">
        <v>1473</v>
      </c>
      <c r="E757" s="368" t="s">
        <v>1474</v>
      </c>
      <c r="F757" s="368" t="s">
        <v>1475</v>
      </c>
      <c r="G757" s="368" t="s">
        <v>1476</v>
      </c>
      <c r="H757" s="368" t="s">
        <v>1477</v>
      </c>
      <c r="I757" s="2151" t="s">
        <v>1478</v>
      </c>
      <c r="J757" s="2152"/>
      <c r="K757" s="2149" t="s">
        <v>1622</v>
      </c>
      <c r="L757" s="2150"/>
      <c r="O757" s="471">
        <f>F751</f>
        <v>0</v>
      </c>
      <c r="P757" s="472" t="e">
        <f>L755</f>
        <v>#DIV/0!</v>
      </c>
      <c r="Q757" s="473">
        <f>K753</f>
        <v>0</v>
      </c>
      <c r="R757" s="473">
        <f>I787</f>
        <v>0</v>
      </c>
      <c r="S757" s="465" t="e">
        <f>L760</f>
        <v>#DIV/0!</v>
      </c>
      <c r="T757" s="465" t="e">
        <f>L766</f>
        <v>#DIV/0!</v>
      </c>
      <c r="U757" s="465" t="e">
        <f>L773</f>
        <v>#DIV/0!</v>
      </c>
      <c r="V757" s="465" t="e">
        <f>L780</f>
        <v>#DIV/0!</v>
      </c>
      <c r="W757" s="467" t="e">
        <f>L786</f>
        <v>#DIV/0!</v>
      </c>
      <c r="X757" s="474">
        <f>I759</f>
        <v>0</v>
      </c>
      <c r="Y757" s="475">
        <f>I764</f>
        <v>0</v>
      </c>
      <c r="Z757" s="475">
        <f>I771</f>
        <v>0</v>
      </c>
      <c r="AA757" s="475">
        <f>I778</f>
        <v>0</v>
      </c>
      <c r="AB757" s="476">
        <f>I785</f>
        <v>0</v>
      </c>
    </row>
    <row r="758" spans="1:28" ht="14.25" customHeight="1" thickTop="1">
      <c r="A758" s="2137" t="s">
        <v>1479</v>
      </c>
      <c r="B758" s="356"/>
      <c r="C758" s="369"/>
      <c r="D758" s="369"/>
      <c r="E758" s="370"/>
      <c r="F758" s="356"/>
      <c r="G758" s="371"/>
      <c r="H758" s="372">
        <f t="shared" ref="H758:H786" si="19">ROUNDDOWN(C758*D758,2)</f>
        <v>0</v>
      </c>
      <c r="I758" s="1425" t="s">
        <v>1480</v>
      </c>
      <c r="J758" s="1426"/>
      <c r="K758" s="2139" t="s">
        <v>1043</v>
      </c>
      <c r="L758" s="2140" t="e">
        <f>ROUNDDOWN(I759/I787,2)</f>
        <v>#DIV/0!</v>
      </c>
      <c r="O758" s="471">
        <f>G751</f>
        <v>0</v>
      </c>
      <c r="P758" s="472" t="e">
        <f>L755</f>
        <v>#DIV/0!</v>
      </c>
      <c r="Q758" s="473">
        <f>K753</f>
        <v>0</v>
      </c>
      <c r="R758" s="473">
        <f>I787</f>
        <v>0</v>
      </c>
      <c r="S758" s="465" t="e">
        <f>L760</f>
        <v>#DIV/0!</v>
      </c>
      <c r="T758" s="465" t="e">
        <f>L766</f>
        <v>#DIV/0!</v>
      </c>
      <c r="U758" s="465" t="e">
        <f>L773</f>
        <v>#DIV/0!</v>
      </c>
      <c r="V758" s="465" t="e">
        <f>L780</f>
        <v>#DIV/0!</v>
      </c>
      <c r="W758" s="467" t="e">
        <f>L786</f>
        <v>#DIV/0!</v>
      </c>
      <c r="X758" s="474">
        <f>I759</f>
        <v>0</v>
      </c>
      <c r="Y758" s="475">
        <f>I764</f>
        <v>0</v>
      </c>
      <c r="Z758" s="475">
        <f>I771</f>
        <v>0</v>
      </c>
      <c r="AA758" s="475">
        <f>I778</f>
        <v>0</v>
      </c>
      <c r="AB758" s="476">
        <f>I785</f>
        <v>0</v>
      </c>
    </row>
    <row r="759" spans="1:28" ht="14.25" thickBot="1">
      <c r="A759" s="2137"/>
      <c r="B759" s="356"/>
      <c r="C759" s="369"/>
      <c r="D759" s="369"/>
      <c r="E759" s="370"/>
      <c r="F759" s="356"/>
      <c r="G759" s="371"/>
      <c r="H759" s="372">
        <f t="shared" si="19"/>
        <v>0</v>
      </c>
      <c r="I759" s="2129">
        <f>SUM(H758:H762)</f>
        <v>0</v>
      </c>
      <c r="J759" s="2130"/>
      <c r="K759" s="2125"/>
      <c r="L759" s="2141"/>
      <c r="O759" s="471">
        <f>H751</f>
        <v>0</v>
      </c>
      <c r="P759" s="472" t="e">
        <f>L755</f>
        <v>#DIV/0!</v>
      </c>
      <c r="Q759" s="473">
        <f>K753</f>
        <v>0</v>
      </c>
      <c r="R759" s="473">
        <f>I787</f>
        <v>0</v>
      </c>
      <c r="S759" s="465" t="e">
        <f>L760</f>
        <v>#DIV/0!</v>
      </c>
      <c r="T759" s="465" t="e">
        <f>L766</f>
        <v>#DIV/0!</v>
      </c>
      <c r="U759" s="465" t="e">
        <f>L773</f>
        <v>#DIV/0!</v>
      </c>
      <c r="V759" s="465" t="e">
        <f>L780</f>
        <v>#DIV/0!</v>
      </c>
      <c r="W759" s="467" t="e">
        <f>L786</f>
        <v>#DIV/0!</v>
      </c>
      <c r="X759" s="474">
        <f>I759</f>
        <v>0</v>
      </c>
      <c r="Y759" s="475">
        <f>I764</f>
        <v>0</v>
      </c>
      <c r="Z759" s="475">
        <f>I771</f>
        <v>0</v>
      </c>
      <c r="AA759" s="475">
        <f>I778</f>
        <v>0</v>
      </c>
      <c r="AB759" s="476">
        <f>I785</f>
        <v>0</v>
      </c>
    </row>
    <row r="760" spans="1:28" ht="13.5" customHeight="1" thickTop="1">
      <c r="A760" s="2137"/>
      <c r="B760" s="356"/>
      <c r="C760" s="369"/>
      <c r="D760" s="369"/>
      <c r="E760" s="370"/>
      <c r="F760" s="356"/>
      <c r="G760" s="371"/>
      <c r="H760" s="372">
        <f t="shared" si="19"/>
        <v>0</v>
      </c>
      <c r="I760" s="2129"/>
      <c r="J760" s="2130"/>
      <c r="K760" s="2125"/>
      <c r="L760" s="2140" t="e">
        <f>IF(L758=0,"-",IF(L758-$I$1/100&lt;0,0.0001,IF(L758=1,1,L758-$I$1/100)))</f>
        <v>#DIV/0!</v>
      </c>
      <c r="O760" s="471">
        <f>I751</f>
        <v>0</v>
      </c>
      <c r="P760" s="472" t="e">
        <f>L755</f>
        <v>#DIV/0!</v>
      </c>
      <c r="Q760" s="473">
        <f>K753</f>
        <v>0</v>
      </c>
      <c r="R760" s="473">
        <f>I787</f>
        <v>0</v>
      </c>
      <c r="S760" s="465" t="e">
        <f>L760</f>
        <v>#DIV/0!</v>
      </c>
      <c r="T760" s="465" t="e">
        <f>L766</f>
        <v>#DIV/0!</v>
      </c>
      <c r="U760" s="465" t="e">
        <f>L773</f>
        <v>#DIV/0!</v>
      </c>
      <c r="V760" s="465" t="e">
        <f>L780</f>
        <v>#DIV/0!</v>
      </c>
      <c r="W760" s="467" t="e">
        <f>L786</f>
        <v>#DIV/0!</v>
      </c>
      <c r="X760" s="474">
        <f>I759</f>
        <v>0</v>
      </c>
      <c r="Y760" s="475">
        <f>I764</f>
        <v>0</v>
      </c>
      <c r="Z760" s="475">
        <f>I771</f>
        <v>0</v>
      </c>
      <c r="AA760" s="475">
        <f>I778</f>
        <v>0</v>
      </c>
      <c r="AB760" s="476">
        <f>I785</f>
        <v>0</v>
      </c>
    </row>
    <row r="761" spans="1:28">
      <c r="A761" s="2137"/>
      <c r="B761" s="356"/>
      <c r="C761" s="369"/>
      <c r="D761" s="369"/>
      <c r="E761" s="370"/>
      <c r="F761" s="356"/>
      <c r="G761" s="371"/>
      <c r="H761" s="372">
        <f t="shared" si="19"/>
        <v>0</v>
      </c>
      <c r="I761" s="2129"/>
      <c r="J761" s="2130"/>
      <c r="K761" s="2125"/>
      <c r="L761" s="2142"/>
      <c r="O761" s="471">
        <f>J751</f>
        <v>0</v>
      </c>
      <c r="P761" s="472" t="e">
        <f>L755</f>
        <v>#DIV/0!</v>
      </c>
      <c r="Q761" s="473">
        <f>K753</f>
        <v>0</v>
      </c>
      <c r="R761" s="473">
        <f>I787</f>
        <v>0</v>
      </c>
      <c r="S761" s="465" t="e">
        <f>L760</f>
        <v>#DIV/0!</v>
      </c>
      <c r="T761" s="465" t="e">
        <f>L766</f>
        <v>#DIV/0!</v>
      </c>
      <c r="U761" s="465" t="e">
        <f>L773</f>
        <v>#DIV/0!</v>
      </c>
      <c r="V761" s="465" t="e">
        <f>L780</f>
        <v>#DIV/0!</v>
      </c>
      <c r="W761" s="467" t="e">
        <f>L786</f>
        <v>#DIV/0!</v>
      </c>
      <c r="X761" s="474">
        <f>I759</f>
        <v>0</v>
      </c>
      <c r="Y761" s="475">
        <f>I764</f>
        <v>0</v>
      </c>
      <c r="Z761" s="475">
        <f>I771</f>
        <v>0</v>
      </c>
      <c r="AA761" s="475">
        <f>I778</f>
        <v>0</v>
      </c>
      <c r="AB761" s="476">
        <f>I785</f>
        <v>0</v>
      </c>
    </row>
    <row r="762" spans="1:28" ht="14.25" thickBot="1">
      <c r="A762" s="2138"/>
      <c r="B762" s="356"/>
      <c r="C762" s="373"/>
      <c r="D762" s="373"/>
      <c r="E762" s="374"/>
      <c r="F762" s="375"/>
      <c r="G762" s="376"/>
      <c r="H762" s="377">
        <f t="shared" si="19"/>
        <v>0</v>
      </c>
      <c r="I762" s="2131"/>
      <c r="J762" s="2132"/>
      <c r="K762" s="2128"/>
      <c r="L762" s="2141"/>
      <c r="O762" s="471">
        <f>K751</f>
        <v>0</v>
      </c>
      <c r="P762" s="472" t="e">
        <f>L755</f>
        <v>#DIV/0!</v>
      </c>
      <c r="Q762" s="473">
        <f>K753</f>
        <v>0</v>
      </c>
      <c r="R762" s="473">
        <f>I787</f>
        <v>0</v>
      </c>
      <c r="S762" s="465" t="e">
        <f>L760</f>
        <v>#DIV/0!</v>
      </c>
      <c r="T762" s="465" t="e">
        <f>L766</f>
        <v>#DIV/0!</v>
      </c>
      <c r="U762" s="465" t="e">
        <f>L773</f>
        <v>#DIV/0!</v>
      </c>
      <c r="V762" s="465" t="e">
        <f>L780</f>
        <v>#DIV/0!</v>
      </c>
      <c r="W762" s="467" t="e">
        <f>L786</f>
        <v>#DIV/0!</v>
      </c>
      <c r="X762" s="474">
        <f>I759</f>
        <v>0</v>
      </c>
      <c r="Y762" s="475">
        <f>I764</f>
        <v>0</v>
      </c>
      <c r="Z762" s="475">
        <f>I771</f>
        <v>0</v>
      </c>
      <c r="AA762" s="475">
        <f>I778</f>
        <v>0</v>
      </c>
      <c r="AB762" s="476">
        <f>I785</f>
        <v>0</v>
      </c>
    </row>
    <row r="763" spans="1:28" ht="15" customHeight="1" thickTop="1" thickBot="1">
      <c r="A763" s="2158" t="s">
        <v>1044</v>
      </c>
      <c r="B763" s="355"/>
      <c r="C763" s="378"/>
      <c r="D763" s="378"/>
      <c r="E763" s="379"/>
      <c r="F763" s="380"/>
      <c r="G763" s="381"/>
      <c r="H763" s="382">
        <f t="shared" si="19"/>
        <v>0</v>
      </c>
      <c r="I763" s="2159" t="s">
        <v>72</v>
      </c>
      <c r="J763" s="2160"/>
      <c r="K763" s="2127" t="s">
        <v>73</v>
      </c>
      <c r="L763" s="2123" t="e">
        <f>ROUNDDOWN(I764/I787,2)</f>
        <v>#DIV/0!</v>
      </c>
      <c r="O763" s="477">
        <f>L751</f>
        <v>0</v>
      </c>
      <c r="P763" s="478" t="e">
        <f>L755</f>
        <v>#DIV/0!</v>
      </c>
      <c r="Q763" s="479">
        <f>K753</f>
        <v>0</v>
      </c>
      <c r="R763" s="479">
        <f>I787</f>
        <v>0</v>
      </c>
      <c r="S763" s="465" t="e">
        <f>L760</f>
        <v>#DIV/0!</v>
      </c>
      <c r="T763" s="465" t="e">
        <f>L766</f>
        <v>#DIV/0!</v>
      </c>
      <c r="U763" s="465" t="e">
        <f>L773</f>
        <v>#DIV/0!</v>
      </c>
      <c r="V763" s="465" t="e">
        <f>L780</f>
        <v>#DIV/0!</v>
      </c>
      <c r="W763" s="467" t="e">
        <f>L786</f>
        <v>#DIV/0!</v>
      </c>
      <c r="X763" s="480">
        <f>I759</f>
        <v>0</v>
      </c>
      <c r="Y763" s="481">
        <f>I764</f>
        <v>0</v>
      </c>
      <c r="Z763" s="481">
        <f>I771</f>
        <v>0</v>
      </c>
      <c r="AA763" s="481">
        <f>I778</f>
        <v>0</v>
      </c>
      <c r="AB763" s="482">
        <f>I785</f>
        <v>0</v>
      </c>
    </row>
    <row r="764" spans="1:28" ht="15" thickTop="1" thickBot="1">
      <c r="A764" s="2137"/>
      <c r="B764" s="356"/>
      <c r="C764" s="369"/>
      <c r="D764" s="369"/>
      <c r="E764" s="370"/>
      <c r="F764" s="356"/>
      <c r="G764" s="371"/>
      <c r="H764" s="372">
        <f t="shared" si="19"/>
        <v>0</v>
      </c>
      <c r="I764" s="2129">
        <f>SUM(H763:H769)</f>
        <v>0</v>
      </c>
      <c r="J764" s="2130"/>
      <c r="K764" s="2125"/>
      <c r="L764" s="2123"/>
    </row>
    <row r="765" spans="1:28" ht="15" thickTop="1" thickBot="1">
      <c r="A765" s="2137"/>
      <c r="B765" s="356"/>
      <c r="C765" s="369"/>
      <c r="D765" s="369"/>
      <c r="E765" s="370"/>
      <c r="F765" s="356"/>
      <c r="G765" s="371"/>
      <c r="H765" s="372">
        <f t="shared" si="19"/>
        <v>0</v>
      </c>
      <c r="I765" s="2129"/>
      <c r="J765" s="2130"/>
      <c r="K765" s="2125"/>
      <c r="L765" s="2123"/>
    </row>
    <row r="766" spans="1:28" ht="15" thickTop="1" thickBot="1">
      <c r="A766" s="2137"/>
      <c r="B766" s="356"/>
      <c r="C766" s="369"/>
      <c r="D766" s="369"/>
      <c r="E766" s="370"/>
      <c r="F766" s="356"/>
      <c r="G766" s="371"/>
      <c r="H766" s="372">
        <f t="shared" si="19"/>
        <v>0</v>
      </c>
      <c r="I766" s="2129"/>
      <c r="J766" s="2130"/>
      <c r="K766" s="2125"/>
      <c r="L766" s="2123" t="e">
        <f>IF(L763=0,"-",IF(L763-$I$1/100&lt;0,0.0001,IF(L763=1,1,L763-$I$1/100)))</f>
        <v>#DIV/0!</v>
      </c>
    </row>
    <row r="767" spans="1:28" ht="15" thickTop="1" thickBot="1">
      <c r="A767" s="2137"/>
      <c r="B767" s="356"/>
      <c r="C767" s="369"/>
      <c r="D767" s="369"/>
      <c r="E767" s="370"/>
      <c r="F767" s="356"/>
      <c r="G767" s="371"/>
      <c r="H767" s="372">
        <f t="shared" si="19"/>
        <v>0</v>
      </c>
      <c r="I767" s="2129"/>
      <c r="J767" s="2130"/>
      <c r="K767" s="2125"/>
      <c r="L767" s="2123"/>
    </row>
    <row r="768" spans="1:28" ht="15" thickTop="1" thickBot="1">
      <c r="A768" s="2137"/>
      <c r="B768" s="356"/>
      <c r="C768" s="369"/>
      <c r="D768" s="369"/>
      <c r="E768" s="370"/>
      <c r="F768" s="356"/>
      <c r="G768" s="371"/>
      <c r="H768" s="372">
        <f t="shared" si="19"/>
        <v>0</v>
      </c>
      <c r="I768" s="2129"/>
      <c r="J768" s="2130"/>
      <c r="K768" s="2125"/>
      <c r="L768" s="2123"/>
    </row>
    <row r="769" spans="1:12" ht="15" thickTop="1" thickBot="1">
      <c r="A769" s="2138"/>
      <c r="B769" s="375"/>
      <c r="C769" s="373"/>
      <c r="D769" s="373"/>
      <c r="E769" s="374"/>
      <c r="F769" s="375"/>
      <c r="G769" s="376"/>
      <c r="H769" s="377">
        <f t="shared" si="19"/>
        <v>0</v>
      </c>
      <c r="I769" s="2131"/>
      <c r="J769" s="2132"/>
      <c r="K769" s="2128"/>
      <c r="L769" s="2123"/>
    </row>
    <row r="770" spans="1:12" ht="15" customHeight="1" thickTop="1" thickBot="1">
      <c r="A770" s="2146" t="s">
        <v>74</v>
      </c>
      <c r="B770" s="380"/>
      <c r="C770" s="378"/>
      <c r="D770" s="378"/>
      <c r="E770" s="379"/>
      <c r="F770" s="380"/>
      <c r="G770" s="381"/>
      <c r="H770" s="382">
        <f t="shared" si="19"/>
        <v>0</v>
      </c>
      <c r="I770" s="2162" t="s">
        <v>75</v>
      </c>
      <c r="J770" s="1429"/>
      <c r="K770" s="2124" t="s">
        <v>1226</v>
      </c>
      <c r="L770" s="2123" t="e">
        <f>ROUNDDOWN(I771/I787,2)</f>
        <v>#DIV/0!</v>
      </c>
    </row>
    <row r="771" spans="1:12" ht="15" thickTop="1" thickBot="1">
      <c r="A771" s="2137"/>
      <c r="B771" s="356"/>
      <c r="C771" s="369"/>
      <c r="D771" s="369"/>
      <c r="E771" s="370"/>
      <c r="F771" s="356"/>
      <c r="G771" s="371"/>
      <c r="H771" s="372">
        <f t="shared" si="19"/>
        <v>0</v>
      </c>
      <c r="I771" s="2129">
        <f>SUM(H770:H776)</f>
        <v>0</v>
      </c>
      <c r="J771" s="2130"/>
      <c r="K771" s="2125"/>
      <c r="L771" s="2123"/>
    </row>
    <row r="772" spans="1:12" ht="15" thickTop="1" thickBot="1">
      <c r="A772" s="2137"/>
      <c r="B772" s="356"/>
      <c r="C772" s="369"/>
      <c r="D772" s="369"/>
      <c r="E772" s="370"/>
      <c r="F772" s="356"/>
      <c r="G772" s="371"/>
      <c r="H772" s="372">
        <f t="shared" si="19"/>
        <v>0</v>
      </c>
      <c r="I772" s="2129"/>
      <c r="J772" s="2130"/>
      <c r="K772" s="2125"/>
      <c r="L772" s="2123"/>
    </row>
    <row r="773" spans="1:12" ht="15" thickTop="1" thickBot="1">
      <c r="A773" s="2137"/>
      <c r="B773" s="356"/>
      <c r="C773" s="369"/>
      <c r="D773" s="369"/>
      <c r="E773" s="370"/>
      <c r="F773" s="356"/>
      <c r="G773" s="371"/>
      <c r="H773" s="372">
        <f t="shared" si="19"/>
        <v>0</v>
      </c>
      <c r="I773" s="2129"/>
      <c r="J773" s="2130"/>
      <c r="K773" s="2125"/>
      <c r="L773" s="2123" t="e">
        <f>IF(L770=0,"-",IF(L770-$I$1/100&lt;0,0.0001,IF(L770=1,1,L770-$I$1/100)))</f>
        <v>#DIV/0!</v>
      </c>
    </row>
    <row r="774" spans="1:12" ht="15" thickTop="1" thickBot="1">
      <c r="A774" s="2137"/>
      <c r="B774" s="356"/>
      <c r="C774" s="369"/>
      <c r="D774" s="369"/>
      <c r="E774" s="370"/>
      <c r="F774" s="356"/>
      <c r="G774" s="371"/>
      <c r="H774" s="372">
        <f t="shared" si="19"/>
        <v>0</v>
      </c>
      <c r="I774" s="2129"/>
      <c r="J774" s="2130"/>
      <c r="K774" s="2125"/>
      <c r="L774" s="2123"/>
    </row>
    <row r="775" spans="1:12" ht="15" thickTop="1" thickBot="1">
      <c r="A775" s="2137"/>
      <c r="B775" s="356"/>
      <c r="C775" s="369"/>
      <c r="D775" s="369"/>
      <c r="E775" s="370"/>
      <c r="F775" s="356"/>
      <c r="G775" s="371"/>
      <c r="H775" s="372">
        <f t="shared" si="19"/>
        <v>0</v>
      </c>
      <c r="I775" s="2129"/>
      <c r="J775" s="2130"/>
      <c r="K775" s="2125"/>
      <c r="L775" s="2123"/>
    </row>
    <row r="776" spans="1:12" ht="15" thickTop="1" thickBot="1">
      <c r="A776" s="2161"/>
      <c r="B776" s="383"/>
      <c r="C776" s="373"/>
      <c r="D776" s="373"/>
      <c r="E776" s="374"/>
      <c r="F776" s="375"/>
      <c r="G776" s="376"/>
      <c r="H776" s="377">
        <f t="shared" si="19"/>
        <v>0</v>
      </c>
      <c r="I776" s="2129"/>
      <c r="J776" s="2130"/>
      <c r="K776" s="2126"/>
      <c r="L776" s="2123"/>
    </row>
    <row r="777" spans="1:12" ht="15" customHeight="1" thickTop="1" thickBot="1">
      <c r="A777" s="2158" t="s">
        <v>1227</v>
      </c>
      <c r="B777" s="355"/>
      <c r="C777" s="378"/>
      <c r="D777" s="378"/>
      <c r="E777" s="379"/>
      <c r="F777" s="380"/>
      <c r="G777" s="381"/>
      <c r="H777" s="382">
        <f t="shared" si="19"/>
        <v>0</v>
      </c>
      <c r="I777" s="2159" t="s">
        <v>1228</v>
      </c>
      <c r="J777" s="2160"/>
      <c r="K777" s="2127" t="s">
        <v>1229</v>
      </c>
      <c r="L777" s="2123" t="e">
        <f>ROUNDDOWN(I778/I787,2)</f>
        <v>#DIV/0!</v>
      </c>
    </row>
    <row r="778" spans="1:12" ht="15" thickTop="1" thickBot="1">
      <c r="A778" s="2137"/>
      <c r="B778" s="356"/>
      <c r="C778" s="369"/>
      <c r="D778" s="369"/>
      <c r="E778" s="370"/>
      <c r="F778" s="356"/>
      <c r="G778" s="371"/>
      <c r="H778" s="372">
        <f t="shared" si="19"/>
        <v>0</v>
      </c>
      <c r="I778" s="2129">
        <f>SUM(H777:H783)</f>
        <v>0</v>
      </c>
      <c r="J778" s="2130"/>
      <c r="K778" s="2125"/>
      <c r="L778" s="2123"/>
    </row>
    <row r="779" spans="1:12" ht="15" thickTop="1" thickBot="1">
      <c r="A779" s="2137"/>
      <c r="B779" s="356"/>
      <c r="C779" s="369"/>
      <c r="D779" s="369"/>
      <c r="E779" s="370"/>
      <c r="F779" s="356"/>
      <c r="G779" s="371"/>
      <c r="H779" s="372">
        <f t="shared" si="19"/>
        <v>0</v>
      </c>
      <c r="I779" s="2129"/>
      <c r="J779" s="2130"/>
      <c r="K779" s="2125"/>
      <c r="L779" s="2123"/>
    </row>
    <row r="780" spans="1:12" ht="15" thickTop="1" thickBot="1">
      <c r="A780" s="2137"/>
      <c r="B780" s="356"/>
      <c r="C780" s="369"/>
      <c r="D780" s="369"/>
      <c r="E780" s="370"/>
      <c r="F780" s="356"/>
      <c r="G780" s="371"/>
      <c r="H780" s="372">
        <f t="shared" si="19"/>
        <v>0</v>
      </c>
      <c r="I780" s="2129"/>
      <c r="J780" s="2130"/>
      <c r="K780" s="2125"/>
      <c r="L780" s="2123" t="e">
        <f>IF(L777=0,"-",IF(L777-$I$1/100&lt;0,0.0001,IF(L777=1,1,L777-$I$1/100)))</f>
        <v>#DIV/0!</v>
      </c>
    </row>
    <row r="781" spans="1:12" ht="15" thickTop="1" thickBot="1">
      <c r="A781" s="2137"/>
      <c r="B781" s="356"/>
      <c r="C781" s="369"/>
      <c r="D781" s="369"/>
      <c r="E781" s="370"/>
      <c r="F781" s="356"/>
      <c r="G781" s="371"/>
      <c r="H781" s="372">
        <f t="shared" si="19"/>
        <v>0</v>
      </c>
      <c r="I781" s="2129"/>
      <c r="J781" s="2130"/>
      <c r="K781" s="2125"/>
      <c r="L781" s="2123"/>
    </row>
    <row r="782" spans="1:12" ht="15" thickTop="1" thickBot="1">
      <c r="A782" s="2137"/>
      <c r="B782" s="356"/>
      <c r="C782" s="369"/>
      <c r="D782" s="369"/>
      <c r="E782" s="370"/>
      <c r="F782" s="356"/>
      <c r="G782" s="371"/>
      <c r="H782" s="372">
        <f t="shared" si="19"/>
        <v>0</v>
      </c>
      <c r="I782" s="2129"/>
      <c r="J782" s="2130"/>
      <c r="K782" s="2125"/>
      <c r="L782" s="2123"/>
    </row>
    <row r="783" spans="1:12" ht="15" thickTop="1" thickBot="1">
      <c r="A783" s="2138"/>
      <c r="B783" s="375"/>
      <c r="C783" s="373"/>
      <c r="D783" s="373"/>
      <c r="E783" s="374"/>
      <c r="F783" s="375"/>
      <c r="G783" s="376"/>
      <c r="H783" s="377">
        <f t="shared" si="19"/>
        <v>0</v>
      </c>
      <c r="I783" s="2131"/>
      <c r="J783" s="2132"/>
      <c r="K783" s="2128"/>
      <c r="L783" s="2123"/>
    </row>
    <row r="784" spans="1:12" ht="15" customHeight="1" thickTop="1" thickBot="1">
      <c r="A784" s="2158" t="s">
        <v>1230</v>
      </c>
      <c r="B784" s="355"/>
      <c r="C784" s="378"/>
      <c r="D784" s="378"/>
      <c r="E784" s="379"/>
      <c r="F784" s="380"/>
      <c r="G784" s="381"/>
      <c r="H784" s="382">
        <f t="shared" si="19"/>
        <v>0</v>
      </c>
      <c r="I784" s="2162" t="s">
        <v>1231</v>
      </c>
      <c r="J784" s="1429"/>
      <c r="K784" s="2127" t="s">
        <v>1232</v>
      </c>
      <c r="L784" s="2123" t="e">
        <f>ROUNDDOWN(I785/I787,2)</f>
        <v>#DIV/0!</v>
      </c>
    </row>
    <row r="785" spans="1:31" ht="15" thickTop="1" thickBot="1">
      <c r="A785" s="2137"/>
      <c r="B785" s="356"/>
      <c r="C785" s="369"/>
      <c r="D785" s="369"/>
      <c r="E785" s="370"/>
      <c r="F785" s="356"/>
      <c r="G785" s="371"/>
      <c r="H785" s="372">
        <f t="shared" si="19"/>
        <v>0</v>
      </c>
      <c r="I785" s="2129">
        <f>SUM(H784:H786)</f>
        <v>0</v>
      </c>
      <c r="J785" s="2130"/>
      <c r="K785" s="2125"/>
      <c r="L785" s="2123"/>
    </row>
    <row r="786" spans="1:31" ht="15" thickTop="1" thickBot="1">
      <c r="A786" s="2138"/>
      <c r="B786" s="375"/>
      <c r="C786" s="373"/>
      <c r="D786" s="373"/>
      <c r="E786" s="374"/>
      <c r="F786" s="375"/>
      <c r="G786" s="376"/>
      <c r="H786" s="377">
        <f t="shared" si="19"/>
        <v>0</v>
      </c>
      <c r="I786" s="2131"/>
      <c r="J786" s="2132"/>
      <c r="K786" s="2128"/>
      <c r="L786" s="499" t="e">
        <f>IF(L784=0,"-",IF(L784-$I$1/100&lt;0,0.0001,IF(L784=1,1,L784-$I$1/100)))</f>
        <v>#DIV/0!</v>
      </c>
    </row>
    <row r="787" spans="1:31" ht="15" thickTop="1" thickBot="1">
      <c r="A787" s="10"/>
      <c r="G787" s="2133" t="s">
        <v>1233</v>
      </c>
      <c r="H787" s="2134"/>
      <c r="I787" s="2135">
        <f>SUM(I759,I764,I771,I778,I785)</f>
        <v>0</v>
      </c>
      <c r="J787" s="2136"/>
      <c r="L787" s="499"/>
    </row>
    <row r="788" spans="1:31" ht="14.25" thickTop="1">
      <c r="A788" s="10"/>
      <c r="G788" s="10"/>
      <c r="H788" s="10"/>
      <c r="I788" s="455"/>
      <c r="J788" s="455"/>
      <c r="L788" s="483"/>
    </row>
    <row r="789" spans="1:31" ht="14.25" thickBot="1"/>
    <row r="790" spans="1:31" ht="15" customHeight="1" thickTop="1" thickBot="1">
      <c r="A790" s="645" t="s">
        <v>981</v>
      </c>
      <c r="B790" s="2163" t="s">
        <v>1634</v>
      </c>
      <c r="C790" s="2164"/>
      <c r="D790" s="2164"/>
      <c r="E790" s="2164"/>
      <c r="F790" s="2164"/>
      <c r="G790" s="2164"/>
      <c r="H790" s="2164"/>
      <c r="I790" s="2164"/>
      <c r="J790" s="2164"/>
      <c r="K790" s="2164"/>
      <c r="L790" s="2165"/>
    </row>
    <row r="791" spans="1:31" ht="29.25" customHeight="1" thickTop="1" thickBot="1">
      <c r="A791" s="354"/>
      <c r="B791" s="354"/>
      <c r="C791" s="354"/>
      <c r="D791" s="354"/>
      <c r="E791" s="354"/>
      <c r="F791" s="354"/>
      <c r="G791" s="354"/>
      <c r="H791" s="354"/>
      <c r="I791" s="354"/>
      <c r="J791" s="354"/>
      <c r="K791" s="354"/>
      <c r="L791" s="354"/>
      <c r="X791" s="2143" t="s">
        <v>810</v>
      </c>
      <c r="Y791" s="2143"/>
      <c r="Z791" s="2143"/>
      <c r="AA791" s="2143"/>
      <c r="AB791" s="2143"/>
    </row>
    <row r="792" spans="1:31" ht="14.25" customHeight="1" thickTop="1">
      <c r="A792" s="2144" t="s">
        <v>315</v>
      </c>
      <c r="B792" s="355" t="s">
        <v>316</v>
      </c>
      <c r="C792" s="355"/>
      <c r="D792" s="355"/>
      <c r="E792" s="355"/>
      <c r="F792" s="355"/>
      <c r="G792" s="355"/>
      <c r="H792" s="355"/>
      <c r="I792" s="355"/>
      <c r="J792" s="355"/>
      <c r="K792" s="2156"/>
      <c r="L792" s="2157"/>
      <c r="O792" s="457" t="s">
        <v>318</v>
      </c>
      <c r="P792" s="458" t="s">
        <v>320</v>
      </c>
      <c r="Q792" s="459" t="s">
        <v>319</v>
      </c>
      <c r="R792" s="459" t="s">
        <v>809</v>
      </c>
      <c r="S792" s="460" t="s">
        <v>860</v>
      </c>
      <c r="T792" s="460" t="s">
        <v>861</v>
      </c>
      <c r="U792" s="460" t="s">
        <v>862</v>
      </c>
      <c r="V792" s="460" t="s">
        <v>863</v>
      </c>
      <c r="W792" s="461" t="s">
        <v>864</v>
      </c>
      <c r="X792" s="462" t="s">
        <v>860</v>
      </c>
      <c r="Y792" s="460" t="s">
        <v>861</v>
      </c>
      <c r="Z792" s="460" t="s">
        <v>862</v>
      </c>
      <c r="AA792" s="460" t="s">
        <v>863</v>
      </c>
      <c r="AB792" s="461" t="s">
        <v>864</v>
      </c>
      <c r="AE792" s="463"/>
    </row>
    <row r="793" spans="1:31">
      <c r="A793" s="2145"/>
      <c r="B793" s="356" t="s">
        <v>865</v>
      </c>
      <c r="C793" s="357"/>
      <c r="D793" s="357"/>
      <c r="E793" s="357"/>
      <c r="F793" s="357"/>
      <c r="G793" s="357"/>
      <c r="H793" s="357"/>
      <c r="I793" s="357"/>
      <c r="J793" s="358"/>
      <c r="K793" s="2147">
        <f>SUM(C793:J793)</f>
        <v>0</v>
      </c>
      <c r="L793" s="2148"/>
      <c r="O793" s="464">
        <f>B791</f>
        <v>0</v>
      </c>
      <c r="P793" s="465" t="e">
        <f>L795</f>
        <v>#DIV/0!</v>
      </c>
      <c r="Q793" s="466">
        <f>K793</f>
        <v>0</v>
      </c>
      <c r="R793" s="466">
        <f>I827</f>
        <v>0</v>
      </c>
      <c r="S793" s="465" t="e">
        <f>L800</f>
        <v>#DIV/0!</v>
      </c>
      <c r="T793" s="465" t="e">
        <f>L806</f>
        <v>#DIV/0!</v>
      </c>
      <c r="U793" s="465" t="e">
        <f>L813</f>
        <v>#DIV/0!</v>
      </c>
      <c r="V793" s="465" t="e">
        <f>L820</f>
        <v>#DIV/0!</v>
      </c>
      <c r="W793" s="467" t="e">
        <f>L826</f>
        <v>#DIV/0!</v>
      </c>
      <c r="X793" s="468">
        <f>I799</f>
        <v>0</v>
      </c>
      <c r="Y793" s="469">
        <f>I804</f>
        <v>0</v>
      </c>
      <c r="Z793" s="469">
        <f>I811</f>
        <v>0</v>
      </c>
      <c r="AA793" s="469">
        <f>I818</f>
        <v>0</v>
      </c>
      <c r="AB793" s="470">
        <f>I825</f>
        <v>0</v>
      </c>
    </row>
    <row r="794" spans="1:31" ht="14.25" customHeight="1" thickBot="1">
      <c r="A794" s="2146"/>
      <c r="B794" s="356"/>
      <c r="C794" s="357"/>
      <c r="D794" s="357"/>
      <c r="E794" s="357"/>
      <c r="F794" s="357"/>
      <c r="G794" s="357"/>
      <c r="H794" s="357"/>
      <c r="I794" s="357"/>
      <c r="J794" s="357"/>
      <c r="K794" s="359" t="s">
        <v>1620</v>
      </c>
      <c r="L794" s="360" t="s">
        <v>1621</v>
      </c>
      <c r="O794" s="471">
        <f>C791</f>
        <v>0</v>
      </c>
      <c r="P794" s="472" t="e">
        <f>L795</f>
        <v>#DIV/0!</v>
      </c>
      <c r="Q794" s="473">
        <f>K793</f>
        <v>0</v>
      </c>
      <c r="R794" s="473">
        <f>I827</f>
        <v>0</v>
      </c>
      <c r="S794" s="465" t="e">
        <f>L800</f>
        <v>#DIV/0!</v>
      </c>
      <c r="T794" s="465" t="e">
        <f>L806</f>
        <v>#DIV/0!</v>
      </c>
      <c r="U794" s="465" t="e">
        <f>L813</f>
        <v>#DIV/0!</v>
      </c>
      <c r="V794" s="465" t="e">
        <f>L820</f>
        <v>#DIV/0!</v>
      </c>
      <c r="W794" s="467" t="e">
        <f>L826</f>
        <v>#DIV/0!</v>
      </c>
      <c r="X794" s="474">
        <f>I799</f>
        <v>0</v>
      </c>
      <c r="Y794" s="475">
        <f>I804</f>
        <v>0</v>
      </c>
      <c r="Z794" s="475">
        <f>I811</f>
        <v>0</v>
      </c>
      <c r="AA794" s="475">
        <f>I818</f>
        <v>0</v>
      </c>
      <c r="AB794" s="476">
        <f>I825</f>
        <v>0</v>
      </c>
    </row>
    <row r="795" spans="1:31" ht="15" thickTop="1" thickBot="1">
      <c r="A795" s="2153" t="s">
        <v>866</v>
      </c>
      <c r="B795" s="2154"/>
      <c r="C795" s="2154"/>
      <c r="D795" s="2154"/>
      <c r="E795" s="2155"/>
      <c r="F795" s="361">
        <f>I827</f>
        <v>0</v>
      </c>
      <c r="G795" s="362" t="s">
        <v>867</v>
      </c>
      <c r="H795" s="363">
        <f>K793</f>
        <v>0</v>
      </c>
      <c r="I795" s="362" t="s">
        <v>868</v>
      </c>
      <c r="J795" s="362" t="s">
        <v>613</v>
      </c>
      <c r="K795" s="364" t="e">
        <f>ROUNDDOWN(I827/K793,2)</f>
        <v>#DIV/0!</v>
      </c>
      <c r="L795" s="364" t="e">
        <f>K795-$I$1/100</f>
        <v>#DIV/0!</v>
      </c>
      <c r="O795" s="471">
        <f>D791</f>
        <v>0</v>
      </c>
      <c r="P795" s="472" t="e">
        <f>L795</f>
        <v>#DIV/0!</v>
      </c>
      <c r="Q795" s="473">
        <f>K793</f>
        <v>0</v>
      </c>
      <c r="R795" s="473">
        <f>I827</f>
        <v>0</v>
      </c>
      <c r="S795" s="465" t="e">
        <f>L800</f>
        <v>#DIV/0!</v>
      </c>
      <c r="T795" s="465" t="e">
        <f>L806</f>
        <v>#DIV/0!</v>
      </c>
      <c r="U795" s="465" t="e">
        <f>L813</f>
        <v>#DIV/0!</v>
      </c>
      <c r="V795" s="465" t="e">
        <f>L820</f>
        <v>#DIV/0!</v>
      </c>
      <c r="W795" s="467" t="e">
        <f>L826</f>
        <v>#DIV/0!</v>
      </c>
      <c r="X795" s="474">
        <f>I799</f>
        <v>0</v>
      </c>
      <c r="Y795" s="475">
        <f>I804</f>
        <v>0</v>
      </c>
      <c r="Z795" s="475">
        <f>I811</f>
        <v>0</v>
      </c>
      <c r="AA795" s="475">
        <f>I818</f>
        <v>0</v>
      </c>
      <c r="AB795" s="476">
        <f>I825</f>
        <v>0</v>
      </c>
    </row>
    <row r="796" spans="1:31" ht="14.25" thickTop="1">
      <c r="K796" s="365"/>
      <c r="L796" s="366"/>
      <c r="O796" s="471">
        <f>E791</f>
        <v>0</v>
      </c>
      <c r="P796" s="472" t="e">
        <f>L795</f>
        <v>#DIV/0!</v>
      </c>
      <c r="Q796" s="473">
        <f>K793</f>
        <v>0</v>
      </c>
      <c r="R796" s="473">
        <f>I827</f>
        <v>0</v>
      </c>
      <c r="S796" s="465" t="e">
        <f>L800</f>
        <v>#DIV/0!</v>
      </c>
      <c r="T796" s="465" t="e">
        <f>L806</f>
        <v>#DIV/0!</v>
      </c>
      <c r="U796" s="465" t="e">
        <f>L813</f>
        <v>#DIV/0!</v>
      </c>
      <c r="V796" s="465" t="e">
        <f>L820</f>
        <v>#DIV/0!</v>
      </c>
      <c r="W796" s="467" t="e">
        <f>L826</f>
        <v>#DIV/0!</v>
      </c>
      <c r="X796" s="474">
        <f>I799</f>
        <v>0</v>
      </c>
      <c r="Y796" s="475">
        <f>I804</f>
        <v>0</v>
      </c>
      <c r="Z796" s="475">
        <f>I811</f>
        <v>0</v>
      </c>
      <c r="AA796" s="475">
        <f>I818</f>
        <v>0</v>
      </c>
      <c r="AB796" s="476">
        <f>I825</f>
        <v>0</v>
      </c>
    </row>
    <row r="797" spans="1:31" ht="15" customHeight="1" thickBot="1">
      <c r="A797" s="367"/>
      <c r="B797" s="368" t="s">
        <v>614</v>
      </c>
      <c r="C797" s="368" t="s">
        <v>615</v>
      </c>
      <c r="D797" s="368" t="s">
        <v>1473</v>
      </c>
      <c r="E797" s="368" t="s">
        <v>1474</v>
      </c>
      <c r="F797" s="368" t="s">
        <v>1475</v>
      </c>
      <c r="G797" s="368" t="s">
        <v>1476</v>
      </c>
      <c r="H797" s="368" t="s">
        <v>1477</v>
      </c>
      <c r="I797" s="2151" t="s">
        <v>1478</v>
      </c>
      <c r="J797" s="2152"/>
      <c r="K797" s="2149" t="s">
        <v>1622</v>
      </c>
      <c r="L797" s="2150"/>
      <c r="O797" s="471">
        <f>F791</f>
        <v>0</v>
      </c>
      <c r="P797" s="472" t="e">
        <f>L795</f>
        <v>#DIV/0!</v>
      </c>
      <c r="Q797" s="473">
        <f>K793</f>
        <v>0</v>
      </c>
      <c r="R797" s="473">
        <f>I827</f>
        <v>0</v>
      </c>
      <c r="S797" s="465" t="e">
        <f>L800</f>
        <v>#DIV/0!</v>
      </c>
      <c r="T797" s="465" t="e">
        <f>L806</f>
        <v>#DIV/0!</v>
      </c>
      <c r="U797" s="465" t="e">
        <f>L813</f>
        <v>#DIV/0!</v>
      </c>
      <c r="V797" s="465" t="e">
        <f>L820</f>
        <v>#DIV/0!</v>
      </c>
      <c r="W797" s="467" t="e">
        <f>L826</f>
        <v>#DIV/0!</v>
      </c>
      <c r="X797" s="474">
        <f>I799</f>
        <v>0</v>
      </c>
      <c r="Y797" s="475">
        <f>I804</f>
        <v>0</v>
      </c>
      <c r="Z797" s="475">
        <f>I811</f>
        <v>0</v>
      </c>
      <c r="AA797" s="475">
        <f>I818</f>
        <v>0</v>
      </c>
      <c r="AB797" s="476">
        <f>I825</f>
        <v>0</v>
      </c>
    </row>
    <row r="798" spans="1:31" ht="14.25" customHeight="1" thickTop="1">
      <c r="A798" s="2137" t="s">
        <v>1479</v>
      </c>
      <c r="B798" s="356"/>
      <c r="C798" s="369"/>
      <c r="D798" s="369"/>
      <c r="E798" s="370"/>
      <c r="F798" s="356"/>
      <c r="G798" s="371"/>
      <c r="H798" s="372">
        <f t="shared" ref="H798:H826" si="20">ROUNDDOWN(C798*D798,2)</f>
        <v>0</v>
      </c>
      <c r="I798" s="1425" t="s">
        <v>1480</v>
      </c>
      <c r="J798" s="1426"/>
      <c r="K798" s="2139" t="s">
        <v>1043</v>
      </c>
      <c r="L798" s="2140" t="e">
        <f>ROUNDDOWN(I799/I827,2)</f>
        <v>#DIV/0!</v>
      </c>
      <c r="O798" s="471">
        <f>G791</f>
        <v>0</v>
      </c>
      <c r="P798" s="472" t="e">
        <f>L795</f>
        <v>#DIV/0!</v>
      </c>
      <c r="Q798" s="473">
        <f>K793</f>
        <v>0</v>
      </c>
      <c r="R798" s="473">
        <f>I827</f>
        <v>0</v>
      </c>
      <c r="S798" s="465" t="e">
        <f>L800</f>
        <v>#DIV/0!</v>
      </c>
      <c r="T798" s="465" t="e">
        <f>L806</f>
        <v>#DIV/0!</v>
      </c>
      <c r="U798" s="465" t="e">
        <f>L813</f>
        <v>#DIV/0!</v>
      </c>
      <c r="V798" s="465" t="e">
        <f>L820</f>
        <v>#DIV/0!</v>
      </c>
      <c r="W798" s="467" t="e">
        <f>L826</f>
        <v>#DIV/0!</v>
      </c>
      <c r="X798" s="474">
        <f>I799</f>
        <v>0</v>
      </c>
      <c r="Y798" s="475">
        <f>I804</f>
        <v>0</v>
      </c>
      <c r="Z798" s="475">
        <f>I811</f>
        <v>0</v>
      </c>
      <c r="AA798" s="475">
        <f>I818</f>
        <v>0</v>
      </c>
      <c r="AB798" s="476">
        <f>I825</f>
        <v>0</v>
      </c>
    </row>
    <row r="799" spans="1:31" ht="14.25" thickBot="1">
      <c r="A799" s="2137"/>
      <c r="B799" s="356"/>
      <c r="C799" s="369"/>
      <c r="D799" s="369"/>
      <c r="E799" s="370"/>
      <c r="F799" s="356"/>
      <c r="G799" s="371"/>
      <c r="H799" s="372">
        <f t="shared" si="20"/>
        <v>0</v>
      </c>
      <c r="I799" s="2129">
        <f>SUM(H798:H802)</f>
        <v>0</v>
      </c>
      <c r="J799" s="2130"/>
      <c r="K799" s="2125"/>
      <c r="L799" s="2141"/>
      <c r="O799" s="471">
        <f>H791</f>
        <v>0</v>
      </c>
      <c r="P799" s="472" t="e">
        <f>L795</f>
        <v>#DIV/0!</v>
      </c>
      <c r="Q799" s="473">
        <f>K793</f>
        <v>0</v>
      </c>
      <c r="R799" s="473">
        <f>I827</f>
        <v>0</v>
      </c>
      <c r="S799" s="465" t="e">
        <f>L800</f>
        <v>#DIV/0!</v>
      </c>
      <c r="T799" s="465" t="e">
        <f>L806</f>
        <v>#DIV/0!</v>
      </c>
      <c r="U799" s="465" t="e">
        <f>L813</f>
        <v>#DIV/0!</v>
      </c>
      <c r="V799" s="465" t="e">
        <f>L820</f>
        <v>#DIV/0!</v>
      </c>
      <c r="W799" s="467" t="e">
        <f>L826</f>
        <v>#DIV/0!</v>
      </c>
      <c r="X799" s="474">
        <f>I799</f>
        <v>0</v>
      </c>
      <c r="Y799" s="475">
        <f>I804</f>
        <v>0</v>
      </c>
      <c r="Z799" s="475">
        <f>I811</f>
        <v>0</v>
      </c>
      <c r="AA799" s="475">
        <f>I818</f>
        <v>0</v>
      </c>
      <c r="AB799" s="476">
        <f>I825</f>
        <v>0</v>
      </c>
    </row>
    <row r="800" spans="1:31" ht="13.5" customHeight="1" thickTop="1">
      <c r="A800" s="2137"/>
      <c r="B800" s="356"/>
      <c r="C800" s="369"/>
      <c r="D800" s="369"/>
      <c r="E800" s="370"/>
      <c r="F800" s="356"/>
      <c r="G800" s="371"/>
      <c r="H800" s="372">
        <f t="shared" si="20"/>
        <v>0</v>
      </c>
      <c r="I800" s="2129"/>
      <c r="J800" s="2130"/>
      <c r="K800" s="2125"/>
      <c r="L800" s="2140" t="e">
        <f>IF(L798=0,"-",IF(L798-$I$1/100&lt;0,0.0001,IF(L798=1,1,L798-$I$1/100)))</f>
        <v>#DIV/0!</v>
      </c>
      <c r="O800" s="471">
        <f>I791</f>
        <v>0</v>
      </c>
      <c r="P800" s="472" t="e">
        <f>L795</f>
        <v>#DIV/0!</v>
      </c>
      <c r="Q800" s="473">
        <f>K793</f>
        <v>0</v>
      </c>
      <c r="R800" s="473">
        <f>I827</f>
        <v>0</v>
      </c>
      <c r="S800" s="465" t="e">
        <f>L800</f>
        <v>#DIV/0!</v>
      </c>
      <c r="T800" s="465" t="e">
        <f>L806</f>
        <v>#DIV/0!</v>
      </c>
      <c r="U800" s="465" t="e">
        <f>L813</f>
        <v>#DIV/0!</v>
      </c>
      <c r="V800" s="465" t="e">
        <f>L820</f>
        <v>#DIV/0!</v>
      </c>
      <c r="W800" s="467" t="e">
        <f>L826</f>
        <v>#DIV/0!</v>
      </c>
      <c r="X800" s="474">
        <f>I799</f>
        <v>0</v>
      </c>
      <c r="Y800" s="475">
        <f>I804</f>
        <v>0</v>
      </c>
      <c r="Z800" s="475">
        <f>I811</f>
        <v>0</v>
      </c>
      <c r="AA800" s="475">
        <f>I818</f>
        <v>0</v>
      </c>
      <c r="AB800" s="476">
        <f>I825</f>
        <v>0</v>
      </c>
    </row>
    <row r="801" spans="1:28">
      <c r="A801" s="2137"/>
      <c r="B801" s="356"/>
      <c r="C801" s="369"/>
      <c r="D801" s="369"/>
      <c r="E801" s="370"/>
      <c r="F801" s="356"/>
      <c r="G801" s="371"/>
      <c r="H801" s="372">
        <f t="shared" si="20"/>
        <v>0</v>
      </c>
      <c r="I801" s="2129"/>
      <c r="J801" s="2130"/>
      <c r="K801" s="2125"/>
      <c r="L801" s="2142"/>
      <c r="O801" s="471">
        <f>J791</f>
        <v>0</v>
      </c>
      <c r="P801" s="472" t="e">
        <f>L795</f>
        <v>#DIV/0!</v>
      </c>
      <c r="Q801" s="473">
        <f>K793</f>
        <v>0</v>
      </c>
      <c r="R801" s="473">
        <f>I827</f>
        <v>0</v>
      </c>
      <c r="S801" s="465" t="e">
        <f>L800</f>
        <v>#DIV/0!</v>
      </c>
      <c r="T801" s="465" t="e">
        <f>L806</f>
        <v>#DIV/0!</v>
      </c>
      <c r="U801" s="465" t="e">
        <f>L813</f>
        <v>#DIV/0!</v>
      </c>
      <c r="V801" s="465" t="e">
        <f>L820</f>
        <v>#DIV/0!</v>
      </c>
      <c r="W801" s="467" t="e">
        <f>L826</f>
        <v>#DIV/0!</v>
      </c>
      <c r="X801" s="474">
        <f>I799</f>
        <v>0</v>
      </c>
      <c r="Y801" s="475">
        <f>I804</f>
        <v>0</v>
      </c>
      <c r="Z801" s="475">
        <f>I811</f>
        <v>0</v>
      </c>
      <c r="AA801" s="475">
        <f>I818</f>
        <v>0</v>
      </c>
      <c r="AB801" s="476">
        <f>I825</f>
        <v>0</v>
      </c>
    </row>
    <row r="802" spans="1:28" ht="14.25" thickBot="1">
      <c r="A802" s="2138"/>
      <c r="B802" s="356"/>
      <c r="C802" s="373"/>
      <c r="D802" s="373"/>
      <c r="E802" s="374"/>
      <c r="F802" s="375"/>
      <c r="G802" s="376"/>
      <c r="H802" s="377">
        <f t="shared" si="20"/>
        <v>0</v>
      </c>
      <c r="I802" s="2131"/>
      <c r="J802" s="2132"/>
      <c r="K802" s="2128"/>
      <c r="L802" s="2141"/>
      <c r="O802" s="471">
        <f>K791</f>
        <v>0</v>
      </c>
      <c r="P802" s="472" t="e">
        <f>L795</f>
        <v>#DIV/0!</v>
      </c>
      <c r="Q802" s="473">
        <f>K793</f>
        <v>0</v>
      </c>
      <c r="R802" s="473">
        <f>I827</f>
        <v>0</v>
      </c>
      <c r="S802" s="465" t="e">
        <f>L800</f>
        <v>#DIV/0!</v>
      </c>
      <c r="T802" s="465" t="e">
        <f>L806</f>
        <v>#DIV/0!</v>
      </c>
      <c r="U802" s="465" t="e">
        <f>L813</f>
        <v>#DIV/0!</v>
      </c>
      <c r="V802" s="465" t="e">
        <f>L820</f>
        <v>#DIV/0!</v>
      </c>
      <c r="W802" s="467" t="e">
        <f>L826</f>
        <v>#DIV/0!</v>
      </c>
      <c r="X802" s="474">
        <f>I799</f>
        <v>0</v>
      </c>
      <c r="Y802" s="475">
        <f>I804</f>
        <v>0</v>
      </c>
      <c r="Z802" s="475">
        <f>I811</f>
        <v>0</v>
      </c>
      <c r="AA802" s="475">
        <f>I818</f>
        <v>0</v>
      </c>
      <c r="AB802" s="476">
        <f>I825</f>
        <v>0</v>
      </c>
    </row>
    <row r="803" spans="1:28" ht="15" customHeight="1" thickTop="1" thickBot="1">
      <c r="A803" s="2158" t="s">
        <v>1044</v>
      </c>
      <c r="B803" s="355"/>
      <c r="C803" s="378"/>
      <c r="D803" s="378"/>
      <c r="E803" s="379"/>
      <c r="F803" s="380"/>
      <c r="G803" s="381"/>
      <c r="H803" s="382">
        <f t="shared" si="20"/>
        <v>0</v>
      </c>
      <c r="I803" s="2159" t="s">
        <v>72</v>
      </c>
      <c r="J803" s="2160"/>
      <c r="K803" s="2127" t="s">
        <v>73</v>
      </c>
      <c r="L803" s="2123" t="e">
        <f>ROUNDDOWN(I804/I827,2)</f>
        <v>#DIV/0!</v>
      </c>
      <c r="O803" s="477">
        <f>L791</f>
        <v>0</v>
      </c>
      <c r="P803" s="478" t="e">
        <f>L795</f>
        <v>#DIV/0!</v>
      </c>
      <c r="Q803" s="479">
        <f>K793</f>
        <v>0</v>
      </c>
      <c r="R803" s="479">
        <f>I827</f>
        <v>0</v>
      </c>
      <c r="S803" s="465" t="e">
        <f>L800</f>
        <v>#DIV/0!</v>
      </c>
      <c r="T803" s="465" t="e">
        <f>L806</f>
        <v>#DIV/0!</v>
      </c>
      <c r="U803" s="465" t="e">
        <f>L813</f>
        <v>#DIV/0!</v>
      </c>
      <c r="V803" s="465" t="e">
        <f>L820</f>
        <v>#DIV/0!</v>
      </c>
      <c r="W803" s="467" t="e">
        <f>L826</f>
        <v>#DIV/0!</v>
      </c>
      <c r="X803" s="480">
        <f>I799</f>
        <v>0</v>
      </c>
      <c r="Y803" s="481">
        <f>I804</f>
        <v>0</v>
      </c>
      <c r="Z803" s="481">
        <f>I811</f>
        <v>0</v>
      </c>
      <c r="AA803" s="481">
        <f>I818</f>
        <v>0</v>
      </c>
      <c r="AB803" s="482">
        <f>I825</f>
        <v>0</v>
      </c>
    </row>
    <row r="804" spans="1:28" ht="15" thickTop="1" thickBot="1">
      <c r="A804" s="2137"/>
      <c r="B804" s="356"/>
      <c r="C804" s="369"/>
      <c r="D804" s="369"/>
      <c r="E804" s="370"/>
      <c r="F804" s="356"/>
      <c r="G804" s="371"/>
      <c r="H804" s="372">
        <f t="shared" si="20"/>
        <v>0</v>
      </c>
      <c r="I804" s="2129">
        <f>SUM(H803:H809)</f>
        <v>0</v>
      </c>
      <c r="J804" s="2130"/>
      <c r="K804" s="2125"/>
      <c r="L804" s="2123"/>
    </row>
    <row r="805" spans="1:28" ht="15" thickTop="1" thickBot="1">
      <c r="A805" s="2137"/>
      <c r="B805" s="356"/>
      <c r="C805" s="369"/>
      <c r="D805" s="369"/>
      <c r="E805" s="370"/>
      <c r="F805" s="356"/>
      <c r="G805" s="371"/>
      <c r="H805" s="372">
        <f t="shared" si="20"/>
        <v>0</v>
      </c>
      <c r="I805" s="2129"/>
      <c r="J805" s="2130"/>
      <c r="K805" s="2125"/>
      <c r="L805" s="2123"/>
    </row>
    <row r="806" spans="1:28" ht="15" thickTop="1" thickBot="1">
      <c r="A806" s="2137"/>
      <c r="B806" s="356"/>
      <c r="C806" s="369"/>
      <c r="D806" s="369"/>
      <c r="E806" s="370"/>
      <c r="F806" s="356"/>
      <c r="G806" s="371"/>
      <c r="H806" s="372">
        <f t="shared" si="20"/>
        <v>0</v>
      </c>
      <c r="I806" s="2129"/>
      <c r="J806" s="2130"/>
      <c r="K806" s="2125"/>
      <c r="L806" s="2123" t="e">
        <f>IF(L803=0,"-",IF(L803-$I$1/100&lt;0,0.0001,IF(L803=1,1,L803-$I$1/100)))</f>
        <v>#DIV/0!</v>
      </c>
    </row>
    <row r="807" spans="1:28" ht="15" thickTop="1" thickBot="1">
      <c r="A807" s="2137"/>
      <c r="B807" s="356"/>
      <c r="C807" s="369"/>
      <c r="D807" s="369"/>
      <c r="E807" s="370"/>
      <c r="F807" s="356"/>
      <c r="G807" s="371"/>
      <c r="H807" s="372">
        <f t="shared" si="20"/>
        <v>0</v>
      </c>
      <c r="I807" s="2129"/>
      <c r="J807" s="2130"/>
      <c r="K807" s="2125"/>
      <c r="L807" s="2123"/>
    </row>
    <row r="808" spans="1:28" ht="15" thickTop="1" thickBot="1">
      <c r="A808" s="2137"/>
      <c r="B808" s="356"/>
      <c r="C808" s="369"/>
      <c r="D808" s="369"/>
      <c r="E808" s="370"/>
      <c r="F808" s="356"/>
      <c r="G808" s="371"/>
      <c r="H808" s="372">
        <f t="shared" si="20"/>
        <v>0</v>
      </c>
      <c r="I808" s="2129"/>
      <c r="J808" s="2130"/>
      <c r="K808" s="2125"/>
      <c r="L808" s="2123"/>
    </row>
    <row r="809" spans="1:28" ht="15" thickTop="1" thickBot="1">
      <c r="A809" s="2138"/>
      <c r="B809" s="375"/>
      <c r="C809" s="373"/>
      <c r="D809" s="373"/>
      <c r="E809" s="374"/>
      <c r="F809" s="375"/>
      <c r="G809" s="376"/>
      <c r="H809" s="377">
        <f t="shared" si="20"/>
        <v>0</v>
      </c>
      <c r="I809" s="2131"/>
      <c r="J809" s="2132"/>
      <c r="K809" s="2128"/>
      <c r="L809" s="2123"/>
    </row>
    <row r="810" spans="1:28" ht="15" customHeight="1" thickTop="1" thickBot="1">
      <c r="A810" s="2146" t="s">
        <v>74</v>
      </c>
      <c r="B810" s="380"/>
      <c r="C810" s="378"/>
      <c r="D810" s="378"/>
      <c r="E810" s="379"/>
      <c r="F810" s="380"/>
      <c r="G810" s="381"/>
      <c r="H810" s="382">
        <f t="shared" si="20"/>
        <v>0</v>
      </c>
      <c r="I810" s="2162" t="s">
        <v>75</v>
      </c>
      <c r="J810" s="1429"/>
      <c r="K810" s="2124" t="s">
        <v>1226</v>
      </c>
      <c r="L810" s="2123" t="e">
        <f>ROUNDDOWN(I811/I827,2)</f>
        <v>#DIV/0!</v>
      </c>
    </row>
    <row r="811" spans="1:28" ht="15" thickTop="1" thickBot="1">
      <c r="A811" s="2137"/>
      <c r="B811" s="356"/>
      <c r="C811" s="369"/>
      <c r="D811" s="369"/>
      <c r="E811" s="370"/>
      <c r="F811" s="356"/>
      <c r="G811" s="371"/>
      <c r="H811" s="372">
        <f t="shared" si="20"/>
        <v>0</v>
      </c>
      <c r="I811" s="2129">
        <f>SUM(H810:H816)</f>
        <v>0</v>
      </c>
      <c r="J811" s="2130"/>
      <c r="K811" s="2125"/>
      <c r="L811" s="2123"/>
    </row>
    <row r="812" spans="1:28" ht="15" thickTop="1" thickBot="1">
      <c r="A812" s="2137"/>
      <c r="B812" s="356"/>
      <c r="C812" s="369"/>
      <c r="D812" s="369"/>
      <c r="E812" s="370"/>
      <c r="F812" s="356"/>
      <c r="G812" s="371"/>
      <c r="H812" s="372">
        <f t="shared" si="20"/>
        <v>0</v>
      </c>
      <c r="I812" s="2129"/>
      <c r="J812" s="2130"/>
      <c r="K812" s="2125"/>
      <c r="L812" s="2123"/>
    </row>
    <row r="813" spans="1:28" ht="15" thickTop="1" thickBot="1">
      <c r="A813" s="2137"/>
      <c r="B813" s="356"/>
      <c r="C813" s="369"/>
      <c r="D813" s="369"/>
      <c r="E813" s="370"/>
      <c r="F813" s="356"/>
      <c r="G813" s="371"/>
      <c r="H813" s="372">
        <f t="shared" si="20"/>
        <v>0</v>
      </c>
      <c r="I813" s="2129"/>
      <c r="J813" s="2130"/>
      <c r="K813" s="2125"/>
      <c r="L813" s="2123" t="e">
        <f>IF(L810=0,"-",IF(L810-$I$1/100&lt;0,0.0001,IF(L810=1,1,L810-$I$1/100)))</f>
        <v>#DIV/0!</v>
      </c>
    </row>
    <row r="814" spans="1:28" ht="15" thickTop="1" thickBot="1">
      <c r="A814" s="2137"/>
      <c r="B814" s="356"/>
      <c r="C814" s="369"/>
      <c r="D814" s="369"/>
      <c r="E814" s="370"/>
      <c r="F814" s="356"/>
      <c r="G814" s="371"/>
      <c r="H814" s="372">
        <f t="shared" si="20"/>
        <v>0</v>
      </c>
      <c r="I814" s="2129"/>
      <c r="J814" s="2130"/>
      <c r="K814" s="2125"/>
      <c r="L814" s="2123"/>
    </row>
    <row r="815" spans="1:28" ht="15" thickTop="1" thickBot="1">
      <c r="A815" s="2137"/>
      <c r="B815" s="356"/>
      <c r="C815" s="369"/>
      <c r="D815" s="369"/>
      <c r="E815" s="370"/>
      <c r="F815" s="356"/>
      <c r="G815" s="371"/>
      <c r="H815" s="372">
        <f t="shared" si="20"/>
        <v>0</v>
      </c>
      <c r="I815" s="2129"/>
      <c r="J815" s="2130"/>
      <c r="K815" s="2125"/>
      <c r="L815" s="2123"/>
    </row>
    <row r="816" spans="1:28" ht="15" thickTop="1" thickBot="1">
      <c r="A816" s="2161"/>
      <c r="B816" s="383"/>
      <c r="C816" s="373"/>
      <c r="D816" s="373"/>
      <c r="E816" s="374"/>
      <c r="F816" s="375"/>
      <c r="G816" s="376"/>
      <c r="H816" s="377">
        <f t="shared" si="20"/>
        <v>0</v>
      </c>
      <c r="I816" s="2129"/>
      <c r="J816" s="2130"/>
      <c r="K816" s="2126"/>
      <c r="L816" s="2123"/>
    </row>
    <row r="817" spans="1:31" ht="15" customHeight="1" thickTop="1" thickBot="1">
      <c r="A817" s="2158" t="s">
        <v>1227</v>
      </c>
      <c r="B817" s="355"/>
      <c r="C817" s="378"/>
      <c r="D817" s="378"/>
      <c r="E817" s="379"/>
      <c r="F817" s="380"/>
      <c r="G817" s="381"/>
      <c r="H817" s="382">
        <f t="shared" si="20"/>
        <v>0</v>
      </c>
      <c r="I817" s="2159" t="s">
        <v>1228</v>
      </c>
      <c r="J817" s="2160"/>
      <c r="K817" s="2127" t="s">
        <v>1229</v>
      </c>
      <c r="L817" s="2123" t="e">
        <f>ROUNDDOWN(I818/I827,2)</f>
        <v>#DIV/0!</v>
      </c>
    </row>
    <row r="818" spans="1:31" ht="15" thickTop="1" thickBot="1">
      <c r="A818" s="2137"/>
      <c r="B818" s="356"/>
      <c r="C818" s="369"/>
      <c r="D818" s="369"/>
      <c r="E818" s="370"/>
      <c r="F818" s="356"/>
      <c r="G818" s="371"/>
      <c r="H818" s="372">
        <f t="shared" si="20"/>
        <v>0</v>
      </c>
      <c r="I818" s="2129">
        <f>SUM(H817:H823)</f>
        <v>0</v>
      </c>
      <c r="J818" s="2130"/>
      <c r="K818" s="2125"/>
      <c r="L818" s="2123"/>
    </row>
    <row r="819" spans="1:31" ht="15" thickTop="1" thickBot="1">
      <c r="A819" s="2137"/>
      <c r="B819" s="356"/>
      <c r="C819" s="369"/>
      <c r="D819" s="369"/>
      <c r="E819" s="370"/>
      <c r="F819" s="356"/>
      <c r="G819" s="371"/>
      <c r="H819" s="372">
        <f t="shared" si="20"/>
        <v>0</v>
      </c>
      <c r="I819" s="2129"/>
      <c r="J819" s="2130"/>
      <c r="K819" s="2125"/>
      <c r="L819" s="2123"/>
    </row>
    <row r="820" spans="1:31" ht="15" thickTop="1" thickBot="1">
      <c r="A820" s="2137"/>
      <c r="B820" s="356"/>
      <c r="C820" s="369"/>
      <c r="D820" s="369"/>
      <c r="E820" s="370"/>
      <c r="F820" s="356"/>
      <c r="G820" s="371"/>
      <c r="H820" s="372">
        <f t="shared" si="20"/>
        <v>0</v>
      </c>
      <c r="I820" s="2129"/>
      <c r="J820" s="2130"/>
      <c r="K820" s="2125"/>
      <c r="L820" s="2123" t="e">
        <f>IF(L817=0,"-",IF(L817-$I$1/100&lt;0,0.0001,IF(L817=1,1,L817-$I$1/100)))</f>
        <v>#DIV/0!</v>
      </c>
    </row>
    <row r="821" spans="1:31" ht="15" thickTop="1" thickBot="1">
      <c r="A821" s="2137"/>
      <c r="B821" s="356"/>
      <c r="C821" s="369"/>
      <c r="D821" s="369"/>
      <c r="E821" s="370"/>
      <c r="F821" s="356"/>
      <c r="G821" s="371"/>
      <c r="H821" s="372">
        <f t="shared" si="20"/>
        <v>0</v>
      </c>
      <c r="I821" s="2129"/>
      <c r="J821" s="2130"/>
      <c r="K821" s="2125"/>
      <c r="L821" s="2123"/>
    </row>
    <row r="822" spans="1:31" ht="15" thickTop="1" thickBot="1">
      <c r="A822" s="2137"/>
      <c r="B822" s="356"/>
      <c r="C822" s="369"/>
      <c r="D822" s="369"/>
      <c r="E822" s="370"/>
      <c r="F822" s="356"/>
      <c r="G822" s="371"/>
      <c r="H822" s="372">
        <f t="shared" si="20"/>
        <v>0</v>
      </c>
      <c r="I822" s="2129"/>
      <c r="J822" s="2130"/>
      <c r="K822" s="2125"/>
      <c r="L822" s="2123"/>
    </row>
    <row r="823" spans="1:31" ht="15" thickTop="1" thickBot="1">
      <c r="A823" s="2138"/>
      <c r="B823" s="375"/>
      <c r="C823" s="373"/>
      <c r="D823" s="373"/>
      <c r="E823" s="374"/>
      <c r="F823" s="375"/>
      <c r="G823" s="376"/>
      <c r="H823" s="377">
        <f t="shared" si="20"/>
        <v>0</v>
      </c>
      <c r="I823" s="2131"/>
      <c r="J823" s="2132"/>
      <c r="K823" s="2128"/>
      <c r="L823" s="2123"/>
    </row>
    <row r="824" spans="1:31" ht="15" customHeight="1" thickTop="1" thickBot="1">
      <c r="A824" s="2158" t="s">
        <v>1230</v>
      </c>
      <c r="B824" s="355"/>
      <c r="C824" s="378"/>
      <c r="D824" s="378"/>
      <c r="E824" s="379"/>
      <c r="F824" s="380"/>
      <c r="G824" s="381"/>
      <c r="H824" s="382">
        <f t="shared" si="20"/>
        <v>0</v>
      </c>
      <c r="I824" s="2162" t="s">
        <v>1231</v>
      </c>
      <c r="J824" s="1429"/>
      <c r="K824" s="2127" t="s">
        <v>1232</v>
      </c>
      <c r="L824" s="2123" t="e">
        <f>ROUNDDOWN(I825/I827,2)</f>
        <v>#DIV/0!</v>
      </c>
    </row>
    <row r="825" spans="1:31" ht="15" thickTop="1" thickBot="1">
      <c r="A825" s="2137"/>
      <c r="B825" s="356"/>
      <c r="C825" s="369"/>
      <c r="D825" s="369"/>
      <c r="E825" s="370"/>
      <c r="F825" s="356"/>
      <c r="G825" s="371"/>
      <c r="H825" s="372">
        <f t="shared" si="20"/>
        <v>0</v>
      </c>
      <c r="I825" s="2129">
        <f>SUM(H824:H826)</f>
        <v>0</v>
      </c>
      <c r="J825" s="2130"/>
      <c r="K825" s="2125"/>
      <c r="L825" s="2123"/>
    </row>
    <row r="826" spans="1:31" ht="15" thickTop="1" thickBot="1">
      <c r="A826" s="2138"/>
      <c r="B826" s="375"/>
      <c r="C826" s="373"/>
      <c r="D826" s="373"/>
      <c r="E826" s="374"/>
      <c r="F826" s="375"/>
      <c r="G826" s="376"/>
      <c r="H826" s="377">
        <f t="shared" si="20"/>
        <v>0</v>
      </c>
      <c r="I826" s="2131"/>
      <c r="J826" s="2132"/>
      <c r="K826" s="2128"/>
      <c r="L826" s="499" t="e">
        <f>IF(L824=0,"-",IF(L824-$I$1/100&lt;0,0.0001,IF(L824=1,1,L824-$I$1/100)))</f>
        <v>#DIV/0!</v>
      </c>
    </row>
    <row r="827" spans="1:31" ht="15" thickTop="1" thickBot="1">
      <c r="A827" s="10"/>
      <c r="G827" s="2133" t="s">
        <v>1233</v>
      </c>
      <c r="H827" s="2134"/>
      <c r="I827" s="2135">
        <f>SUM(I799,I804,I811,I818,I825)</f>
        <v>0</v>
      </c>
      <c r="J827" s="2136"/>
      <c r="L827" s="499"/>
    </row>
    <row r="828" spans="1:31" ht="15" thickTop="1" thickBot="1"/>
    <row r="829" spans="1:31" ht="13.9" customHeight="1" thickTop="1" thickBot="1">
      <c r="A829" s="645" t="s">
        <v>981</v>
      </c>
      <c r="B829" s="2163" t="s">
        <v>1634</v>
      </c>
      <c r="C829" s="2164"/>
      <c r="D829" s="2164"/>
      <c r="E829" s="2164"/>
      <c r="F829" s="2164"/>
      <c r="G829" s="2164"/>
      <c r="H829" s="2164"/>
      <c r="I829" s="2164"/>
      <c r="J829" s="2164"/>
      <c r="K829" s="2164"/>
      <c r="L829" s="2165"/>
    </row>
    <row r="830" spans="1:31" ht="29.25" customHeight="1" thickTop="1" thickBot="1">
      <c r="A830" s="354"/>
      <c r="B830" s="354"/>
      <c r="C830" s="354"/>
      <c r="D830" s="354"/>
      <c r="E830" s="354"/>
      <c r="F830" s="354"/>
      <c r="G830" s="354"/>
      <c r="H830" s="354"/>
      <c r="I830" s="354"/>
      <c r="J830" s="354"/>
      <c r="K830" s="354"/>
      <c r="L830" s="354"/>
      <c r="X830" s="2143" t="s">
        <v>810</v>
      </c>
      <c r="Y830" s="2143"/>
      <c r="Z830" s="2143"/>
      <c r="AA830" s="2143"/>
      <c r="AB830" s="2143"/>
    </row>
    <row r="831" spans="1:31" ht="14.25" customHeight="1" thickTop="1">
      <c r="A831" s="2144" t="s">
        <v>315</v>
      </c>
      <c r="B831" s="355" t="s">
        <v>316</v>
      </c>
      <c r="C831" s="355"/>
      <c r="D831" s="355"/>
      <c r="E831" s="355"/>
      <c r="F831" s="355"/>
      <c r="G831" s="355"/>
      <c r="H831" s="355"/>
      <c r="I831" s="355"/>
      <c r="J831" s="355"/>
      <c r="K831" s="2156"/>
      <c r="L831" s="2157"/>
      <c r="O831" s="457" t="s">
        <v>318</v>
      </c>
      <c r="P831" s="458" t="s">
        <v>320</v>
      </c>
      <c r="Q831" s="459" t="s">
        <v>319</v>
      </c>
      <c r="R831" s="459" t="s">
        <v>809</v>
      </c>
      <c r="S831" s="460" t="s">
        <v>860</v>
      </c>
      <c r="T831" s="460" t="s">
        <v>861</v>
      </c>
      <c r="U831" s="460" t="s">
        <v>862</v>
      </c>
      <c r="V831" s="460" t="s">
        <v>863</v>
      </c>
      <c r="W831" s="461" t="s">
        <v>864</v>
      </c>
      <c r="X831" s="462" t="s">
        <v>860</v>
      </c>
      <c r="Y831" s="460" t="s">
        <v>861</v>
      </c>
      <c r="Z831" s="460" t="s">
        <v>862</v>
      </c>
      <c r="AA831" s="460" t="s">
        <v>863</v>
      </c>
      <c r="AB831" s="461" t="s">
        <v>864</v>
      </c>
      <c r="AE831" s="463"/>
    </row>
    <row r="832" spans="1:31">
      <c r="A832" s="2145"/>
      <c r="B832" s="356" t="s">
        <v>865</v>
      </c>
      <c r="C832" s="357"/>
      <c r="D832" s="357"/>
      <c r="E832" s="357"/>
      <c r="F832" s="357"/>
      <c r="G832" s="357"/>
      <c r="H832" s="357"/>
      <c r="I832" s="357"/>
      <c r="J832" s="358"/>
      <c r="K832" s="2147">
        <f>SUM(C832:J832)</f>
        <v>0</v>
      </c>
      <c r="L832" s="2148"/>
      <c r="O832" s="464">
        <f>B830</f>
        <v>0</v>
      </c>
      <c r="P832" s="465" t="e">
        <f>L834</f>
        <v>#DIV/0!</v>
      </c>
      <c r="Q832" s="466">
        <f>K832</f>
        <v>0</v>
      </c>
      <c r="R832" s="466">
        <f>I866</f>
        <v>0</v>
      </c>
      <c r="S832" s="465" t="e">
        <f>L839</f>
        <v>#DIV/0!</v>
      </c>
      <c r="T832" s="465" t="e">
        <f>L845</f>
        <v>#DIV/0!</v>
      </c>
      <c r="U832" s="465" t="e">
        <f>L852</f>
        <v>#DIV/0!</v>
      </c>
      <c r="V832" s="465" t="e">
        <f>L859</f>
        <v>#DIV/0!</v>
      </c>
      <c r="W832" s="467" t="e">
        <f>L865</f>
        <v>#DIV/0!</v>
      </c>
      <c r="X832" s="468">
        <f>I838</f>
        <v>0</v>
      </c>
      <c r="Y832" s="469">
        <f>I843</f>
        <v>0</v>
      </c>
      <c r="Z832" s="469">
        <f>I850</f>
        <v>0</v>
      </c>
      <c r="AA832" s="469">
        <f>I857</f>
        <v>0</v>
      </c>
      <c r="AB832" s="470">
        <f>I864</f>
        <v>0</v>
      </c>
    </row>
    <row r="833" spans="1:28" ht="14.25" customHeight="1" thickBot="1">
      <c r="A833" s="2146"/>
      <c r="B833" s="356"/>
      <c r="C833" s="357"/>
      <c r="D833" s="357"/>
      <c r="E833" s="357"/>
      <c r="F833" s="357"/>
      <c r="G833" s="357"/>
      <c r="H833" s="357"/>
      <c r="I833" s="357"/>
      <c r="J833" s="357"/>
      <c r="K833" s="359" t="s">
        <v>1620</v>
      </c>
      <c r="L833" s="360" t="s">
        <v>1621</v>
      </c>
      <c r="O833" s="471">
        <f>C830</f>
        <v>0</v>
      </c>
      <c r="P833" s="472" t="e">
        <f>L834</f>
        <v>#DIV/0!</v>
      </c>
      <c r="Q833" s="473">
        <f>K832</f>
        <v>0</v>
      </c>
      <c r="R833" s="473">
        <f>I866</f>
        <v>0</v>
      </c>
      <c r="S833" s="465" t="e">
        <f>L839</f>
        <v>#DIV/0!</v>
      </c>
      <c r="T833" s="465" t="e">
        <f>L845</f>
        <v>#DIV/0!</v>
      </c>
      <c r="U833" s="465" t="e">
        <f>L852</f>
        <v>#DIV/0!</v>
      </c>
      <c r="V833" s="465" t="e">
        <f>L859</f>
        <v>#DIV/0!</v>
      </c>
      <c r="W833" s="467" t="e">
        <f>L865</f>
        <v>#DIV/0!</v>
      </c>
      <c r="X833" s="474">
        <f>I838</f>
        <v>0</v>
      </c>
      <c r="Y833" s="475">
        <f>I843</f>
        <v>0</v>
      </c>
      <c r="Z833" s="475">
        <f>I850</f>
        <v>0</v>
      </c>
      <c r="AA833" s="475">
        <f>I857</f>
        <v>0</v>
      </c>
      <c r="AB833" s="476">
        <f>I864</f>
        <v>0</v>
      </c>
    </row>
    <row r="834" spans="1:28" ht="15" thickTop="1" thickBot="1">
      <c r="A834" s="2153" t="s">
        <v>866</v>
      </c>
      <c r="B834" s="2154"/>
      <c r="C834" s="2154"/>
      <c r="D834" s="2154"/>
      <c r="E834" s="2155"/>
      <c r="F834" s="361">
        <f>I866</f>
        <v>0</v>
      </c>
      <c r="G834" s="362" t="s">
        <v>867</v>
      </c>
      <c r="H834" s="363">
        <f>K832</f>
        <v>0</v>
      </c>
      <c r="I834" s="362" t="s">
        <v>868</v>
      </c>
      <c r="J834" s="362" t="s">
        <v>613</v>
      </c>
      <c r="K834" s="364" t="e">
        <f>ROUNDDOWN(I866/K832,2)</f>
        <v>#DIV/0!</v>
      </c>
      <c r="L834" s="364" t="e">
        <f>K834-$I$1/100</f>
        <v>#DIV/0!</v>
      </c>
      <c r="O834" s="471">
        <f>D830</f>
        <v>0</v>
      </c>
      <c r="P834" s="472" t="e">
        <f>L834</f>
        <v>#DIV/0!</v>
      </c>
      <c r="Q834" s="473">
        <f>K832</f>
        <v>0</v>
      </c>
      <c r="R834" s="473">
        <f>I866</f>
        <v>0</v>
      </c>
      <c r="S834" s="465" t="e">
        <f>L839</f>
        <v>#DIV/0!</v>
      </c>
      <c r="T834" s="465" t="e">
        <f>L845</f>
        <v>#DIV/0!</v>
      </c>
      <c r="U834" s="465" t="e">
        <f>L852</f>
        <v>#DIV/0!</v>
      </c>
      <c r="V834" s="465" t="e">
        <f>L859</f>
        <v>#DIV/0!</v>
      </c>
      <c r="W834" s="467" t="e">
        <f>L865</f>
        <v>#DIV/0!</v>
      </c>
      <c r="X834" s="474">
        <f>I838</f>
        <v>0</v>
      </c>
      <c r="Y834" s="475">
        <f>I843</f>
        <v>0</v>
      </c>
      <c r="Z834" s="475">
        <f>I850</f>
        <v>0</v>
      </c>
      <c r="AA834" s="475">
        <f>I857</f>
        <v>0</v>
      </c>
      <c r="AB834" s="476">
        <f>I864</f>
        <v>0</v>
      </c>
    </row>
    <row r="835" spans="1:28" ht="14.25" thickTop="1">
      <c r="K835" s="365"/>
      <c r="L835" s="366"/>
      <c r="O835" s="471">
        <f>E830</f>
        <v>0</v>
      </c>
      <c r="P835" s="472" t="e">
        <f>L834</f>
        <v>#DIV/0!</v>
      </c>
      <c r="Q835" s="473">
        <f>K832</f>
        <v>0</v>
      </c>
      <c r="R835" s="473">
        <f>I866</f>
        <v>0</v>
      </c>
      <c r="S835" s="465" t="e">
        <f>L839</f>
        <v>#DIV/0!</v>
      </c>
      <c r="T835" s="465" t="e">
        <f>L845</f>
        <v>#DIV/0!</v>
      </c>
      <c r="U835" s="465" t="e">
        <f>L852</f>
        <v>#DIV/0!</v>
      </c>
      <c r="V835" s="465" t="e">
        <f>L859</f>
        <v>#DIV/0!</v>
      </c>
      <c r="W835" s="467" t="e">
        <f>L865</f>
        <v>#DIV/0!</v>
      </c>
      <c r="X835" s="474">
        <f>I838</f>
        <v>0</v>
      </c>
      <c r="Y835" s="475">
        <f>I843</f>
        <v>0</v>
      </c>
      <c r="Z835" s="475">
        <f>I850</f>
        <v>0</v>
      </c>
      <c r="AA835" s="475">
        <f>I857</f>
        <v>0</v>
      </c>
      <c r="AB835" s="476">
        <f>I864</f>
        <v>0</v>
      </c>
    </row>
    <row r="836" spans="1:28" ht="15" customHeight="1" thickBot="1">
      <c r="A836" s="367"/>
      <c r="B836" s="368" t="s">
        <v>614</v>
      </c>
      <c r="C836" s="368" t="s">
        <v>615</v>
      </c>
      <c r="D836" s="368" t="s">
        <v>1473</v>
      </c>
      <c r="E836" s="368" t="s">
        <v>1474</v>
      </c>
      <c r="F836" s="368" t="s">
        <v>1475</v>
      </c>
      <c r="G836" s="368" t="s">
        <v>1476</v>
      </c>
      <c r="H836" s="368" t="s">
        <v>1477</v>
      </c>
      <c r="I836" s="2151" t="s">
        <v>1478</v>
      </c>
      <c r="J836" s="2152"/>
      <c r="K836" s="2149" t="s">
        <v>1622</v>
      </c>
      <c r="L836" s="2150"/>
      <c r="O836" s="471">
        <f>F830</f>
        <v>0</v>
      </c>
      <c r="P836" s="472" t="e">
        <f>L834</f>
        <v>#DIV/0!</v>
      </c>
      <c r="Q836" s="473">
        <f>K832</f>
        <v>0</v>
      </c>
      <c r="R836" s="473">
        <f>I866</f>
        <v>0</v>
      </c>
      <c r="S836" s="465" t="e">
        <f>L839</f>
        <v>#DIV/0!</v>
      </c>
      <c r="T836" s="465" t="e">
        <f>L845</f>
        <v>#DIV/0!</v>
      </c>
      <c r="U836" s="465" t="e">
        <f>L852</f>
        <v>#DIV/0!</v>
      </c>
      <c r="V836" s="465" t="e">
        <f>L859</f>
        <v>#DIV/0!</v>
      </c>
      <c r="W836" s="467" t="e">
        <f>L865</f>
        <v>#DIV/0!</v>
      </c>
      <c r="X836" s="474">
        <f>I838</f>
        <v>0</v>
      </c>
      <c r="Y836" s="475">
        <f>I843</f>
        <v>0</v>
      </c>
      <c r="Z836" s="475">
        <f>I850</f>
        <v>0</v>
      </c>
      <c r="AA836" s="475">
        <f>I857</f>
        <v>0</v>
      </c>
      <c r="AB836" s="476">
        <f>I864</f>
        <v>0</v>
      </c>
    </row>
    <row r="837" spans="1:28" ht="14.25" customHeight="1" thickTop="1">
      <c r="A837" s="2137" t="s">
        <v>1479</v>
      </c>
      <c r="B837" s="356"/>
      <c r="C837" s="369"/>
      <c r="D837" s="369"/>
      <c r="E837" s="370"/>
      <c r="F837" s="356"/>
      <c r="G837" s="371"/>
      <c r="H837" s="372">
        <f t="shared" ref="H837:H865" si="21">ROUNDDOWN(C837*D837,2)</f>
        <v>0</v>
      </c>
      <c r="I837" s="1425" t="s">
        <v>1480</v>
      </c>
      <c r="J837" s="1426"/>
      <c r="K837" s="2139" t="s">
        <v>1043</v>
      </c>
      <c r="L837" s="2140" t="e">
        <f>ROUNDDOWN(I838/I866,2)</f>
        <v>#DIV/0!</v>
      </c>
      <c r="O837" s="471">
        <f>G830</f>
        <v>0</v>
      </c>
      <c r="P837" s="472" t="e">
        <f>L834</f>
        <v>#DIV/0!</v>
      </c>
      <c r="Q837" s="473">
        <f>K832</f>
        <v>0</v>
      </c>
      <c r="R837" s="473">
        <f>I866</f>
        <v>0</v>
      </c>
      <c r="S837" s="465" t="e">
        <f>L839</f>
        <v>#DIV/0!</v>
      </c>
      <c r="T837" s="465" t="e">
        <f>L845</f>
        <v>#DIV/0!</v>
      </c>
      <c r="U837" s="465" t="e">
        <f>L852</f>
        <v>#DIV/0!</v>
      </c>
      <c r="V837" s="465" t="e">
        <f>L859</f>
        <v>#DIV/0!</v>
      </c>
      <c r="W837" s="467" t="e">
        <f>L865</f>
        <v>#DIV/0!</v>
      </c>
      <c r="X837" s="474">
        <f>I838</f>
        <v>0</v>
      </c>
      <c r="Y837" s="475">
        <f>I843</f>
        <v>0</v>
      </c>
      <c r="Z837" s="475">
        <f>I850</f>
        <v>0</v>
      </c>
      <c r="AA837" s="475">
        <f>I857</f>
        <v>0</v>
      </c>
      <c r="AB837" s="476">
        <f>I864</f>
        <v>0</v>
      </c>
    </row>
    <row r="838" spans="1:28" ht="14.25" thickBot="1">
      <c r="A838" s="2137"/>
      <c r="B838" s="356"/>
      <c r="C838" s="369"/>
      <c r="D838" s="369"/>
      <c r="E838" s="370"/>
      <c r="F838" s="356"/>
      <c r="G838" s="371"/>
      <c r="H838" s="372">
        <f t="shared" si="21"/>
        <v>0</v>
      </c>
      <c r="I838" s="2129">
        <f>SUM(H837:H841)</f>
        <v>0</v>
      </c>
      <c r="J838" s="2130"/>
      <c r="K838" s="2125"/>
      <c r="L838" s="2141"/>
      <c r="O838" s="471">
        <f>H830</f>
        <v>0</v>
      </c>
      <c r="P838" s="472" t="e">
        <f>L834</f>
        <v>#DIV/0!</v>
      </c>
      <c r="Q838" s="473">
        <f>K832</f>
        <v>0</v>
      </c>
      <c r="R838" s="473">
        <f>I866</f>
        <v>0</v>
      </c>
      <c r="S838" s="465" t="e">
        <f>L839</f>
        <v>#DIV/0!</v>
      </c>
      <c r="T838" s="465" t="e">
        <f>L845</f>
        <v>#DIV/0!</v>
      </c>
      <c r="U838" s="465" t="e">
        <f>L852</f>
        <v>#DIV/0!</v>
      </c>
      <c r="V838" s="465" t="e">
        <f>L859</f>
        <v>#DIV/0!</v>
      </c>
      <c r="W838" s="467" t="e">
        <f>L865</f>
        <v>#DIV/0!</v>
      </c>
      <c r="X838" s="474">
        <f>I838</f>
        <v>0</v>
      </c>
      <c r="Y838" s="475">
        <f>I843</f>
        <v>0</v>
      </c>
      <c r="Z838" s="475">
        <f>I850</f>
        <v>0</v>
      </c>
      <c r="AA838" s="475">
        <f>I857</f>
        <v>0</v>
      </c>
      <c r="AB838" s="476">
        <f>I864</f>
        <v>0</v>
      </c>
    </row>
    <row r="839" spans="1:28" ht="13.5" customHeight="1" thickTop="1">
      <c r="A839" s="2137"/>
      <c r="B839" s="356"/>
      <c r="C839" s="369"/>
      <c r="D839" s="369"/>
      <c r="E839" s="370"/>
      <c r="F839" s="356"/>
      <c r="G839" s="371"/>
      <c r="H839" s="372">
        <f t="shared" si="21"/>
        <v>0</v>
      </c>
      <c r="I839" s="2129"/>
      <c r="J839" s="2130"/>
      <c r="K839" s="2125"/>
      <c r="L839" s="2140" t="e">
        <f>IF(L837=0,"-",IF(L837-$I$1/100&lt;0,0.0001,IF(L837=1,1,L837-$I$1/100)))</f>
        <v>#DIV/0!</v>
      </c>
      <c r="O839" s="471">
        <f>I830</f>
        <v>0</v>
      </c>
      <c r="P839" s="472" t="e">
        <f>L834</f>
        <v>#DIV/0!</v>
      </c>
      <c r="Q839" s="473">
        <f>K832</f>
        <v>0</v>
      </c>
      <c r="R839" s="473">
        <f>I866</f>
        <v>0</v>
      </c>
      <c r="S839" s="465" t="e">
        <f>L839</f>
        <v>#DIV/0!</v>
      </c>
      <c r="T839" s="465" t="e">
        <f>L845</f>
        <v>#DIV/0!</v>
      </c>
      <c r="U839" s="465" t="e">
        <f>L852</f>
        <v>#DIV/0!</v>
      </c>
      <c r="V839" s="465" t="e">
        <f>L859</f>
        <v>#DIV/0!</v>
      </c>
      <c r="W839" s="467" t="e">
        <f>L865</f>
        <v>#DIV/0!</v>
      </c>
      <c r="X839" s="474">
        <f>I838</f>
        <v>0</v>
      </c>
      <c r="Y839" s="475">
        <f>I843</f>
        <v>0</v>
      </c>
      <c r="Z839" s="475">
        <f>I850</f>
        <v>0</v>
      </c>
      <c r="AA839" s="475">
        <f>I857</f>
        <v>0</v>
      </c>
      <c r="AB839" s="476">
        <f>I864</f>
        <v>0</v>
      </c>
    </row>
    <row r="840" spans="1:28">
      <c r="A840" s="2137"/>
      <c r="B840" s="356"/>
      <c r="C840" s="369"/>
      <c r="D840" s="369"/>
      <c r="E840" s="370"/>
      <c r="F840" s="356"/>
      <c r="G840" s="371"/>
      <c r="H840" s="372">
        <f t="shared" si="21"/>
        <v>0</v>
      </c>
      <c r="I840" s="2129"/>
      <c r="J840" s="2130"/>
      <c r="K840" s="2125"/>
      <c r="L840" s="2142"/>
      <c r="O840" s="471">
        <f>J830</f>
        <v>0</v>
      </c>
      <c r="P840" s="472" t="e">
        <f>L834</f>
        <v>#DIV/0!</v>
      </c>
      <c r="Q840" s="473">
        <f>K832</f>
        <v>0</v>
      </c>
      <c r="R840" s="473">
        <f>I866</f>
        <v>0</v>
      </c>
      <c r="S840" s="465" t="e">
        <f>L839</f>
        <v>#DIV/0!</v>
      </c>
      <c r="T840" s="465" t="e">
        <f>L845</f>
        <v>#DIV/0!</v>
      </c>
      <c r="U840" s="465" t="e">
        <f>L852</f>
        <v>#DIV/0!</v>
      </c>
      <c r="V840" s="465" t="e">
        <f>L859</f>
        <v>#DIV/0!</v>
      </c>
      <c r="W840" s="467" t="e">
        <f>L865</f>
        <v>#DIV/0!</v>
      </c>
      <c r="X840" s="474">
        <f>I838</f>
        <v>0</v>
      </c>
      <c r="Y840" s="475">
        <f>I843</f>
        <v>0</v>
      </c>
      <c r="Z840" s="475">
        <f>I850</f>
        <v>0</v>
      </c>
      <c r="AA840" s="475">
        <f>I857</f>
        <v>0</v>
      </c>
      <c r="AB840" s="476">
        <f>I864</f>
        <v>0</v>
      </c>
    </row>
    <row r="841" spans="1:28" ht="14.25" thickBot="1">
      <c r="A841" s="2138"/>
      <c r="B841" s="356"/>
      <c r="C841" s="373"/>
      <c r="D841" s="373"/>
      <c r="E841" s="374"/>
      <c r="F841" s="375"/>
      <c r="G841" s="376"/>
      <c r="H841" s="377">
        <f t="shared" si="21"/>
        <v>0</v>
      </c>
      <c r="I841" s="2131"/>
      <c r="J841" s="2132"/>
      <c r="K841" s="2128"/>
      <c r="L841" s="2141"/>
      <c r="O841" s="471">
        <f>K830</f>
        <v>0</v>
      </c>
      <c r="P841" s="472" t="e">
        <f>L834</f>
        <v>#DIV/0!</v>
      </c>
      <c r="Q841" s="473">
        <f>K832</f>
        <v>0</v>
      </c>
      <c r="R841" s="473">
        <f>I866</f>
        <v>0</v>
      </c>
      <c r="S841" s="465" t="e">
        <f>L839</f>
        <v>#DIV/0!</v>
      </c>
      <c r="T841" s="465" t="e">
        <f>L845</f>
        <v>#DIV/0!</v>
      </c>
      <c r="U841" s="465" t="e">
        <f>L852</f>
        <v>#DIV/0!</v>
      </c>
      <c r="V841" s="465" t="e">
        <f>L859</f>
        <v>#DIV/0!</v>
      </c>
      <c r="W841" s="467" t="e">
        <f>L865</f>
        <v>#DIV/0!</v>
      </c>
      <c r="X841" s="474">
        <f>I838</f>
        <v>0</v>
      </c>
      <c r="Y841" s="475">
        <f>I843</f>
        <v>0</v>
      </c>
      <c r="Z841" s="475">
        <f>I850</f>
        <v>0</v>
      </c>
      <c r="AA841" s="475">
        <f>I857</f>
        <v>0</v>
      </c>
      <c r="AB841" s="476">
        <f>I864</f>
        <v>0</v>
      </c>
    </row>
    <row r="842" spans="1:28" ht="15" customHeight="1" thickTop="1" thickBot="1">
      <c r="A842" s="2158" t="s">
        <v>1044</v>
      </c>
      <c r="B842" s="355"/>
      <c r="C842" s="378"/>
      <c r="D842" s="378"/>
      <c r="E842" s="379"/>
      <c r="F842" s="380"/>
      <c r="G842" s="381"/>
      <c r="H842" s="382">
        <f t="shared" si="21"/>
        <v>0</v>
      </c>
      <c r="I842" s="2159" t="s">
        <v>72</v>
      </c>
      <c r="J842" s="2160"/>
      <c r="K842" s="2127" t="s">
        <v>73</v>
      </c>
      <c r="L842" s="2123" t="e">
        <f>ROUNDDOWN(I843/I866,2)</f>
        <v>#DIV/0!</v>
      </c>
      <c r="O842" s="477">
        <f>L830</f>
        <v>0</v>
      </c>
      <c r="P842" s="478" t="e">
        <f>L834</f>
        <v>#DIV/0!</v>
      </c>
      <c r="Q842" s="479">
        <f>K832</f>
        <v>0</v>
      </c>
      <c r="R842" s="479">
        <f>I866</f>
        <v>0</v>
      </c>
      <c r="S842" s="465" t="e">
        <f>L839</f>
        <v>#DIV/0!</v>
      </c>
      <c r="T842" s="465" t="e">
        <f>L845</f>
        <v>#DIV/0!</v>
      </c>
      <c r="U842" s="465" t="e">
        <f>L852</f>
        <v>#DIV/0!</v>
      </c>
      <c r="V842" s="465" t="e">
        <f>L859</f>
        <v>#DIV/0!</v>
      </c>
      <c r="W842" s="467" t="e">
        <f>L865</f>
        <v>#DIV/0!</v>
      </c>
      <c r="X842" s="480">
        <f>I838</f>
        <v>0</v>
      </c>
      <c r="Y842" s="481">
        <f>I843</f>
        <v>0</v>
      </c>
      <c r="Z842" s="481">
        <f>I850</f>
        <v>0</v>
      </c>
      <c r="AA842" s="481">
        <f>I857</f>
        <v>0</v>
      </c>
      <c r="AB842" s="482">
        <f>I864</f>
        <v>0</v>
      </c>
    </row>
    <row r="843" spans="1:28" ht="15" thickTop="1" thickBot="1">
      <c r="A843" s="2137"/>
      <c r="B843" s="356"/>
      <c r="C843" s="369"/>
      <c r="D843" s="369"/>
      <c r="E843" s="370"/>
      <c r="F843" s="356"/>
      <c r="G843" s="371"/>
      <c r="H843" s="372">
        <f t="shared" si="21"/>
        <v>0</v>
      </c>
      <c r="I843" s="2129">
        <f>SUM(H842:H848)</f>
        <v>0</v>
      </c>
      <c r="J843" s="2130"/>
      <c r="K843" s="2125"/>
      <c r="L843" s="2123"/>
    </row>
    <row r="844" spans="1:28" ht="15" thickTop="1" thickBot="1">
      <c r="A844" s="2137"/>
      <c r="B844" s="356"/>
      <c r="C844" s="369"/>
      <c r="D844" s="369"/>
      <c r="E844" s="370"/>
      <c r="F844" s="356"/>
      <c r="G844" s="371"/>
      <c r="H844" s="372">
        <f t="shared" si="21"/>
        <v>0</v>
      </c>
      <c r="I844" s="2129"/>
      <c r="J844" s="2130"/>
      <c r="K844" s="2125"/>
      <c r="L844" s="2123"/>
    </row>
    <row r="845" spans="1:28" ht="15" thickTop="1" thickBot="1">
      <c r="A845" s="2137"/>
      <c r="B845" s="356"/>
      <c r="C845" s="369"/>
      <c r="D845" s="369"/>
      <c r="E845" s="370"/>
      <c r="F845" s="356"/>
      <c r="G845" s="371"/>
      <c r="H845" s="372">
        <f t="shared" si="21"/>
        <v>0</v>
      </c>
      <c r="I845" s="2129"/>
      <c r="J845" s="2130"/>
      <c r="K845" s="2125"/>
      <c r="L845" s="2123" t="e">
        <f>IF(L842=0,"-",IF(L842-$I$1/100&lt;0,0.0001,IF(L842=1,1,L842-$I$1/100)))</f>
        <v>#DIV/0!</v>
      </c>
    </row>
    <row r="846" spans="1:28" ht="15" thickTop="1" thickBot="1">
      <c r="A846" s="2137"/>
      <c r="B846" s="356"/>
      <c r="C846" s="369"/>
      <c r="D846" s="369"/>
      <c r="E846" s="370"/>
      <c r="F846" s="356"/>
      <c r="G846" s="371"/>
      <c r="H846" s="372">
        <f t="shared" si="21"/>
        <v>0</v>
      </c>
      <c r="I846" s="2129"/>
      <c r="J846" s="2130"/>
      <c r="K846" s="2125"/>
      <c r="L846" s="2123"/>
    </row>
    <row r="847" spans="1:28" ht="15" thickTop="1" thickBot="1">
      <c r="A847" s="2137"/>
      <c r="B847" s="356"/>
      <c r="C847" s="369"/>
      <c r="D847" s="369"/>
      <c r="E847" s="370"/>
      <c r="F847" s="356"/>
      <c r="G847" s="371"/>
      <c r="H847" s="372">
        <f t="shared" si="21"/>
        <v>0</v>
      </c>
      <c r="I847" s="2129"/>
      <c r="J847" s="2130"/>
      <c r="K847" s="2125"/>
      <c r="L847" s="2123"/>
    </row>
    <row r="848" spans="1:28" ht="15" thickTop="1" thickBot="1">
      <c r="A848" s="2138"/>
      <c r="B848" s="375"/>
      <c r="C848" s="373"/>
      <c r="D848" s="373"/>
      <c r="E848" s="374"/>
      <c r="F848" s="375"/>
      <c r="G848" s="376"/>
      <c r="H848" s="377">
        <f t="shared" si="21"/>
        <v>0</v>
      </c>
      <c r="I848" s="2131"/>
      <c r="J848" s="2132"/>
      <c r="K848" s="2128"/>
      <c r="L848" s="2123"/>
    </row>
    <row r="849" spans="1:12" ht="15" customHeight="1" thickTop="1" thickBot="1">
      <c r="A849" s="2146" t="s">
        <v>74</v>
      </c>
      <c r="B849" s="380"/>
      <c r="C849" s="378"/>
      <c r="D849" s="378"/>
      <c r="E849" s="379"/>
      <c r="F849" s="380"/>
      <c r="G849" s="381"/>
      <c r="H849" s="382">
        <f t="shared" si="21"/>
        <v>0</v>
      </c>
      <c r="I849" s="2162" t="s">
        <v>75</v>
      </c>
      <c r="J849" s="1429"/>
      <c r="K849" s="2124" t="s">
        <v>1226</v>
      </c>
      <c r="L849" s="2123" t="e">
        <f>ROUNDDOWN(I850/I866,2)</f>
        <v>#DIV/0!</v>
      </c>
    </row>
    <row r="850" spans="1:12" ht="15" thickTop="1" thickBot="1">
      <c r="A850" s="2137"/>
      <c r="B850" s="356"/>
      <c r="C850" s="369"/>
      <c r="D850" s="369"/>
      <c r="E850" s="370"/>
      <c r="F850" s="356"/>
      <c r="G850" s="371"/>
      <c r="H850" s="372">
        <f t="shared" si="21"/>
        <v>0</v>
      </c>
      <c r="I850" s="2129">
        <f>SUM(H849:H855)</f>
        <v>0</v>
      </c>
      <c r="J850" s="2130"/>
      <c r="K850" s="2125"/>
      <c r="L850" s="2123"/>
    </row>
    <row r="851" spans="1:12" ht="15" thickTop="1" thickBot="1">
      <c r="A851" s="2137"/>
      <c r="B851" s="356"/>
      <c r="C851" s="369"/>
      <c r="D851" s="369"/>
      <c r="E851" s="370"/>
      <c r="F851" s="356"/>
      <c r="G851" s="371"/>
      <c r="H851" s="372">
        <f t="shared" si="21"/>
        <v>0</v>
      </c>
      <c r="I851" s="2129"/>
      <c r="J851" s="2130"/>
      <c r="K851" s="2125"/>
      <c r="L851" s="2123"/>
    </row>
    <row r="852" spans="1:12" ht="15" thickTop="1" thickBot="1">
      <c r="A852" s="2137"/>
      <c r="B852" s="356"/>
      <c r="C852" s="369"/>
      <c r="D852" s="369"/>
      <c r="E852" s="370"/>
      <c r="F852" s="356"/>
      <c r="G852" s="371"/>
      <c r="H852" s="372">
        <f t="shared" si="21"/>
        <v>0</v>
      </c>
      <c r="I852" s="2129"/>
      <c r="J852" s="2130"/>
      <c r="K852" s="2125"/>
      <c r="L852" s="2123" t="e">
        <f>IF(L849=0,"-",IF(L849-$I$1/100&lt;0,0.0001,IF(L849=1,1,L849-$I$1/100)))</f>
        <v>#DIV/0!</v>
      </c>
    </row>
    <row r="853" spans="1:12" ht="15" thickTop="1" thickBot="1">
      <c r="A853" s="2137"/>
      <c r="B853" s="356"/>
      <c r="C853" s="369"/>
      <c r="D853" s="369"/>
      <c r="E853" s="370"/>
      <c r="F853" s="356"/>
      <c r="G853" s="371"/>
      <c r="H853" s="372">
        <f t="shared" si="21"/>
        <v>0</v>
      </c>
      <c r="I853" s="2129"/>
      <c r="J853" s="2130"/>
      <c r="K853" s="2125"/>
      <c r="L853" s="2123"/>
    </row>
    <row r="854" spans="1:12" ht="15" thickTop="1" thickBot="1">
      <c r="A854" s="2137"/>
      <c r="B854" s="356"/>
      <c r="C854" s="369"/>
      <c r="D854" s="369"/>
      <c r="E854" s="370"/>
      <c r="F854" s="356"/>
      <c r="G854" s="371"/>
      <c r="H854" s="372">
        <f t="shared" si="21"/>
        <v>0</v>
      </c>
      <c r="I854" s="2129"/>
      <c r="J854" s="2130"/>
      <c r="K854" s="2125"/>
      <c r="L854" s="2123"/>
    </row>
    <row r="855" spans="1:12" ht="15" thickTop="1" thickBot="1">
      <c r="A855" s="2161"/>
      <c r="B855" s="383"/>
      <c r="C855" s="373"/>
      <c r="D855" s="373"/>
      <c r="E855" s="374"/>
      <c r="F855" s="375"/>
      <c r="G855" s="376"/>
      <c r="H855" s="377">
        <f t="shared" si="21"/>
        <v>0</v>
      </c>
      <c r="I855" s="2129"/>
      <c r="J855" s="2130"/>
      <c r="K855" s="2126"/>
      <c r="L855" s="2123"/>
    </row>
    <row r="856" spans="1:12" ht="15" customHeight="1" thickTop="1" thickBot="1">
      <c r="A856" s="2158" t="s">
        <v>1227</v>
      </c>
      <c r="B856" s="355"/>
      <c r="C856" s="378"/>
      <c r="D856" s="378"/>
      <c r="E856" s="379"/>
      <c r="F856" s="380"/>
      <c r="G856" s="381"/>
      <c r="H856" s="382">
        <f t="shared" si="21"/>
        <v>0</v>
      </c>
      <c r="I856" s="2159" t="s">
        <v>1228</v>
      </c>
      <c r="J856" s="2160"/>
      <c r="K856" s="2127" t="s">
        <v>1229</v>
      </c>
      <c r="L856" s="2123" t="e">
        <f>ROUNDDOWN(I857/I866,2)</f>
        <v>#DIV/0!</v>
      </c>
    </row>
    <row r="857" spans="1:12" ht="15" thickTop="1" thickBot="1">
      <c r="A857" s="2137"/>
      <c r="B857" s="356"/>
      <c r="C857" s="369"/>
      <c r="D857" s="369"/>
      <c r="E857" s="370"/>
      <c r="F857" s="356"/>
      <c r="G857" s="371"/>
      <c r="H857" s="372">
        <f t="shared" si="21"/>
        <v>0</v>
      </c>
      <c r="I857" s="2129">
        <f>SUM(H856:H862)</f>
        <v>0</v>
      </c>
      <c r="J857" s="2130"/>
      <c r="K857" s="2125"/>
      <c r="L857" s="2123"/>
    </row>
    <row r="858" spans="1:12" ht="15" thickTop="1" thickBot="1">
      <c r="A858" s="2137"/>
      <c r="B858" s="356"/>
      <c r="C858" s="369"/>
      <c r="D858" s="369"/>
      <c r="E858" s="370"/>
      <c r="F858" s="356"/>
      <c r="G858" s="371"/>
      <c r="H858" s="372">
        <f t="shared" si="21"/>
        <v>0</v>
      </c>
      <c r="I858" s="2129"/>
      <c r="J858" s="2130"/>
      <c r="K858" s="2125"/>
      <c r="L858" s="2123"/>
    </row>
    <row r="859" spans="1:12" ht="15" thickTop="1" thickBot="1">
      <c r="A859" s="2137"/>
      <c r="B859" s="356"/>
      <c r="C859" s="369"/>
      <c r="D859" s="369"/>
      <c r="E859" s="370"/>
      <c r="F859" s="356"/>
      <c r="G859" s="371"/>
      <c r="H859" s="372">
        <f t="shared" si="21"/>
        <v>0</v>
      </c>
      <c r="I859" s="2129"/>
      <c r="J859" s="2130"/>
      <c r="K859" s="2125"/>
      <c r="L859" s="2123" t="e">
        <f>IF(L856=0,"-",IF(L856-$I$1/100&lt;0,0.0001,IF(L856=1,1,L856-$I$1/100)))</f>
        <v>#DIV/0!</v>
      </c>
    </row>
    <row r="860" spans="1:12" ht="15" thickTop="1" thickBot="1">
      <c r="A860" s="2137"/>
      <c r="B860" s="356"/>
      <c r="C860" s="369"/>
      <c r="D860" s="369"/>
      <c r="E860" s="370"/>
      <c r="F860" s="356"/>
      <c r="G860" s="371"/>
      <c r="H860" s="372">
        <f t="shared" si="21"/>
        <v>0</v>
      </c>
      <c r="I860" s="2129"/>
      <c r="J860" s="2130"/>
      <c r="K860" s="2125"/>
      <c r="L860" s="2123"/>
    </row>
    <row r="861" spans="1:12" ht="15" thickTop="1" thickBot="1">
      <c r="A861" s="2137"/>
      <c r="B861" s="356"/>
      <c r="C861" s="369"/>
      <c r="D861" s="369"/>
      <c r="E861" s="370"/>
      <c r="F861" s="356"/>
      <c r="G861" s="371"/>
      <c r="H861" s="372">
        <f t="shared" si="21"/>
        <v>0</v>
      </c>
      <c r="I861" s="2129"/>
      <c r="J861" s="2130"/>
      <c r="K861" s="2125"/>
      <c r="L861" s="2123"/>
    </row>
    <row r="862" spans="1:12" ht="15" thickTop="1" thickBot="1">
      <c r="A862" s="2138"/>
      <c r="B862" s="375"/>
      <c r="C862" s="373"/>
      <c r="D862" s="373"/>
      <c r="E862" s="374"/>
      <c r="F862" s="375"/>
      <c r="G862" s="376"/>
      <c r="H862" s="377">
        <f t="shared" si="21"/>
        <v>0</v>
      </c>
      <c r="I862" s="2131"/>
      <c r="J862" s="2132"/>
      <c r="K862" s="2128"/>
      <c r="L862" s="2123"/>
    </row>
    <row r="863" spans="1:12" ht="15" customHeight="1" thickTop="1" thickBot="1">
      <c r="A863" s="2158" t="s">
        <v>1230</v>
      </c>
      <c r="B863" s="355"/>
      <c r="C863" s="378"/>
      <c r="D863" s="378"/>
      <c r="E863" s="379"/>
      <c r="F863" s="380"/>
      <c r="G863" s="381"/>
      <c r="H863" s="382">
        <f t="shared" si="21"/>
        <v>0</v>
      </c>
      <c r="I863" s="2162" t="s">
        <v>1231</v>
      </c>
      <c r="J863" s="1429"/>
      <c r="K863" s="2127" t="s">
        <v>1232</v>
      </c>
      <c r="L863" s="2123" t="e">
        <f>ROUNDDOWN(I864/I866,2)</f>
        <v>#DIV/0!</v>
      </c>
    </row>
    <row r="864" spans="1:12" ht="15" thickTop="1" thickBot="1">
      <c r="A864" s="2137"/>
      <c r="B864" s="356"/>
      <c r="C864" s="369"/>
      <c r="D864" s="369"/>
      <c r="E864" s="370"/>
      <c r="F864" s="356"/>
      <c r="G864" s="371"/>
      <c r="H864" s="372">
        <f t="shared" si="21"/>
        <v>0</v>
      </c>
      <c r="I864" s="2129">
        <f>SUM(H863:H865)</f>
        <v>0</v>
      </c>
      <c r="J864" s="2130"/>
      <c r="K864" s="2125"/>
      <c r="L864" s="2123"/>
    </row>
    <row r="865" spans="1:31" ht="15" thickTop="1" thickBot="1">
      <c r="A865" s="2138"/>
      <c r="B865" s="375"/>
      <c r="C865" s="373"/>
      <c r="D865" s="373"/>
      <c r="E865" s="374"/>
      <c r="F865" s="375"/>
      <c r="G865" s="376"/>
      <c r="H865" s="377">
        <f t="shared" si="21"/>
        <v>0</v>
      </c>
      <c r="I865" s="2131"/>
      <c r="J865" s="2132"/>
      <c r="K865" s="2128"/>
      <c r="L865" s="499" t="e">
        <f>IF(L863=0,"-",IF(L863-$I$1/100&lt;0,0.0001,IF(L863=1,1,L863-$I$1/100)))</f>
        <v>#DIV/0!</v>
      </c>
    </row>
    <row r="866" spans="1:31" ht="15" thickTop="1" thickBot="1">
      <c r="A866" s="10"/>
      <c r="G866" s="2133" t="s">
        <v>1233</v>
      </c>
      <c r="H866" s="2134"/>
      <c r="I866" s="2135">
        <f>SUM(I838,I843,I850,I857,I864)</f>
        <v>0</v>
      </c>
      <c r="J866" s="2136"/>
      <c r="L866" s="499"/>
    </row>
    <row r="867" spans="1:31" ht="14.25" thickTop="1"/>
    <row r="868" spans="1:31" ht="14.25" thickBot="1"/>
    <row r="869" spans="1:31" ht="15" thickTop="1" thickBot="1">
      <c r="A869" s="645" t="s">
        <v>981</v>
      </c>
      <c r="B869" s="2163" t="s">
        <v>1634</v>
      </c>
      <c r="C869" s="2164"/>
      <c r="D869" s="2164"/>
      <c r="E869" s="2164"/>
      <c r="F869" s="2164"/>
      <c r="G869" s="2164"/>
      <c r="H869" s="2164"/>
      <c r="I869" s="2164"/>
      <c r="J869" s="2164"/>
      <c r="K869" s="2164"/>
      <c r="L869" s="2165"/>
    </row>
    <row r="870" spans="1:31" ht="29.25" customHeight="1" thickTop="1" thickBot="1">
      <c r="A870" s="354"/>
      <c r="B870" s="354"/>
      <c r="C870" s="354"/>
      <c r="D870" s="354"/>
      <c r="E870" s="354"/>
      <c r="F870" s="354"/>
      <c r="G870" s="354"/>
      <c r="H870" s="354"/>
      <c r="I870" s="354"/>
      <c r="J870" s="354"/>
      <c r="K870" s="354"/>
      <c r="L870" s="354"/>
      <c r="X870" s="2143" t="s">
        <v>810</v>
      </c>
      <c r="Y870" s="2143"/>
      <c r="Z870" s="2143"/>
      <c r="AA870" s="2143"/>
      <c r="AB870" s="2143"/>
    </row>
    <row r="871" spans="1:31" ht="14.25" customHeight="1" thickTop="1">
      <c r="A871" s="2144" t="s">
        <v>315</v>
      </c>
      <c r="B871" s="355" t="s">
        <v>316</v>
      </c>
      <c r="C871" s="355"/>
      <c r="D871" s="355"/>
      <c r="E871" s="355"/>
      <c r="F871" s="355"/>
      <c r="G871" s="355"/>
      <c r="H871" s="355"/>
      <c r="I871" s="355"/>
      <c r="J871" s="355"/>
      <c r="K871" s="2156"/>
      <c r="L871" s="2157"/>
      <c r="O871" s="457" t="s">
        <v>318</v>
      </c>
      <c r="P871" s="458" t="s">
        <v>320</v>
      </c>
      <c r="Q871" s="459" t="s">
        <v>319</v>
      </c>
      <c r="R871" s="459" t="s">
        <v>809</v>
      </c>
      <c r="S871" s="460" t="s">
        <v>860</v>
      </c>
      <c r="T871" s="460" t="s">
        <v>861</v>
      </c>
      <c r="U871" s="460" t="s">
        <v>862</v>
      </c>
      <c r="V871" s="460" t="s">
        <v>863</v>
      </c>
      <c r="W871" s="461" t="s">
        <v>864</v>
      </c>
      <c r="X871" s="462" t="s">
        <v>860</v>
      </c>
      <c r="Y871" s="460" t="s">
        <v>861</v>
      </c>
      <c r="Z871" s="460" t="s">
        <v>862</v>
      </c>
      <c r="AA871" s="460" t="s">
        <v>863</v>
      </c>
      <c r="AB871" s="461" t="s">
        <v>864</v>
      </c>
      <c r="AE871" s="463"/>
    </row>
    <row r="872" spans="1:31">
      <c r="A872" s="2145"/>
      <c r="B872" s="356" t="s">
        <v>865</v>
      </c>
      <c r="C872" s="357"/>
      <c r="D872" s="357"/>
      <c r="E872" s="357"/>
      <c r="F872" s="357"/>
      <c r="G872" s="357"/>
      <c r="H872" s="357"/>
      <c r="I872" s="357"/>
      <c r="J872" s="358"/>
      <c r="K872" s="2147">
        <f>SUM(C872:J872)</f>
        <v>0</v>
      </c>
      <c r="L872" s="2148"/>
      <c r="O872" s="464">
        <f>B870</f>
        <v>0</v>
      </c>
      <c r="P872" s="465" t="e">
        <f>L874</f>
        <v>#DIV/0!</v>
      </c>
      <c r="Q872" s="466">
        <f>K872</f>
        <v>0</v>
      </c>
      <c r="R872" s="466">
        <f>I906</f>
        <v>0</v>
      </c>
      <c r="S872" s="465" t="e">
        <f>L879</f>
        <v>#DIV/0!</v>
      </c>
      <c r="T872" s="465" t="e">
        <f>L885</f>
        <v>#DIV/0!</v>
      </c>
      <c r="U872" s="465" t="e">
        <f>L892</f>
        <v>#DIV/0!</v>
      </c>
      <c r="V872" s="465" t="e">
        <f>L899</f>
        <v>#DIV/0!</v>
      </c>
      <c r="W872" s="467" t="e">
        <f>L905</f>
        <v>#DIV/0!</v>
      </c>
      <c r="X872" s="468">
        <f>I878</f>
        <v>0</v>
      </c>
      <c r="Y872" s="469">
        <f>I883</f>
        <v>0</v>
      </c>
      <c r="Z872" s="469">
        <f>I890</f>
        <v>0</v>
      </c>
      <c r="AA872" s="469">
        <f>I897</f>
        <v>0</v>
      </c>
      <c r="AB872" s="470">
        <f>I904</f>
        <v>0</v>
      </c>
    </row>
    <row r="873" spans="1:31" ht="14.25" customHeight="1" thickBot="1">
      <c r="A873" s="2146"/>
      <c r="B873" s="356"/>
      <c r="C873" s="357"/>
      <c r="D873" s="357"/>
      <c r="E873" s="357"/>
      <c r="F873" s="357"/>
      <c r="G873" s="357"/>
      <c r="H873" s="357"/>
      <c r="I873" s="357"/>
      <c r="J873" s="357"/>
      <c r="K873" s="359" t="s">
        <v>1620</v>
      </c>
      <c r="L873" s="360" t="s">
        <v>1621</v>
      </c>
      <c r="O873" s="471">
        <f>C870</f>
        <v>0</v>
      </c>
      <c r="P873" s="472" t="e">
        <f>L874</f>
        <v>#DIV/0!</v>
      </c>
      <c r="Q873" s="473">
        <f>K872</f>
        <v>0</v>
      </c>
      <c r="R873" s="473">
        <f>I906</f>
        <v>0</v>
      </c>
      <c r="S873" s="465" t="e">
        <f>L879</f>
        <v>#DIV/0!</v>
      </c>
      <c r="T873" s="465" t="e">
        <f>L885</f>
        <v>#DIV/0!</v>
      </c>
      <c r="U873" s="465" t="e">
        <f>L892</f>
        <v>#DIV/0!</v>
      </c>
      <c r="V873" s="465" t="e">
        <f>L899</f>
        <v>#DIV/0!</v>
      </c>
      <c r="W873" s="467" t="e">
        <f>L905</f>
        <v>#DIV/0!</v>
      </c>
      <c r="X873" s="474">
        <f>I878</f>
        <v>0</v>
      </c>
      <c r="Y873" s="475">
        <f>I883</f>
        <v>0</v>
      </c>
      <c r="Z873" s="475">
        <f>I890</f>
        <v>0</v>
      </c>
      <c r="AA873" s="475">
        <f>I897</f>
        <v>0</v>
      </c>
      <c r="AB873" s="476">
        <f>I904</f>
        <v>0</v>
      </c>
    </row>
    <row r="874" spans="1:31" ht="15" thickTop="1" thickBot="1">
      <c r="A874" s="2153" t="s">
        <v>866</v>
      </c>
      <c r="B874" s="2154"/>
      <c r="C874" s="2154"/>
      <c r="D874" s="2154"/>
      <c r="E874" s="2155"/>
      <c r="F874" s="361">
        <f>I906</f>
        <v>0</v>
      </c>
      <c r="G874" s="362" t="s">
        <v>867</v>
      </c>
      <c r="H874" s="363">
        <f>K872</f>
        <v>0</v>
      </c>
      <c r="I874" s="362" t="s">
        <v>868</v>
      </c>
      <c r="J874" s="362" t="s">
        <v>613</v>
      </c>
      <c r="K874" s="364" t="e">
        <f>ROUNDDOWN(I906/K872,2)</f>
        <v>#DIV/0!</v>
      </c>
      <c r="L874" s="364" t="e">
        <f>K874-$I$1/100</f>
        <v>#DIV/0!</v>
      </c>
      <c r="O874" s="471">
        <f>D870</f>
        <v>0</v>
      </c>
      <c r="P874" s="472" t="e">
        <f>L874</f>
        <v>#DIV/0!</v>
      </c>
      <c r="Q874" s="473">
        <f>K872</f>
        <v>0</v>
      </c>
      <c r="R874" s="473">
        <f>I906</f>
        <v>0</v>
      </c>
      <c r="S874" s="465" t="e">
        <f>L879</f>
        <v>#DIV/0!</v>
      </c>
      <c r="T874" s="465" t="e">
        <f>L885</f>
        <v>#DIV/0!</v>
      </c>
      <c r="U874" s="465" t="e">
        <f>L892</f>
        <v>#DIV/0!</v>
      </c>
      <c r="V874" s="465" t="e">
        <f>L899</f>
        <v>#DIV/0!</v>
      </c>
      <c r="W874" s="467" t="e">
        <f>L905</f>
        <v>#DIV/0!</v>
      </c>
      <c r="X874" s="474">
        <f>I878</f>
        <v>0</v>
      </c>
      <c r="Y874" s="475">
        <f>I883</f>
        <v>0</v>
      </c>
      <c r="Z874" s="475">
        <f>I890</f>
        <v>0</v>
      </c>
      <c r="AA874" s="475">
        <f>I897</f>
        <v>0</v>
      </c>
      <c r="AB874" s="476">
        <f>I904</f>
        <v>0</v>
      </c>
    </row>
    <row r="875" spans="1:31" ht="14.25" thickTop="1">
      <c r="K875" s="365"/>
      <c r="L875" s="366"/>
      <c r="O875" s="471">
        <f>E870</f>
        <v>0</v>
      </c>
      <c r="P875" s="472" t="e">
        <f>L874</f>
        <v>#DIV/0!</v>
      </c>
      <c r="Q875" s="473">
        <f>K872</f>
        <v>0</v>
      </c>
      <c r="R875" s="473">
        <f>I906</f>
        <v>0</v>
      </c>
      <c r="S875" s="465" t="e">
        <f>L879</f>
        <v>#DIV/0!</v>
      </c>
      <c r="T875" s="465" t="e">
        <f>L885</f>
        <v>#DIV/0!</v>
      </c>
      <c r="U875" s="465" t="e">
        <f>L892</f>
        <v>#DIV/0!</v>
      </c>
      <c r="V875" s="465" t="e">
        <f>L899</f>
        <v>#DIV/0!</v>
      </c>
      <c r="W875" s="467" t="e">
        <f>L905</f>
        <v>#DIV/0!</v>
      </c>
      <c r="X875" s="474">
        <f>I878</f>
        <v>0</v>
      </c>
      <c r="Y875" s="475">
        <f>I883</f>
        <v>0</v>
      </c>
      <c r="Z875" s="475">
        <f>I890</f>
        <v>0</v>
      </c>
      <c r="AA875" s="475">
        <f>I897</f>
        <v>0</v>
      </c>
      <c r="AB875" s="476">
        <f>I904</f>
        <v>0</v>
      </c>
    </row>
    <row r="876" spans="1:31" ht="15" customHeight="1" thickBot="1">
      <c r="A876" s="367"/>
      <c r="B876" s="368" t="s">
        <v>614</v>
      </c>
      <c r="C876" s="368" t="s">
        <v>615</v>
      </c>
      <c r="D876" s="368" t="s">
        <v>1473</v>
      </c>
      <c r="E876" s="368" t="s">
        <v>1474</v>
      </c>
      <c r="F876" s="368" t="s">
        <v>1475</v>
      </c>
      <c r="G876" s="368" t="s">
        <v>1476</v>
      </c>
      <c r="H876" s="368" t="s">
        <v>1477</v>
      </c>
      <c r="I876" s="2151" t="s">
        <v>1478</v>
      </c>
      <c r="J876" s="2152"/>
      <c r="K876" s="2149" t="s">
        <v>1622</v>
      </c>
      <c r="L876" s="2150"/>
      <c r="O876" s="471">
        <f>F870</f>
        <v>0</v>
      </c>
      <c r="P876" s="472" t="e">
        <f>L874</f>
        <v>#DIV/0!</v>
      </c>
      <c r="Q876" s="473">
        <f>K872</f>
        <v>0</v>
      </c>
      <c r="R876" s="473">
        <f>I906</f>
        <v>0</v>
      </c>
      <c r="S876" s="465" t="e">
        <f>L879</f>
        <v>#DIV/0!</v>
      </c>
      <c r="T876" s="465" t="e">
        <f>L885</f>
        <v>#DIV/0!</v>
      </c>
      <c r="U876" s="465" t="e">
        <f>L892</f>
        <v>#DIV/0!</v>
      </c>
      <c r="V876" s="465" t="e">
        <f>L899</f>
        <v>#DIV/0!</v>
      </c>
      <c r="W876" s="467" t="e">
        <f>L905</f>
        <v>#DIV/0!</v>
      </c>
      <c r="X876" s="474">
        <f>I878</f>
        <v>0</v>
      </c>
      <c r="Y876" s="475">
        <f>I883</f>
        <v>0</v>
      </c>
      <c r="Z876" s="475">
        <f>I890</f>
        <v>0</v>
      </c>
      <c r="AA876" s="475">
        <f>I897</f>
        <v>0</v>
      </c>
      <c r="AB876" s="476">
        <f>I904</f>
        <v>0</v>
      </c>
    </row>
    <row r="877" spans="1:31" ht="14.25" customHeight="1" thickTop="1">
      <c r="A877" s="2137" t="s">
        <v>1479</v>
      </c>
      <c r="B877" s="356"/>
      <c r="C877" s="369"/>
      <c r="D877" s="369"/>
      <c r="E877" s="370"/>
      <c r="F877" s="356"/>
      <c r="G877" s="371"/>
      <c r="H877" s="372">
        <f t="shared" ref="H877:H905" si="22">ROUNDDOWN(C877*D877,2)</f>
        <v>0</v>
      </c>
      <c r="I877" s="1425" t="s">
        <v>1480</v>
      </c>
      <c r="J877" s="1426"/>
      <c r="K877" s="2139" t="s">
        <v>1043</v>
      </c>
      <c r="L877" s="2140" t="e">
        <f>ROUNDDOWN(I878/I906,2)</f>
        <v>#DIV/0!</v>
      </c>
      <c r="O877" s="471">
        <f>G870</f>
        <v>0</v>
      </c>
      <c r="P877" s="472" t="e">
        <f>L874</f>
        <v>#DIV/0!</v>
      </c>
      <c r="Q877" s="473">
        <f>K872</f>
        <v>0</v>
      </c>
      <c r="R877" s="473">
        <f>I906</f>
        <v>0</v>
      </c>
      <c r="S877" s="465" t="e">
        <f>L879</f>
        <v>#DIV/0!</v>
      </c>
      <c r="T877" s="465" t="e">
        <f>L885</f>
        <v>#DIV/0!</v>
      </c>
      <c r="U877" s="465" t="e">
        <f>L892</f>
        <v>#DIV/0!</v>
      </c>
      <c r="V877" s="465" t="e">
        <f>L899</f>
        <v>#DIV/0!</v>
      </c>
      <c r="W877" s="467" t="e">
        <f>L905</f>
        <v>#DIV/0!</v>
      </c>
      <c r="X877" s="474">
        <f>I878</f>
        <v>0</v>
      </c>
      <c r="Y877" s="475">
        <f>I883</f>
        <v>0</v>
      </c>
      <c r="Z877" s="475">
        <f>I890</f>
        <v>0</v>
      </c>
      <c r="AA877" s="475">
        <f>I897</f>
        <v>0</v>
      </c>
      <c r="AB877" s="476">
        <f>I904</f>
        <v>0</v>
      </c>
    </row>
    <row r="878" spans="1:31" ht="14.25" thickBot="1">
      <c r="A878" s="2137"/>
      <c r="B878" s="356"/>
      <c r="C878" s="369"/>
      <c r="D878" s="369"/>
      <c r="E878" s="370"/>
      <c r="F878" s="356"/>
      <c r="G878" s="371"/>
      <c r="H878" s="372">
        <f t="shared" si="22"/>
        <v>0</v>
      </c>
      <c r="I878" s="2129">
        <f>SUM(H877:H881)</f>
        <v>0</v>
      </c>
      <c r="J878" s="2130"/>
      <c r="K878" s="2125"/>
      <c r="L878" s="2141"/>
      <c r="O878" s="471">
        <f>H870</f>
        <v>0</v>
      </c>
      <c r="P878" s="472" t="e">
        <f>L874</f>
        <v>#DIV/0!</v>
      </c>
      <c r="Q878" s="473">
        <f>K872</f>
        <v>0</v>
      </c>
      <c r="R878" s="473">
        <f>I906</f>
        <v>0</v>
      </c>
      <c r="S878" s="465" t="e">
        <f>L879</f>
        <v>#DIV/0!</v>
      </c>
      <c r="T878" s="465" t="e">
        <f>L885</f>
        <v>#DIV/0!</v>
      </c>
      <c r="U878" s="465" t="e">
        <f>L892</f>
        <v>#DIV/0!</v>
      </c>
      <c r="V878" s="465" t="e">
        <f>L899</f>
        <v>#DIV/0!</v>
      </c>
      <c r="W878" s="467" t="e">
        <f>L905</f>
        <v>#DIV/0!</v>
      </c>
      <c r="X878" s="474">
        <f>I878</f>
        <v>0</v>
      </c>
      <c r="Y878" s="475">
        <f>I883</f>
        <v>0</v>
      </c>
      <c r="Z878" s="475">
        <f>I890</f>
        <v>0</v>
      </c>
      <c r="AA878" s="475">
        <f>I897</f>
        <v>0</v>
      </c>
      <c r="AB878" s="476">
        <f>I904</f>
        <v>0</v>
      </c>
    </row>
    <row r="879" spans="1:31" ht="13.5" customHeight="1" thickTop="1">
      <c r="A879" s="2137"/>
      <c r="B879" s="356"/>
      <c r="C879" s="369"/>
      <c r="D879" s="369"/>
      <c r="E879" s="370"/>
      <c r="F879" s="356"/>
      <c r="G879" s="371"/>
      <c r="H879" s="372">
        <f t="shared" si="22"/>
        <v>0</v>
      </c>
      <c r="I879" s="2129"/>
      <c r="J879" s="2130"/>
      <c r="K879" s="2125"/>
      <c r="L879" s="2140" t="e">
        <f>IF(L877=0,"-",IF(L877-$I$1/100&lt;0,0.0001,IF(L877=1,1,L877-$I$1/100)))</f>
        <v>#DIV/0!</v>
      </c>
      <c r="O879" s="471">
        <f>I870</f>
        <v>0</v>
      </c>
      <c r="P879" s="472" t="e">
        <f>L874</f>
        <v>#DIV/0!</v>
      </c>
      <c r="Q879" s="473">
        <f>K872</f>
        <v>0</v>
      </c>
      <c r="R879" s="473">
        <f>I906</f>
        <v>0</v>
      </c>
      <c r="S879" s="465" t="e">
        <f>L879</f>
        <v>#DIV/0!</v>
      </c>
      <c r="T879" s="465" t="e">
        <f>L885</f>
        <v>#DIV/0!</v>
      </c>
      <c r="U879" s="465" t="e">
        <f>L892</f>
        <v>#DIV/0!</v>
      </c>
      <c r="V879" s="465" t="e">
        <f>L899</f>
        <v>#DIV/0!</v>
      </c>
      <c r="W879" s="467" t="e">
        <f>L905</f>
        <v>#DIV/0!</v>
      </c>
      <c r="X879" s="474">
        <f>I878</f>
        <v>0</v>
      </c>
      <c r="Y879" s="475">
        <f>I883</f>
        <v>0</v>
      </c>
      <c r="Z879" s="475">
        <f>I890</f>
        <v>0</v>
      </c>
      <c r="AA879" s="475">
        <f>I897</f>
        <v>0</v>
      </c>
      <c r="AB879" s="476">
        <f>I904</f>
        <v>0</v>
      </c>
    </row>
    <row r="880" spans="1:31">
      <c r="A880" s="2137"/>
      <c r="B880" s="356"/>
      <c r="C880" s="369"/>
      <c r="D880" s="369"/>
      <c r="E880" s="370"/>
      <c r="F880" s="356"/>
      <c r="G880" s="371"/>
      <c r="H880" s="372">
        <f t="shared" si="22"/>
        <v>0</v>
      </c>
      <c r="I880" s="2129"/>
      <c r="J880" s="2130"/>
      <c r="K880" s="2125"/>
      <c r="L880" s="2142"/>
      <c r="O880" s="471">
        <f>J870</f>
        <v>0</v>
      </c>
      <c r="P880" s="472" t="e">
        <f>L874</f>
        <v>#DIV/0!</v>
      </c>
      <c r="Q880" s="473">
        <f>K872</f>
        <v>0</v>
      </c>
      <c r="R880" s="473">
        <f>I906</f>
        <v>0</v>
      </c>
      <c r="S880" s="465" t="e">
        <f>L879</f>
        <v>#DIV/0!</v>
      </c>
      <c r="T880" s="465" t="e">
        <f>L885</f>
        <v>#DIV/0!</v>
      </c>
      <c r="U880" s="465" t="e">
        <f>L892</f>
        <v>#DIV/0!</v>
      </c>
      <c r="V880" s="465" t="e">
        <f>L899</f>
        <v>#DIV/0!</v>
      </c>
      <c r="W880" s="467" t="e">
        <f>L905</f>
        <v>#DIV/0!</v>
      </c>
      <c r="X880" s="474">
        <f>I878</f>
        <v>0</v>
      </c>
      <c r="Y880" s="475">
        <f>I883</f>
        <v>0</v>
      </c>
      <c r="Z880" s="475">
        <f>I890</f>
        <v>0</v>
      </c>
      <c r="AA880" s="475">
        <f>I897</f>
        <v>0</v>
      </c>
      <c r="AB880" s="476">
        <f>I904</f>
        <v>0</v>
      </c>
    </row>
    <row r="881" spans="1:28" ht="14.25" thickBot="1">
      <c r="A881" s="2138"/>
      <c r="B881" s="356"/>
      <c r="C881" s="373"/>
      <c r="D881" s="373"/>
      <c r="E881" s="374"/>
      <c r="F881" s="375"/>
      <c r="G881" s="376"/>
      <c r="H881" s="377">
        <f t="shared" si="22"/>
        <v>0</v>
      </c>
      <c r="I881" s="2131"/>
      <c r="J881" s="2132"/>
      <c r="K881" s="2128"/>
      <c r="L881" s="2141"/>
      <c r="O881" s="471">
        <f>K870</f>
        <v>0</v>
      </c>
      <c r="P881" s="472" t="e">
        <f>L874</f>
        <v>#DIV/0!</v>
      </c>
      <c r="Q881" s="473">
        <f>K872</f>
        <v>0</v>
      </c>
      <c r="R881" s="473">
        <f>I906</f>
        <v>0</v>
      </c>
      <c r="S881" s="465" t="e">
        <f>L879</f>
        <v>#DIV/0!</v>
      </c>
      <c r="T881" s="465" t="e">
        <f>L885</f>
        <v>#DIV/0!</v>
      </c>
      <c r="U881" s="465" t="e">
        <f>L892</f>
        <v>#DIV/0!</v>
      </c>
      <c r="V881" s="465" t="e">
        <f>L899</f>
        <v>#DIV/0!</v>
      </c>
      <c r="W881" s="467" t="e">
        <f>L905</f>
        <v>#DIV/0!</v>
      </c>
      <c r="X881" s="474">
        <f>I878</f>
        <v>0</v>
      </c>
      <c r="Y881" s="475">
        <f>I883</f>
        <v>0</v>
      </c>
      <c r="Z881" s="475">
        <f>I890</f>
        <v>0</v>
      </c>
      <c r="AA881" s="475">
        <f>I897</f>
        <v>0</v>
      </c>
      <c r="AB881" s="476">
        <f>I904</f>
        <v>0</v>
      </c>
    </row>
    <row r="882" spans="1:28" ht="15" customHeight="1" thickTop="1" thickBot="1">
      <c r="A882" s="2158" t="s">
        <v>1044</v>
      </c>
      <c r="B882" s="355"/>
      <c r="C882" s="378"/>
      <c r="D882" s="378"/>
      <c r="E882" s="379"/>
      <c r="F882" s="380"/>
      <c r="G882" s="381"/>
      <c r="H882" s="382">
        <f t="shared" si="22"/>
        <v>0</v>
      </c>
      <c r="I882" s="2159" t="s">
        <v>72</v>
      </c>
      <c r="J882" s="2160"/>
      <c r="K882" s="2127" t="s">
        <v>73</v>
      </c>
      <c r="L882" s="2123" t="e">
        <f>ROUNDDOWN(I883/I906,2)</f>
        <v>#DIV/0!</v>
      </c>
      <c r="O882" s="477">
        <f>L870</f>
        <v>0</v>
      </c>
      <c r="P882" s="478" t="e">
        <f>L874</f>
        <v>#DIV/0!</v>
      </c>
      <c r="Q882" s="479">
        <f>K872</f>
        <v>0</v>
      </c>
      <c r="R882" s="479">
        <f>I906</f>
        <v>0</v>
      </c>
      <c r="S882" s="465" t="e">
        <f>L879</f>
        <v>#DIV/0!</v>
      </c>
      <c r="T882" s="465" t="e">
        <f>L885</f>
        <v>#DIV/0!</v>
      </c>
      <c r="U882" s="465" t="e">
        <f>L892</f>
        <v>#DIV/0!</v>
      </c>
      <c r="V882" s="465" t="e">
        <f>L899</f>
        <v>#DIV/0!</v>
      </c>
      <c r="W882" s="467" t="e">
        <f>L905</f>
        <v>#DIV/0!</v>
      </c>
      <c r="X882" s="480">
        <f>I878</f>
        <v>0</v>
      </c>
      <c r="Y882" s="481">
        <f>I883</f>
        <v>0</v>
      </c>
      <c r="Z882" s="481">
        <f>I890</f>
        <v>0</v>
      </c>
      <c r="AA882" s="481">
        <f>I897</f>
        <v>0</v>
      </c>
      <c r="AB882" s="482">
        <f>I904</f>
        <v>0</v>
      </c>
    </row>
    <row r="883" spans="1:28" ht="15" thickTop="1" thickBot="1">
      <c r="A883" s="2137"/>
      <c r="B883" s="356"/>
      <c r="C883" s="369"/>
      <c r="D883" s="369"/>
      <c r="E883" s="370"/>
      <c r="F883" s="356"/>
      <c r="G883" s="371"/>
      <c r="H883" s="372">
        <f t="shared" si="22"/>
        <v>0</v>
      </c>
      <c r="I883" s="2129">
        <f>SUM(H882:H888)</f>
        <v>0</v>
      </c>
      <c r="J883" s="2130"/>
      <c r="K883" s="2125"/>
      <c r="L883" s="2123"/>
    </row>
    <row r="884" spans="1:28" ht="15" thickTop="1" thickBot="1">
      <c r="A884" s="2137"/>
      <c r="B884" s="356"/>
      <c r="C884" s="369"/>
      <c r="D884" s="369"/>
      <c r="E884" s="370"/>
      <c r="F884" s="356"/>
      <c r="G884" s="371"/>
      <c r="H884" s="372">
        <f t="shared" si="22"/>
        <v>0</v>
      </c>
      <c r="I884" s="2129"/>
      <c r="J884" s="2130"/>
      <c r="K884" s="2125"/>
      <c r="L884" s="2123"/>
    </row>
    <row r="885" spans="1:28" ht="15" thickTop="1" thickBot="1">
      <c r="A885" s="2137"/>
      <c r="B885" s="356"/>
      <c r="C885" s="369"/>
      <c r="D885" s="369"/>
      <c r="E885" s="370"/>
      <c r="F885" s="356"/>
      <c r="G885" s="371"/>
      <c r="H885" s="372">
        <f t="shared" si="22"/>
        <v>0</v>
      </c>
      <c r="I885" s="2129"/>
      <c r="J885" s="2130"/>
      <c r="K885" s="2125"/>
      <c r="L885" s="2123" t="e">
        <f>IF(L882=0,"-",IF(L882-$I$1/100&lt;0,0.0001,IF(L882=1,1,L882-$I$1/100)))</f>
        <v>#DIV/0!</v>
      </c>
    </row>
    <row r="886" spans="1:28" ht="15" thickTop="1" thickBot="1">
      <c r="A886" s="2137"/>
      <c r="B886" s="356"/>
      <c r="C886" s="369"/>
      <c r="D886" s="369"/>
      <c r="E886" s="370"/>
      <c r="F886" s="356"/>
      <c r="G886" s="371"/>
      <c r="H886" s="372">
        <f t="shared" si="22"/>
        <v>0</v>
      </c>
      <c r="I886" s="2129"/>
      <c r="J886" s="2130"/>
      <c r="K886" s="2125"/>
      <c r="L886" s="2123"/>
    </row>
    <row r="887" spans="1:28" ht="15" thickTop="1" thickBot="1">
      <c r="A887" s="2137"/>
      <c r="B887" s="356"/>
      <c r="C887" s="369"/>
      <c r="D887" s="369"/>
      <c r="E887" s="370"/>
      <c r="F887" s="356"/>
      <c r="G887" s="371"/>
      <c r="H887" s="372">
        <f t="shared" si="22"/>
        <v>0</v>
      </c>
      <c r="I887" s="2129"/>
      <c r="J887" s="2130"/>
      <c r="K887" s="2125"/>
      <c r="L887" s="2123"/>
    </row>
    <row r="888" spans="1:28" ht="15" thickTop="1" thickBot="1">
      <c r="A888" s="2138"/>
      <c r="B888" s="375"/>
      <c r="C888" s="373"/>
      <c r="D888" s="373"/>
      <c r="E888" s="374"/>
      <c r="F888" s="375"/>
      <c r="G888" s="376"/>
      <c r="H888" s="377">
        <f t="shared" si="22"/>
        <v>0</v>
      </c>
      <c r="I888" s="2131"/>
      <c r="J888" s="2132"/>
      <c r="K888" s="2128"/>
      <c r="L888" s="2123"/>
    </row>
    <row r="889" spans="1:28" ht="15" customHeight="1" thickTop="1" thickBot="1">
      <c r="A889" s="2146" t="s">
        <v>74</v>
      </c>
      <c r="B889" s="380"/>
      <c r="C889" s="378"/>
      <c r="D889" s="378"/>
      <c r="E889" s="379"/>
      <c r="F889" s="380"/>
      <c r="G889" s="381"/>
      <c r="H889" s="382">
        <f t="shared" si="22"/>
        <v>0</v>
      </c>
      <c r="I889" s="2162" t="s">
        <v>75</v>
      </c>
      <c r="J889" s="1429"/>
      <c r="K889" s="2124" t="s">
        <v>1226</v>
      </c>
      <c r="L889" s="2123" t="e">
        <f>ROUNDDOWN(I890/I906,2)</f>
        <v>#DIV/0!</v>
      </c>
    </row>
    <row r="890" spans="1:28" ht="15" thickTop="1" thickBot="1">
      <c r="A890" s="2137"/>
      <c r="B890" s="356"/>
      <c r="C890" s="369"/>
      <c r="D890" s="369"/>
      <c r="E890" s="370"/>
      <c r="F890" s="356"/>
      <c r="G890" s="371"/>
      <c r="H890" s="372">
        <f t="shared" si="22"/>
        <v>0</v>
      </c>
      <c r="I890" s="2129">
        <f>SUM(H889:H895)</f>
        <v>0</v>
      </c>
      <c r="J890" s="2130"/>
      <c r="K890" s="2125"/>
      <c r="L890" s="2123"/>
    </row>
    <row r="891" spans="1:28" ht="15" thickTop="1" thickBot="1">
      <c r="A891" s="2137"/>
      <c r="B891" s="356"/>
      <c r="C891" s="369"/>
      <c r="D891" s="369"/>
      <c r="E891" s="370"/>
      <c r="F891" s="356"/>
      <c r="G891" s="371"/>
      <c r="H891" s="372">
        <f t="shared" si="22"/>
        <v>0</v>
      </c>
      <c r="I891" s="2129"/>
      <c r="J891" s="2130"/>
      <c r="K891" s="2125"/>
      <c r="L891" s="2123"/>
    </row>
    <row r="892" spans="1:28" ht="15" thickTop="1" thickBot="1">
      <c r="A892" s="2137"/>
      <c r="B892" s="356"/>
      <c r="C892" s="369"/>
      <c r="D892" s="369"/>
      <c r="E892" s="370"/>
      <c r="F892" s="356"/>
      <c r="G892" s="371"/>
      <c r="H892" s="372">
        <f t="shared" si="22"/>
        <v>0</v>
      </c>
      <c r="I892" s="2129"/>
      <c r="J892" s="2130"/>
      <c r="K892" s="2125"/>
      <c r="L892" s="2123" t="e">
        <f>IF(L889=0,"-",IF(L889-$I$1/100&lt;0,0.0001,IF(L889=1,1,L889-$I$1/100)))</f>
        <v>#DIV/0!</v>
      </c>
    </row>
    <row r="893" spans="1:28" ht="15" thickTop="1" thickBot="1">
      <c r="A893" s="2137"/>
      <c r="B893" s="356"/>
      <c r="C893" s="369"/>
      <c r="D893" s="369"/>
      <c r="E893" s="370"/>
      <c r="F893" s="356"/>
      <c r="G893" s="371"/>
      <c r="H893" s="372">
        <f t="shared" si="22"/>
        <v>0</v>
      </c>
      <c r="I893" s="2129"/>
      <c r="J893" s="2130"/>
      <c r="K893" s="2125"/>
      <c r="L893" s="2123"/>
    </row>
    <row r="894" spans="1:28" ht="15" thickTop="1" thickBot="1">
      <c r="A894" s="2137"/>
      <c r="B894" s="356"/>
      <c r="C894" s="369"/>
      <c r="D894" s="369"/>
      <c r="E894" s="370"/>
      <c r="F894" s="356"/>
      <c r="G894" s="371"/>
      <c r="H894" s="372">
        <f t="shared" si="22"/>
        <v>0</v>
      </c>
      <c r="I894" s="2129"/>
      <c r="J894" s="2130"/>
      <c r="K894" s="2125"/>
      <c r="L894" s="2123"/>
    </row>
    <row r="895" spans="1:28" ht="15" thickTop="1" thickBot="1">
      <c r="A895" s="2161"/>
      <c r="B895" s="383"/>
      <c r="C895" s="373"/>
      <c r="D895" s="373"/>
      <c r="E895" s="374"/>
      <c r="F895" s="375"/>
      <c r="G895" s="376"/>
      <c r="H895" s="377">
        <f t="shared" si="22"/>
        <v>0</v>
      </c>
      <c r="I895" s="2129"/>
      <c r="J895" s="2130"/>
      <c r="K895" s="2126"/>
      <c r="L895" s="2123"/>
    </row>
    <row r="896" spans="1:28" ht="15" customHeight="1" thickTop="1" thickBot="1">
      <c r="A896" s="2158" t="s">
        <v>1227</v>
      </c>
      <c r="B896" s="355"/>
      <c r="C896" s="378"/>
      <c r="D896" s="378"/>
      <c r="E896" s="379"/>
      <c r="F896" s="380"/>
      <c r="G896" s="381"/>
      <c r="H896" s="382">
        <f t="shared" si="22"/>
        <v>0</v>
      </c>
      <c r="I896" s="2159" t="s">
        <v>1228</v>
      </c>
      <c r="J896" s="2160"/>
      <c r="K896" s="2127" t="s">
        <v>1229</v>
      </c>
      <c r="L896" s="2123" t="e">
        <f>ROUNDDOWN(I897/I906,2)</f>
        <v>#DIV/0!</v>
      </c>
    </row>
    <row r="897" spans="1:31" ht="15" thickTop="1" thickBot="1">
      <c r="A897" s="2137"/>
      <c r="B897" s="356"/>
      <c r="C897" s="369"/>
      <c r="D897" s="369"/>
      <c r="E897" s="370"/>
      <c r="F897" s="356"/>
      <c r="G897" s="371"/>
      <c r="H897" s="372">
        <f t="shared" si="22"/>
        <v>0</v>
      </c>
      <c r="I897" s="2129">
        <f>SUM(H896:H902)</f>
        <v>0</v>
      </c>
      <c r="J897" s="2130"/>
      <c r="K897" s="2125"/>
      <c r="L897" s="2123"/>
    </row>
    <row r="898" spans="1:31" ht="15" thickTop="1" thickBot="1">
      <c r="A898" s="2137"/>
      <c r="B898" s="356"/>
      <c r="C898" s="369"/>
      <c r="D898" s="369"/>
      <c r="E898" s="370"/>
      <c r="F898" s="356"/>
      <c r="G898" s="371"/>
      <c r="H898" s="372">
        <f t="shared" si="22"/>
        <v>0</v>
      </c>
      <c r="I898" s="2129"/>
      <c r="J898" s="2130"/>
      <c r="K898" s="2125"/>
      <c r="L898" s="2123"/>
    </row>
    <row r="899" spans="1:31" ht="15" thickTop="1" thickBot="1">
      <c r="A899" s="2137"/>
      <c r="B899" s="356"/>
      <c r="C899" s="369"/>
      <c r="D899" s="369"/>
      <c r="E899" s="370"/>
      <c r="F899" s="356"/>
      <c r="G899" s="371"/>
      <c r="H899" s="372">
        <f t="shared" si="22"/>
        <v>0</v>
      </c>
      <c r="I899" s="2129"/>
      <c r="J899" s="2130"/>
      <c r="K899" s="2125"/>
      <c r="L899" s="2123" t="e">
        <f>IF(L896=0,"-",IF(L896-$I$1/100&lt;0,0.0001,IF(L896=1,1,L896-$I$1/100)))</f>
        <v>#DIV/0!</v>
      </c>
    </row>
    <row r="900" spans="1:31" ht="15" thickTop="1" thickBot="1">
      <c r="A900" s="2137"/>
      <c r="B900" s="356"/>
      <c r="C900" s="369"/>
      <c r="D900" s="369"/>
      <c r="E900" s="370"/>
      <c r="F900" s="356"/>
      <c r="G900" s="371"/>
      <c r="H900" s="372">
        <f t="shared" si="22"/>
        <v>0</v>
      </c>
      <c r="I900" s="2129"/>
      <c r="J900" s="2130"/>
      <c r="K900" s="2125"/>
      <c r="L900" s="2123"/>
    </row>
    <row r="901" spans="1:31" ht="15" thickTop="1" thickBot="1">
      <c r="A901" s="2137"/>
      <c r="B901" s="356"/>
      <c r="C901" s="369"/>
      <c r="D901" s="369"/>
      <c r="E901" s="370"/>
      <c r="F901" s="356"/>
      <c r="G901" s="371"/>
      <c r="H901" s="372">
        <f t="shared" si="22"/>
        <v>0</v>
      </c>
      <c r="I901" s="2129"/>
      <c r="J901" s="2130"/>
      <c r="K901" s="2125"/>
      <c r="L901" s="2123"/>
    </row>
    <row r="902" spans="1:31" ht="15" thickTop="1" thickBot="1">
      <c r="A902" s="2138"/>
      <c r="B902" s="375"/>
      <c r="C902" s="373"/>
      <c r="D902" s="373"/>
      <c r="E902" s="374"/>
      <c r="F902" s="375"/>
      <c r="G902" s="376"/>
      <c r="H902" s="377">
        <f t="shared" si="22"/>
        <v>0</v>
      </c>
      <c r="I902" s="2131"/>
      <c r="J902" s="2132"/>
      <c r="K902" s="2128"/>
      <c r="L902" s="2123"/>
    </row>
    <row r="903" spans="1:31" ht="15" customHeight="1" thickTop="1" thickBot="1">
      <c r="A903" s="2158" t="s">
        <v>1230</v>
      </c>
      <c r="B903" s="355"/>
      <c r="C903" s="378"/>
      <c r="D903" s="378"/>
      <c r="E903" s="379"/>
      <c r="F903" s="380"/>
      <c r="G903" s="381"/>
      <c r="H903" s="382">
        <f t="shared" si="22"/>
        <v>0</v>
      </c>
      <c r="I903" s="2162" t="s">
        <v>1231</v>
      </c>
      <c r="J903" s="1429"/>
      <c r="K903" s="2127" t="s">
        <v>1232</v>
      </c>
      <c r="L903" s="2123" t="e">
        <f>ROUNDDOWN(I904/I906,2)</f>
        <v>#DIV/0!</v>
      </c>
    </row>
    <row r="904" spans="1:31" ht="15" thickTop="1" thickBot="1">
      <c r="A904" s="2137"/>
      <c r="B904" s="356"/>
      <c r="C904" s="369"/>
      <c r="D904" s="369"/>
      <c r="E904" s="370"/>
      <c r="F904" s="356"/>
      <c r="G904" s="371"/>
      <c r="H904" s="372">
        <f t="shared" si="22"/>
        <v>0</v>
      </c>
      <c r="I904" s="2129">
        <f>SUM(H903:H905)</f>
        <v>0</v>
      </c>
      <c r="J904" s="2130"/>
      <c r="K904" s="2125"/>
      <c r="L904" s="2123"/>
    </row>
    <row r="905" spans="1:31" ht="15" thickTop="1" thickBot="1">
      <c r="A905" s="2138"/>
      <c r="B905" s="375"/>
      <c r="C905" s="373"/>
      <c r="D905" s="373"/>
      <c r="E905" s="374"/>
      <c r="F905" s="375"/>
      <c r="G905" s="376"/>
      <c r="H905" s="377">
        <f t="shared" si="22"/>
        <v>0</v>
      </c>
      <c r="I905" s="2131"/>
      <c r="J905" s="2132"/>
      <c r="K905" s="2128"/>
      <c r="L905" s="499" t="e">
        <f>IF(L903=0,"-",IF(L903-$I$1/100&lt;0,0.0001,IF(L903=1,1,L903-$I$1/100)))</f>
        <v>#DIV/0!</v>
      </c>
    </row>
    <row r="906" spans="1:31" ht="15" thickTop="1" thickBot="1">
      <c r="A906" s="10"/>
      <c r="G906" s="2133" t="s">
        <v>1233</v>
      </c>
      <c r="H906" s="2134"/>
      <c r="I906" s="2135">
        <f>SUM(I878,I883,I890,I897,I904)</f>
        <v>0</v>
      </c>
      <c r="J906" s="2136"/>
      <c r="L906" s="499"/>
    </row>
    <row r="907" spans="1:31" ht="15" thickTop="1" thickBot="1"/>
    <row r="908" spans="1:31" ht="13.9" customHeight="1" thickTop="1" thickBot="1">
      <c r="A908" s="645" t="s">
        <v>981</v>
      </c>
      <c r="B908" s="2163" t="s">
        <v>1634</v>
      </c>
      <c r="C908" s="2164"/>
      <c r="D908" s="2164"/>
      <c r="E908" s="2164"/>
      <c r="F908" s="2164"/>
      <c r="G908" s="2164"/>
      <c r="H908" s="2164"/>
      <c r="I908" s="2164"/>
      <c r="J908" s="2164"/>
      <c r="K908" s="2164"/>
      <c r="L908" s="2165"/>
    </row>
    <row r="909" spans="1:31" ht="29.25" customHeight="1" thickTop="1" thickBot="1">
      <c r="A909" s="354"/>
      <c r="B909" s="354"/>
      <c r="C909" s="354"/>
      <c r="D909" s="354"/>
      <c r="E909" s="354"/>
      <c r="F909" s="354"/>
      <c r="G909" s="354"/>
      <c r="H909" s="354"/>
      <c r="I909" s="354"/>
      <c r="J909" s="354"/>
      <c r="K909" s="354"/>
      <c r="L909" s="354"/>
      <c r="X909" s="2143" t="s">
        <v>810</v>
      </c>
      <c r="Y909" s="2143"/>
      <c r="Z909" s="2143"/>
      <c r="AA909" s="2143"/>
      <c r="AB909" s="2143"/>
    </row>
    <row r="910" spans="1:31" ht="14.25" customHeight="1" thickTop="1">
      <c r="A910" s="2144" t="s">
        <v>315</v>
      </c>
      <c r="B910" s="355" t="s">
        <v>316</v>
      </c>
      <c r="C910" s="355"/>
      <c r="D910" s="355"/>
      <c r="E910" s="355"/>
      <c r="F910" s="355"/>
      <c r="G910" s="355"/>
      <c r="H910" s="355"/>
      <c r="I910" s="355"/>
      <c r="J910" s="355"/>
      <c r="K910" s="2156"/>
      <c r="L910" s="2157"/>
      <c r="O910" s="457" t="s">
        <v>318</v>
      </c>
      <c r="P910" s="458" t="s">
        <v>320</v>
      </c>
      <c r="Q910" s="459" t="s">
        <v>319</v>
      </c>
      <c r="R910" s="459" t="s">
        <v>809</v>
      </c>
      <c r="S910" s="460" t="s">
        <v>860</v>
      </c>
      <c r="T910" s="460" t="s">
        <v>861</v>
      </c>
      <c r="U910" s="460" t="s">
        <v>862</v>
      </c>
      <c r="V910" s="460" t="s">
        <v>863</v>
      </c>
      <c r="W910" s="461" t="s">
        <v>864</v>
      </c>
      <c r="X910" s="462" t="s">
        <v>860</v>
      </c>
      <c r="Y910" s="460" t="s">
        <v>861</v>
      </c>
      <c r="Z910" s="460" t="s">
        <v>862</v>
      </c>
      <c r="AA910" s="460" t="s">
        <v>863</v>
      </c>
      <c r="AB910" s="461" t="s">
        <v>864</v>
      </c>
      <c r="AE910" s="463"/>
    </row>
    <row r="911" spans="1:31">
      <c r="A911" s="2145"/>
      <c r="B911" s="356" t="s">
        <v>865</v>
      </c>
      <c r="C911" s="357"/>
      <c r="D911" s="357"/>
      <c r="E911" s="357"/>
      <c r="F911" s="357"/>
      <c r="G911" s="357"/>
      <c r="H911" s="357"/>
      <c r="I911" s="357"/>
      <c r="J911" s="358"/>
      <c r="K911" s="2147">
        <f>SUM(C911:J911)</f>
        <v>0</v>
      </c>
      <c r="L911" s="2148"/>
      <c r="O911" s="464">
        <f>B909</f>
        <v>0</v>
      </c>
      <c r="P911" s="465" t="e">
        <f>L913</f>
        <v>#DIV/0!</v>
      </c>
      <c r="Q911" s="466">
        <f>K911</f>
        <v>0</v>
      </c>
      <c r="R911" s="466">
        <f>I945</f>
        <v>0</v>
      </c>
      <c r="S911" s="465" t="e">
        <f>L918</f>
        <v>#DIV/0!</v>
      </c>
      <c r="T911" s="465" t="e">
        <f>L924</f>
        <v>#DIV/0!</v>
      </c>
      <c r="U911" s="465" t="e">
        <f>L931</f>
        <v>#DIV/0!</v>
      </c>
      <c r="V911" s="465" t="e">
        <f>L938</f>
        <v>#DIV/0!</v>
      </c>
      <c r="W911" s="467" t="e">
        <f>L944</f>
        <v>#DIV/0!</v>
      </c>
      <c r="X911" s="468">
        <f>I917</f>
        <v>0</v>
      </c>
      <c r="Y911" s="469">
        <f>I922</f>
        <v>0</v>
      </c>
      <c r="Z911" s="469">
        <f>I929</f>
        <v>0</v>
      </c>
      <c r="AA911" s="469">
        <f>I936</f>
        <v>0</v>
      </c>
      <c r="AB911" s="470">
        <f>I943</f>
        <v>0</v>
      </c>
    </row>
    <row r="912" spans="1:31" ht="14.25" customHeight="1" thickBot="1">
      <c r="A912" s="2146"/>
      <c r="B912" s="356"/>
      <c r="C912" s="357"/>
      <c r="D912" s="357"/>
      <c r="E912" s="357"/>
      <c r="F912" s="357"/>
      <c r="G912" s="357"/>
      <c r="H912" s="357"/>
      <c r="I912" s="357"/>
      <c r="J912" s="357"/>
      <c r="K912" s="359" t="s">
        <v>1620</v>
      </c>
      <c r="L912" s="360" t="s">
        <v>1621</v>
      </c>
      <c r="O912" s="471">
        <f>C909</f>
        <v>0</v>
      </c>
      <c r="P912" s="472" t="e">
        <f>L913</f>
        <v>#DIV/0!</v>
      </c>
      <c r="Q912" s="473">
        <f>K911</f>
        <v>0</v>
      </c>
      <c r="R912" s="473">
        <f>I945</f>
        <v>0</v>
      </c>
      <c r="S912" s="465" t="e">
        <f>L918</f>
        <v>#DIV/0!</v>
      </c>
      <c r="T912" s="465" t="e">
        <f>L924</f>
        <v>#DIV/0!</v>
      </c>
      <c r="U912" s="465" t="e">
        <f>L931</f>
        <v>#DIV/0!</v>
      </c>
      <c r="V912" s="465" t="e">
        <f>L938</f>
        <v>#DIV/0!</v>
      </c>
      <c r="W912" s="467" t="e">
        <f>L944</f>
        <v>#DIV/0!</v>
      </c>
      <c r="X912" s="474">
        <f>I917</f>
        <v>0</v>
      </c>
      <c r="Y912" s="475">
        <f>I922</f>
        <v>0</v>
      </c>
      <c r="Z912" s="475">
        <f>I929</f>
        <v>0</v>
      </c>
      <c r="AA912" s="475">
        <f>I936</f>
        <v>0</v>
      </c>
      <c r="AB912" s="476">
        <f>I943</f>
        <v>0</v>
      </c>
    </row>
    <row r="913" spans="1:28" ht="15" thickTop="1" thickBot="1">
      <c r="A913" s="2153" t="s">
        <v>866</v>
      </c>
      <c r="B913" s="2154"/>
      <c r="C913" s="2154"/>
      <c r="D913" s="2154"/>
      <c r="E913" s="2155"/>
      <c r="F913" s="361">
        <f>I945</f>
        <v>0</v>
      </c>
      <c r="G913" s="362" t="s">
        <v>867</v>
      </c>
      <c r="H913" s="363">
        <f>K911</f>
        <v>0</v>
      </c>
      <c r="I913" s="362" t="s">
        <v>868</v>
      </c>
      <c r="J913" s="362" t="s">
        <v>613</v>
      </c>
      <c r="K913" s="364" t="e">
        <f>ROUNDDOWN(I945/K911,2)</f>
        <v>#DIV/0!</v>
      </c>
      <c r="L913" s="364" t="e">
        <f>K913-$I$1/100</f>
        <v>#DIV/0!</v>
      </c>
      <c r="O913" s="471">
        <f>D909</f>
        <v>0</v>
      </c>
      <c r="P913" s="472" t="e">
        <f>L913</f>
        <v>#DIV/0!</v>
      </c>
      <c r="Q913" s="473">
        <f>K911</f>
        <v>0</v>
      </c>
      <c r="R913" s="473">
        <f>I945</f>
        <v>0</v>
      </c>
      <c r="S913" s="465" t="e">
        <f>L918</f>
        <v>#DIV/0!</v>
      </c>
      <c r="T913" s="465" t="e">
        <f>L924</f>
        <v>#DIV/0!</v>
      </c>
      <c r="U913" s="465" t="e">
        <f>L931</f>
        <v>#DIV/0!</v>
      </c>
      <c r="V913" s="465" t="e">
        <f>L938</f>
        <v>#DIV/0!</v>
      </c>
      <c r="W913" s="467" t="e">
        <f>L944</f>
        <v>#DIV/0!</v>
      </c>
      <c r="X913" s="474">
        <f>I917</f>
        <v>0</v>
      </c>
      <c r="Y913" s="475">
        <f>I922</f>
        <v>0</v>
      </c>
      <c r="Z913" s="475">
        <f>I929</f>
        <v>0</v>
      </c>
      <c r="AA913" s="475">
        <f>I936</f>
        <v>0</v>
      </c>
      <c r="AB913" s="476">
        <f>I943</f>
        <v>0</v>
      </c>
    </row>
    <row r="914" spans="1:28" ht="14.25" thickTop="1">
      <c r="K914" s="365"/>
      <c r="L914" s="366"/>
      <c r="O914" s="471">
        <f>E909</f>
        <v>0</v>
      </c>
      <c r="P914" s="472" t="e">
        <f>L913</f>
        <v>#DIV/0!</v>
      </c>
      <c r="Q914" s="473">
        <f>K911</f>
        <v>0</v>
      </c>
      <c r="R914" s="473">
        <f>I945</f>
        <v>0</v>
      </c>
      <c r="S914" s="465" t="e">
        <f>L918</f>
        <v>#DIV/0!</v>
      </c>
      <c r="T914" s="465" t="e">
        <f>L924</f>
        <v>#DIV/0!</v>
      </c>
      <c r="U914" s="465" t="e">
        <f>L931</f>
        <v>#DIV/0!</v>
      </c>
      <c r="V914" s="465" t="e">
        <f>L938</f>
        <v>#DIV/0!</v>
      </c>
      <c r="W914" s="467" t="e">
        <f>L944</f>
        <v>#DIV/0!</v>
      </c>
      <c r="X914" s="474">
        <f>I917</f>
        <v>0</v>
      </c>
      <c r="Y914" s="475">
        <f>I922</f>
        <v>0</v>
      </c>
      <c r="Z914" s="475">
        <f>I929</f>
        <v>0</v>
      </c>
      <c r="AA914" s="475">
        <f>I936</f>
        <v>0</v>
      </c>
      <c r="AB914" s="476">
        <f>I943</f>
        <v>0</v>
      </c>
    </row>
    <row r="915" spans="1:28" ht="15" customHeight="1" thickBot="1">
      <c r="A915" s="367"/>
      <c r="B915" s="368" t="s">
        <v>614</v>
      </c>
      <c r="C915" s="368" t="s">
        <v>615</v>
      </c>
      <c r="D915" s="368" t="s">
        <v>1473</v>
      </c>
      <c r="E915" s="368" t="s">
        <v>1474</v>
      </c>
      <c r="F915" s="368" t="s">
        <v>1475</v>
      </c>
      <c r="G915" s="368" t="s">
        <v>1476</v>
      </c>
      <c r="H915" s="368" t="s">
        <v>1477</v>
      </c>
      <c r="I915" s="2151" t="s">
        <v>1478</v>
      </c>
      <c r="J915" s="2152"/>
      <c r="K915" s="2149" t="s">
        <v>1622</v>
      </c>
      <c r="L915" s="2150"/>
      <c r="O915" s="471">
        <f>F909</f>
        <v>0</v>
      </c>
      <c r="P915" s="472" t="e">
        <f>L913</f>
        <v>#DIV/0!</v>
      </c>
      <c r="Q915" s="473">
        <f>K911</f>
        <v>0</v>
      </c>
      <c r="R915" s="473">
        <f>I945</f>
        <v>0</v>
      </c>
      <c r="S915" s="465" t="e">
        <f>L918</f>
        <v>#DIV/0!</v>
      </c>
      <c r="T915" s="465" t="e">
        <f>L924</f>
        <v>#DIV/0!</v>
      </c>
      <c r="U915" s="465" t="e">
        <f>L931</f>
        <v>#DIV/0!</v>
      </c>
      <c r="V915" s="465" t="e">
        <f>L938</f>
        <v>#DIV/0!</v>
      </c>
      <c r="W915" s="467" t="e">
        <f>L944</f>
        <v>#DIV/0!</v>
      </c>
      <c r="X915" s="474">
        <f>I917</f>
        <v>0</v>
      </c>
      <c r="Y915" s="475">
        <f>I922</f>
        <v>0</v>
      </c>
      <c r="Z915" s="475">
        <f>I929</f>
        <v>0</v>
      </c>
      <c r="AA915" s="475">
        <f>I936</f>
        <v>0</v>
      </c>
      <c r="AB915" s="476">
        <f>I943</f>
        <v>0</v>
      </c>
    </row>
    <row r="916" spans="1:28" ht="14.25" customHeight="1" thickTop="1">
      <c r="A916" s="2137" t="s">
        <v>1479</v>
      </c>
      <c r="B916" s="356"/>
      <c r="C916" s="369"/>
      <c r="D916" s="369"/>
      <c r="E916" s="370"/>
      <c r="F916" s="356"/>
      <c r="G916" s="371"/>
      <c r="H916" s="372">
        <f t="shared" ref="H916:H944" si="23">ROUNDDOWN(C916*D916,2)</f>
        <v>0</v>
      </c>
      <c r="I916" s="1425" t="s">
        <v>1480</v>
      </c>
      <c r="J916" s="1426"/>
      <c r="K916" s="2139" t="s">
        <v>1043</v>
      </c>
      <c r="L916" s="2140" t="e">
        <f>ROUNDDOWN(I917/I945,2)</f>
        <v>#DIV/0!</v>
      </c>
      <c r="O916" s="471">
        <f>G909</f>
        <v>0</v>
      </c>
      <c r="P916" s="472" t="e">
        <f>L913</f>
        <v>#DIV/0!</v>
      </c>
      <c r="Q916" s="473">
        <f>K911</f>
        <v>0</v>
      </c>
      <c r="R916" s="473">
        <f>I945</f>
        <v>0</v>
      </c>
      <c r="S916" s="465" t="e">
        <f>L918</f>
        <v>#DIV/0!</v>
      </c>
      <c r="T916" s="465" t="e">
        <f>L924</f>
        <v>#DIV/0!</v>
      </c>
      <c r="U916" s="465" t="e">
        <f>L931</f>
        <v>#DIV/0!</v>
      </c>
      <c r="V916" s="465" t="e">
        <f>L938</f>
        <v>#DIV/0!</v>
      </c>
      <c r="W916" s="467" t="e">
        <f>L944</f>
        <v>#DIV/0!</v>
      </c>
      <c r="X916" s="474">
        <f>I917</f>
        <v>0</v>
      </c>
      <c r="Y916" s="475">
        <f>I922</f>
        <v>0</v>
      </c>
      <c r="Z916" s="475">
        <f>I929</f>
        <v>0</v>
      </c>
      <c r="AA916" s="475">
        <f>I936</f>
        <v>0</v>
      </c>
      <c r="AB916" s="476">
        <f>I943</f>
        <v>0</v>
      </c>
    </row>
    <row r="917" spans="1:28" ht="14.25" thickBot="1">
      <c r="A917" s="2137"/>
      <c r="B917" s="356"/>
      <c r="C917" s="369"/>
      <c r="D917" s="369"/>
      <c r="E917" s="370"/>
      <c r="F917" s="356"/>
      <c r="G917" s="371"/>
      <c r="H917" s="372">
        <f t="shared" si="23"/>
        <v>0</v>
      </c>
      <c r="I917" s="2129">
        <f>SUM(H916:H920)</f>
        <v>0</v>
      </c>
      <c r="J917" s="2130"/>
      <c r="K917" s="2125"/>
      <c r="L917" s="2141"/>
      <c r="O917" s="471">
        <f>H909</f>
        <v>0</v>
      </c>
      <c r="P917" s="472" t="e">
        <f>L913</f>
        <v>#DIV/0!</v>
      </c>
      <c r="Q917" s="473">
        <f>K911</f>
        <v>0</v>
      </c>
      <c r="R917" s="473">
        <f>I945</f>
        <v>0</v>
      </c>
      <c r="S917" s="465" t="e">
        <f>L918</f>
        <v>#DIV/0!</v>
      </c>
      <c r="T917" s="465" t="e">
        <f>L924</f>
        <v>#DIV/0!</v>
      </c>
      <c r="U917" s="465" t="e">
        <f>L931</f>
        <v>#DIV/0!</v>
      </c>
      <c r="V917" s="465" t="e">
        <f>L938</f>
        <v>#DIV/0!</v>
      </c>
      <c r="W917" s="467" t="e">
        <f>L944</f>
        <v>#DIV/0!</v>
      </c>
      <c r="X917" s="474">
        <f>I917</f>
        <v>0</v>
      </c>
      <c r="Y917" s="475">
        <f>I922</f>
        <v>0</v>
      </c>
      <c r="Z917" s="475">
        <f>I929</f>
        <v>0</v>
      </c>
      <c r="AA917" s="475">
        <f>I936</f>
        <v>0</v>
      </c>
      <c r="AB917" s="476">
        <f>I943</f>
        <v>0</v>
      </c>
    </row>
    <row r="918" spans="1:28" ht="13.5" customHeight="1" thickTop="1">
      <c r="A918" s="2137"/>
      <c r="B918" s="356"/>
      <c r="C918" s="369"/>
      <c r="D918" s="369"/>
      <c r="E918" s="370"/>
      <c r="F918" s="356"/>
      <c r="G918" s="371"/>
      <c r="H918" s="372">
        <f t="shared" si="23"/>
        <v>0</v>
      </c>
      <c r="I918" s="2129"/>
      <c r="J918" s="2130"/>
      <c r="K918" s="2125"/>
      <c r="L918" s="2140" t="e">
        <f>IF(L916=0,"-",IF(L916-$I$1/100&lt;0,0.0001,IF(L916=1,1,L916-$I$1/100)))</f>
        <v>#DIV/0!</v>
      </c>
      <c r="O918" s="471">
        <f>I909</f>
        <v>0</v>
      </c>
      <c r="P918" s="472" t="e">
        <f>L913</f>
        <v>#DIV/0!</v>
      </c>
      <c r="Q918" s="473">
        <f>K911</f>
        <v>0</v>
      </c>
      <c r="R918" s="473">
        <f>I945</f>
        <v>0</v>
      </c>
      <c r="S918" s="465" t="e">
        <f>L918</f>
        <v>#DIV/0!</v>
      </c>
      <c r="T918" s="465" t="e">
        <f>L924</f>
        <v>#DIV/0!</v>
      </c>
      <c r="U918" s="465" t="e">
        <f>L931</f>
        <v>#DIV/0!</v>
      </c>
      <c r="V918" s="465" t="e">
        <f>L938</f>
        <v>#DIV/0!</v>
      </c>
      <c r="W918" s="467" t="e">
        <f>L944</f>
        <v>#DIV/0!</v>
      </c>
      <c r="X918" s="474">
        <f>I917</f>
        <v>0</v>
      </c>
      <c r="Y918" s="475">
        <f>I922</f>
        <v>0</v>
      </c>
      <c r="Z918" s="475">
        <f>I929</f>
        <v>0</v>
      </c>
      <c r="AA918" s="475">
        <f>I936</f>
        <v>0</v>
      </c>
      <c r="AB918" s="476">
        <f>I943</f>
        <v>0</v>
      </c>
    </row>
    <row r="919" spans="1:28">
      <c r="A919" s="2137"/>
      <c r="B919" s="356"/>
      <c r="C919" s="369"/>
      <c r="D919" s="369"/>
      <c r="E919" s="370"/>
      <c r="F919" s="356"/>
      <c r="G919" s="371"/>
      <c r="H919" s="372">
        <f t="shared" si="23"/>
        <v>0</v>
      </c>
      <c r="I919" s="2129"/>
      <c r="J919" s="2130"/>
      <c r="K919" s="2125"/>
      <c r="L919" s="2142"/>
      <c r="O919" s="471">
        <f>J909</f>
        <v>0</v>
      </c>
      <c r="P919" s="472" t="e">
        <f>L913</f>
        <v>#DIV/0!</v>
      </c>
      <c r="Q919" s="473">
        <f>K911</f>
        <v>0</v>
      </c>
      <c r="R919" s="473">
        <f>I945</f>
        <v>0</v>
      </c>
      <c r="S919" s="465" t="e">
        <f>L918</f>
        <v>#DIV/0!</v>
      </c>
      <c r="T919" s="465" t="e">
        <f>L924</f>
        <v>#DIV/0!</v>
      </c>
      <c r="U919" s="465" t="e">
        <f>L931</f>
        <v>#DIV/0!</v>
      </c>
      <c r="V919" s="465" t="e">
        <f>L938</f>
        <v>#DIV/0!</v>
      </c>
      <c r="W919" s="467" t="e">
        <f>L944</f>
        <v>#DIV/0!</v>
      </c>
      <c r="X919" s="474">
        <f>I917</f>
        <v>0</v>
      </c>
      <c r="Y919" s="475">
        <f>I922</f>
        <v>0</v>
      </c>
      <c r="Z919" s="475">
        <f>I929</f>
        <v>0</v>
      </c>
      <c r="AA919" s="475">
        <f>I936</f>
        <v>0</v>
      </c>
      <c r="AB919" s="476">
        <f>I943</f>
        <v>0</v>
      </c>
    </row>
    <row r="920" spans="1:28" ht="14.25" thickBot="1">
      <c r="A920" s="2138"/>
      <c r="B920" s="356"/>
      <c r="C920" s="373"/>
      <c r="D920" s="373"/>
      <c r="E920" s="374"/>
      <c r="F920" s="375"/>
      <c r="G920" s="376"/>
      <c r="H920" s="377">
        <f t="shared" si="23"/>
        <v>0</v>
      </c>
      <c r="I920" s="2131"/>
      <c r="J920" s="2132"/>
      <c r="K920" s="2128"/>
      <c r="L920" s="2141"/>
      <c r="O920" s="471">
        <f>K909</f>
        <v>0</v>
      </c>
      <c r="P920" s="472" t="e">
        <f>L913</f>
        <v>#DIV/0!</v>
      </c>
      <c r="Q920" s="473">
        <f>K911</f>
        <v>0</v>
      </c>
      <c r="R920" s="473">
        <f>I945</f>
        <v>0</v>
      </c>
      <c r="S920" s="465" t="e">
        <f>L918</f>
        <v>#DIV/0!</v>
      </c>
      <c r="T920" s="465" t="e">
        <f>L924</f>
        <v>#DIV/0!</v>
      </c>
      <c r="U920" s="465" t="e">
        <f>L931</f>
        <v>#DIV/0!</v>
      </c>
      <c r="V920" s="465" t="e">
        <f>L938</f>
        <v>#DIV/0!</v>
      </c>
      <c r="W920" s="467" t="e">
        <f>L944</f>
        <v>#DIV/0!</v>
      </c>
      <c r="X920" s="474">
        <f>I917</f>
        <v>0</v>
      </c>
      <c r="Y920" s="475">
        <f>I922</f>
        <v>0</v>
      </c>
      <c r="Z920" s="475">
        <f>I929</f>
        <v>0</v>
      </c>
      <c r="AA920" s="475">
        <f>I936</f>
        <v>0</v>
      </c>
      <c r="AB920" s="476">
        <f>I943</f>
        <v>0</v>
      </c>
    </row>
    <row r="921" spans="1:28" ht="15" customHeight="1" thickTop="1" thickBot="1">
      <c r="A921" s="2158" t="s">
        <v>1044</v>
      </c>
      <c r="B921" s="355"/>
      <c r="C921" s="378"/>
      <c r="D921" s="378"/>
      <c r="E921" s="379"/>
      <c r="F921" s="380"/>
      <c r="G921" s="381"/>
      <c r="H921" s="382">
        <f t="shared" si="23"/>
        <v>0</v>
      </c>
      <c r="I921" s="2159" t="s">
        <v>72</v>
      </c>
      <c r="J921" s="2160"/>
      <c r="K921" s="2127" t="s">
        <v>73</v>
      </c>
      <c r="L921" s="2123" t="e">
        <f>ROUNDDOWN(I922/I945,2)</f>
        <v>#DIV/0!</v>
      </c>
      <c r="O921" s="477">
        <f>L909</f>
        <v>0</v>
      </c>
      <c r="P921" s="478" t="e">
        <f>L913</f>
        <v>#DIV/0!</v>
      </c>
      <c r="Q921" s="479">
        <f>K911</f>
        <v>0</v>
      </c>
      <c r="R921" s="479">
        <f>I945</f>
        <v>0</v>
      </c>
      <c r="S921" s="465" t="e">
        <f>L918</f>
        <v>#DIV/0!</v>
      </c>
      <c r="T921" s="465" t="e">
        <f>L924</f>
        <v>#DIV/0!</v>
      </c>
      <c r="U921" s="465" t="e">
        <f>L931</f>
        <v>#DIV/0!</v>
      </c>
      <c r="V921" s="465" t="e">
        <f>L938</f>
        <v>#DIV/0!</v>
      </c>
      <c r="W921" s="467" t="e">
        <f>L944</f>
        <v>#DIV/0!</v>
      </c>
      <c r="X921" s="480">
        <f>I917</f>
        <v>0</v>
      </c>
      <c r="Y921" s="481">
        <f>I922</f>
        <v>0</v>
      </c>
      <c r="Z921" s="481">
        <f>I929</f>
        <v>0</v>
      </c>
      <c r="AA921" s="481">
        <f>I936</f>
        <v>0</v>
      </c>
      <c r="AB921" s="482">
        <f>I943</f>
        <v>0</v>
      </c>
    </row>
    <row r="922" spans="1:28" ht="15" thickTop="1" thickBot="1">
      <c r="A922" s="2137"/>
      <c r="B922" s="356"/>
      <c r="C922" s="369"/>
      <c r="D922" s="369"/>
      <c r="E922" s="370"/>
      <c r="F922" s="356"/>
      <c r="G922" s="371"/>
      <c r="H922" s="372">
        <f t="shared" si="23"/>
        <v>0</v>
      </c>
      <c r="I922" s="2129">
        <f>SUM(H921:H927)</f>
        <v>0</v>
      </c>
      <c r="J922" s="2130"/>
      <c r="K922" s="2125"/>
      <c r="L922" s="2123"/>
    </row>
    <row r="923" spans="1:28" ht="15" thickTop="1" thickBot="1">
      <c r="A923" s="2137"/>
      <c r="B923" s="356"/>
      <c r="C923" s="369"/>
      <c r="D923" s="369"/>
      <c r="E923" s="370"/>
      <c r="F923" s="356"/>
      <c r="G923" s="371"/>
      <c r="H923" s="372">
        <f t="shared" si="23"/>
        <v>0</v>
      </c>
      <c r="I923" s="2129"/>
      <c r="J923" s="2130"/>
      <c r="K923" s="2125"/>
      <c r="L923" s="2123"/>
    </row>
    <row r="924" spans="1:28" ht="15" thickTop="1" thickBot="1">
      <c r="A924" s="2137"/>
      <c r="B924" s="356"/>
      <c r="C924" s="369"/>
      <c r="D924" s="369"/>
      <c r="E924" s="370"/>
      <c r="F924" s="356"/>
      <c r="G924" s="371"/>
      <c r="H924" s="372">
        <f t="shared" si="23"/>
        <v>0</v>
      </c>
      <c r="I924" s="2129"/>
      <c r="J924" s="2130"/>
      <c r="K924" s="2125"/>
      <c r="L924" s="2123" t="e">
        <f>IF(L921=0,"-",IF(L921-$I$1/100&lt;0,0.0001,IF(L921=1,1,L921-$I$1/100)))</f>
        <v>#DIV/0!</v>
      </c>
    </row>
    <row r="925" spans="1:28" ht="15" thickTop="1" thickBot="1">
      <c r="A925" s="2137"/>
      <c r="B925" s="356"/>
      <c r="C925" s="369"/>
      <c r="D925" s="369"/>
      <c r="E925" s="370"/>
      <c r="F925" s="356"/>
      <c r="G925" s="371"/>
      <c r="H925" s="372">
        <f t="shared" si="23"/>
        <v>0</v>
      </c>
      <c r="I925" s="2129"/>
      <c r="J925" s="2130"/>
      <c r="K925" s="2125"/>
      <c r="L925" s="2123"/>
    </row>
    <row r="926" spans="1:28" ht="15" thickTop="1" thickBot="1">
      <c r="A926" s="2137"/>
      <c r="B926" s="356"/>
      <c r="C926" s="369"/>
      <c r="D926" s="369"/>
      <c r="E926" s="370"/>
      <c r="F926" s="356"/>
      <c r="G926" s="371"/>
      <c r="H926" s="372">
        <f t="shared" si="23"/>
        <v>0</v>
      </c>
      <c r="I926" s="2129"/>
      <c r="J926" s="2130"/>
      <c r="K926" s="2125"/>
      <c r="L926" s="2123"/>
    </row>
    <row r="927" spans="1:28" ht="15" thickTop="1" thickBot="1">
      <c r="A927" s="2138"/>
      <c r="B927" s="375"/>
      <c r="C927" s="373"/>
      <c r="D927" s="373"/>
      <c r="E927" s="374"/>
      <c r="F927" s="375"/>
      <c r="G927" s="376"/>
      <c r="H927" s="377">
        <f t="shared" si="23"/>
        <v>0</v>
      </c>
      <c r="I927" s="2131"/>
      <c r="J927" s="2132"/>
      <c r="K927" s="2128"/>
      <c r="L927" s="2123"/>
    </row>
    <row r="928" spans="1:28" ht="15" customHeight="1" thickTop="1" thickBot="1">
      <c r="A928" s="2146" t="s">
        <v>74</v>
      </c>
      <c r="B928" s="380"/>
      <c r="C928" s="378"/>
      <c r="D928" s="378"/>
      <c r="E928" s="379"/>
      <c r="F928" s="380"/>
      <c r="G928" s="381"/>
      <c r="H928" s="382">
        <f t="shared" si="23"/>
        <v>0</v>
      </c>
      <c r="I928" s="2162" t="s">
        <v>75</v>
      </c>
      <c r="J928" s="1429"/>
      <c r="K928" s="2124" t="s">
        <v>1226</v>
      </c>
      <c r="L928" s="2123" t="e">
        <f>ROUNDDOWN(I929/I945,2)</f>
        <v>#DIV/0!</v>
      </c>
    </row>
    <row r="929" spans="1:12" ht="15" thickTop="1" thickBot="1">
      <c r="A929" s="2137"/>
      <c r="B929" s="356"/>
      <c r="C929" s="369"/>
      <c r="D929" s="369"/>
      <c r="E929" s="370"/>
      <c r="F929" s="356"/>
      <c r="G929" s="371"/>
      <c r="H929" s="372">
        <f t="shared" si="23"/>
        <v>0</v>
      </c>
      <c r="I929" s="2129">
        <f>SUM(H928:H934)</f>
        <v>0</v>
      </c>
      <c r="J929" s="2130"/>
      <c r="K929" s="2125"/>
      <c r="L929" s="2123"/>
    </row>
    <row r="930" spans="1:12" ht="15" thickTop="1" thickBot="1">
      <c r="A930" s="2137"/>
      <c r="B930" s="356"/>
      <c r="C930" s="369"/>
      <c r="D930" s="369"/>
      <c r="E930" s="370"/>
      <c r="F930" s="356"/>
      <c r="G930" s="371"/>
      <c r="H930" s="372">
        <f t="shared" si="23"/>
        <v>0</v>
      </c>
      <c r="I930" s="2129"/>
      <c r="J930" s="2130"/>
      <c r="K930" s="2125"/>
      <c r="L930" s="2123"/>
    </row>
    <row r="931" spans="1:12" ht="15" thickTop="1" thickBot="1">
      <c r="A931" s="2137"/>
      <c r="B931" s="356"/>
      <c r="C931" s="369"/>
      <c r="D931" s="369"/>
      <c r="E931" s="370"/>
      <c r="F931" s="356"/>
      <c r="G931" s="371"/>
      <c r="H931" s="372">
        <f t="shared" si="23"/>
        <v>0</v>
      </c>
      <c r="I931" s="2129"/>
      <c r="J931" s="2130"/>
      <c r="K931" s="2125"/>
      <c r="L931" s="2123" t="e">
        <f>IF(L928=0,"-",IF(L928-$I$1/100&lt;0,0.0001,IF(L928=1,1,L928-$I$1/100)))</f>
        <v>#DIV/0!</v>
      </c>
    </row>
    <row r="932" spans="1:12" ht="15" thickTop="1" thickBot="1">
      <c r="A932" s="2137"/>
      <c r="B932" s="356"/>
      <c r="C932" s="369"/>
      <c r="D932" s="369"/>
      <c r="E932" s="370"/>
      <c r="F932" s="356"/>
      <c r="G932" s="371"/>
      <c r="H932" s="372">
        <f t="shared" si="23"/>
        <v>0</v>
      </c>
      <c r="I932" s="2129"/>
      <c r="J932" s="2130"/>
      <c r="K932" s="2125"/>
      <c r="L932" s="2123"/>
    </row>
    <row r="933" spans="1:12" ht="15" thickTop="1" thickBot="1">
      <c r="A933" s="2137"/>
      <c r="B933" s="356"/>
      <c r="C933" s="369"/>
      <c r="D933" s="369"/>
      <c r="E933" s="370"/>
      <c r="F933" s="356"/>
      <c r="G933" s="371"/>
      <c r="H933" s="372">
        <f t="shared" si="23"/>
        <v>0</v>
      </c>
      <c r="I933" s="2129"/>
      <c r="J933" s="2130"/>
      <c r="K933" s="2125"/>
      <c r="L933" s="2123"/>
    </row>
    <row r="934" spans="1:12" ht="15" thickTop="1" thickBot="1">
      <c r="A934" s="2161"/>
      <c r="B934" s="383"/>
      <c r="C934" s="373"/>
      <c r="D934" s="373"/>
      <c r="E934" s="374"/>
      <c r="F934" s="375"/>
      <c r="G934" s="376"/>
      <c r="H934" s="377">
        <f t="shared" si="23"/>
        <v>0</v>
      </c>
      <c r="I934" s="2129"/>
      <c r="J934" s="2130"/>
      <c r="K934" s="2126"/>
      <c r="L934" s="2123"/>
    </row>
    <row r="935" spans="1:12" ht="15" customHeight="1" thickTop="1" thickBot="1">
      <c r="A935" s="2158" t="s">
        <v>1227</v>
      </c>
      <c r="B935" s="355"/>
      <c r="C935" s="378"/>
      <c r="D935" s="378"/>
      <c r="E935" s="379"/>
      <c r="F935" s="380"/>
      <c r="G935" s="381"/>
      <c r="H935" s="382">
        <f t="shared" si="23"/>
        <v>0</v>
      </c>
      <c r="I935" s="2159" t="s">
        <v>1228</v>
      </c>
      <c r="J935" s="2160"/>
      <c r="K935" s="2127" t="s">
        <v>1229</v>
      </c>
      <c r="L935" s="2123" t="e">
        <f>ROUNDDOWN(I936/I945,2)</f>
        <v>#DIV/0!</v>
      </c>
    </row>
    <row r="936" spans="1:12" ht="15" thickTop="1" thickBot="1">
      <c r="A936" s="2137"/>
      <c r="B936" s="356"/>
      <c r="C936" s="369"/>
      <c r="D936" s="369"/>
      <c r="E936" s="370"/>
      <c r="F936" s="356"/>
      <c r="G936" s="371"/>
      <c r="H936" s="372">
        <f t="shared" si="23"/>
        <v>0</v>
      </c>
      <c r="I936" s="2129">
        <f>SUM(H935:H941)</f>
        <v>0</v>
      </c>
      <c r="J936" s="2130"/>
      <c r="K936" s="2125"/>
      <c r="L936" s="2123"/>
    </row>
    <row r="937" spans="1:12" ht="15" thickTop="1" thickBot="1">
      <c r="A937" s="2137"/>
      <c r="B937" s="356"/>
      <c r="C937" s="369"/>
      <c r="D937" s="369"/>
      <c r="E937" s="370"/>
      <c r="F937" s="356"/>
      <c r="G937" s="371"/>
      <c r="H937" s="372">
        <f t="shared" si="23"/>
        <v>0</v>
      </c>
      <c r="I937" s="2129"/>
      <c r="J937" s="2130"/>
      <c r="K937" s="2125"/>
      <c r="L937" s="2123"/>
    </row>
    <row r="938" spans="1:12" ht="15" thickTop="1" thickBot="1">
      <c r="A938" s="2137"/>
      <c r="B938" s="356"/>
      <c r="C938" s="369"/>
      <c r="D938" s="369"/>
      <c r="E938" s="370"/>
      <c r="F938" s="356"/>
      <c r="G938" s="371"/>
      <c r="H938" s="372">
        <f t="shared" si="23"/>
        <v>0</v>
      </c>
      <c r="I938" s="2129"/>
      <c r="J938" s="2130"/>
      <c r="K938" s="2125"/>
      <c r="L938" s="2123" t="e">
        <f>IF(L935=0,"-",IF(L935-$I$1/100&lt;0,0.0001,IF(L935=1,1,L935-$I$1/100)))</f>
        <v>#DIV/0!</v>
      </c>
    </row>
    <row r="939" spans="1:12" ht="15" thickTop="1" thickBot="1">
      <c r="A939" s="2137"/>
      <c r="B939" s="356"/>
      <c r="C939" s="369"/>
      <c r="D939" s="369"/>
      <c r="E939" s="370"/>
      <c r="F939" s="356"/>
      <c r="G939" s="371"/>
      <c r="H939" s="372">
        <f t="shared" si="23"/>
        <v>0</v>
      </c>
      <c r="I939" s="2129"/>
      <c r="J939" s="2130"/>
      <c r="K939" s="2125"/>
      <c r="L939" s="2123"/>
    </row>
    <row r="940" spans="1:12" ht="15" thickTop="1" thickBot="1">
      <c r="A940" s="2137"/>
      <c r="B940" s="356"/>
      <c r="C940" s="369"/>
      <c r="D940" s="369"/>
      <c r="E940" s="370"/>
      <c r="F940" s="356"/>
      <c r="G940" s="371"/>
      <c r="H940" s="372">
        <f t="shared" si="23"/>
        <v>0</v>
      </c>
      <c r="I940" s="2129"/>
      <c r="J940" s="2130"/>
      <c r="K940" s="2125"/>
      <c r="L940" s="2123"/>
    </row>
    <row r="941" spans="1:12" ht="15" thickTop="1" thickBot="1">
      <c r="A941" s="2138"/>
      <c r="B941" s="375"/>
      <c r="C941" s="373"/>
      <c r="D941" s="373"/>
      <c r="E941" s="374"/>
      <c r="F941" s="375"/>
      <c r="G941" s="376"/>
      <c r="H941" s="377">
        <f t="shared" si="23"/>
        <v>0</v>
      </c>
      <c r="I941" s="2131"/>
      <c r="J941" s="2132"/>
      <c r="K941" s="2128"/>
      <c r="L941" s="2123"/>
    </row>
    <row r="942" spans="1:12" ht="15" customHeight="1" thickTop="1" thickBot="1">
      <c r="A942" s="2158" t="s">
        <v>1230</v>
      </c>
      <c r="B942" s="355"/>
      <c r="C942" s="378"/>
      <c r="D942" s="378"/>
      <c r="E942" s="379"/>
      <c r="F942" s="380"/>
      <c r="G942" s="381"/>
      <c r="H942" s="382">
        <f t="shared" si="23"/>
        <v>0</v>
      </c>
      <c r="I942" s="2162" t="s">
        <v>1231</v>
      </c>
      <c r="J942" s="1429"/>
      <c r="K942" s="2127" t="s">
        <v>1232</v>
      </c>
      <c r="L942" s="2123" t="e">
        <f>ROUNDDOWN(I943/I945,2)</f>
        <v>#DIV/0!</v>
      </c>
    </row>
    <row r="943" spans="1:12" ht="15" thickTop="1" thickBot="1">
      <c r="A943" s="2137"/>
      <c r="B943" s="356"/>
      <c r="C943" s="369"/>
      <c r="D943" s="369"/>
      <c r="E943" s="370"/>
      <c r="F943" s="356"/>
      <c r="G943" s="371"/>
      <c r="H943" s="372">
        <f t="shared" si="23"/>
        <v>0</v>
      </c>
      <c r="I943" s="2129">
        <f>SUM(H942:H944)</f>
        <v>0</v>
      </c>
      <c r="J943" s="2130"/>
      <c r="K943" s="2125"/>
      <c r="L943" s="2123"/>
    </row>
    <row r="944" spans="1:12" ht="15" thickTop="1" thickBot="1">
      <c r="A944" s="2138"/>
      <c r="B944" s="375"/>
      <c r="C944" s="373"/>
      <c r="D944" s="373"/>
      <c r="E944" s="374"/>
      <c r="F944" s="375"/>
      <c r="G944" s="376"/>
      <c r="H944" s="377">
        <f t="shared" si="23"/>
        <v>0</v>
      </c>
      <c r="I944" s="2131"/>
      <c r="J944" s="2132"/>
      <c r="K944" s="2128"/>
      <c r="L944" s="499" t="e">
        <f>IF(L942=0,"-",IF(L942-$I$1/100&lt;0,0.0001,IF(L942=1,1,L942-$I$1/100)))</f>
        <v>#DIV/0!</v>
      </c>
    </row>
    <row r="945" spans="1:31" ht="15" thickTop="1" thickBot="1">
      <c r="A945" s="10"/>
      <c r="G945" s="2133" t="s">
        <v>1233</v>
      </c>
      <c r="H945" s="2134"/>
      <c r="I945" s="2135">
        <f>SUM(I917,I922,I929,I936,I943)</f>
        <v>0</v>
      </c>
      <c r="J945" s="2136"/>
      <c r="L945" s="499"/>
    </row>
    <row r="946" spans="1:31" ht="14.25" thickTop="1"/>
    <row r="947" spans="1:31" ht="14.25" thickBot="1"/>
    <row r="948" spans="1:31" ht="15" thickTop="1" thickBot="1">
      <c r="A948" s="645" t="s">
        <v>981</v>
      </c>
      <c r="B948" s="2163" t="s">
        <v>1634</v>
      </c>
      <c r="C948" s="2164"/>
      <c r="D948" s="2164"/>
      <c r="E948" s="2164"/>
      <c r="F948" s="2164"/>
      <c r="G948" s="2164"/>
      <c r="H948" s="2164"/>
      <c r="I948" s="2164"/>
      <c r="J948" s="2164"/>
      <c r="K948" s="2164"/>
      <c r="L948" s="2165"/>
    </row>
    <row r="949" spans="1:31" ht="29.25" customHeight="1" thickTop="1" thickBot="1">
      <c r="A949" s="354"/>
      <c r="B949" s="354"/>
      <c r="C949" s="354"/>
      <c r="D949" s="354"/>
      <c r="E949" s="354"/>
      <c r="F949" s="354"/>
      <c r="G949" s="354"/>
      <c r="H949" s="354"/>
      <c r="I949" s="354"/>
      <c r="J949" s="354"/>
      <c r="K949" s="354"/>
      <c r="L949" s="354"/>
      <c r="X949" s="2143" t="s">
        <v>810</v>
      </c>
      <c r="Y949" s="2143"/>
      <c r="Z949" s="2143"/>
      <c r="AA949" s="2143"/>
      <c r="AB949" s="2143"/>
    </row>
    <row r="950" spans="1:31" ht="14.25" customHeight="1" thickTop="1">
      <c r="A950" s="2144" t="s">
        <v>315</v>
      </c>
      <c r="B950" s="355" t="s">
        <v>316</v>
      </c>
      <c r="C950" s="355"/>
      <c r="D950" s="355"/>
      <c r="E950" s="355"/>
      <c r="F950" s="355"/>
      <c r="G950" s="355"/>
      <c r="H950" s="355"/>
      <c r="I950" s="355"/>
      <c r="J950" s="355"/>
      <c r="K950" s="2156"/>
      <c r="L950" s="2157"/>
      <c r="O950" s="457" t="s">
        <v>318</v>
      </c>
      <c r="P950" s="458" t="s">
        <v>320</v>
      </c>
      <c r="Q950" s="459" t="s">
        <v>319</v>
      </c>
      <c r="R950" s="459" t="s">
        <v>809</v>
      </c>
      <c r="S950" s="460" t="s">
        <v>860</v>
      </c>
      <c r="T950" s="460" t="s">
        <v>861</v>
      </c>
      <c r="U950" s="460" t="s">
        <v>862</v>
      </c>
      <c r="V950" s="460" t="s">
        <v>863</v>
      </c>
      <c r="W950" s="461" t="s">
        <v>864</v>
      </c>
      <c r="X950" s="462" t="s">
        <v>860</v>
      </c>
      <c r="Y950" s="460" t="s">
        <v>861</v>
      </c>
      <c r="Z950" s="460" t="s">
        <v>862</v>
      </c>
      <c r="AA950" s="460" t="s">
        <v>863</v>
      </c>
      <c r="AB950" s="461" t="s">
        <v>864</v>
      </c>
      <c r="AE950" s="463"/>
    </row>
    <row r="951" spans="1:31">
      <c r="A951" s="2145"/>
      <c r="B951" s="356" t="s">
        <v>865</v>
      </c>
      <c r="C951" s="357"/>
      <c r="D951" s="357"/>
      <c r="E951" s="357"/>
      <c r="F951" s="357"/>
      <c r="G951" s="357"/>
      <c r="H951" s="357"/>
      <c r="I951" s="357"/>
      <c r="J951" s="358"/>
      <c r="K951" s="2147">
        <f>SUM(C951:J951)</f>
        <v>0</v>
      </c>
      <c r="L951" s="2148"/>
      <c r="O951" s="464">
        <f>B949</f>
        <v>0</v>
      </c>
      <c r="P951" s="465" t="e">
        <f>L953</f>
        <v>#DIV/0!</v>
      </c>
      <c r="Q951" s="466">
        <f>K951</f>
        <v>0</v>
      </c>
      <c r="R951" s="466">
        <f>I985</f>
        <v>0</v>
      </c>
      <c r="S951" s="465" t="e">
        <f>L958</f>
        <v>#DIV/0!</v>
      </c>
      <c r="T951" s="465" t="e">
        <f>L964</f>
        <v>#DIV/0!</v>
      </c>
      <c r="U951" s="465" t="e">
        <f>L971</f>
        <v>#DIV/0!</v>
      </c>
      <c r="V951" s="465" t="e">
        <f>L978</f>
        <v>#DIV/0!</v>
      </c>
      <c r="W951" s="467" t="e">
        <f>L984</f>
        <v>#DIV/0!</v>
      </c>
      <c r="X951" s="468">
        <f>I957</f>
        <v>0</v>
      </c>
      <c r="Y951" s="469">
        <f>I962</f>
        <v>0</v>
      </c>
      <c r="Z951" s="469">
        <f>I969</f>
        <v>0</v>
      </c>
      <c r="AA951" s="469">
        <f>I976</f>
        <v>0</v>
      </c>
      <c r="AB951" s="470">
        <f>I983</f>
        <v>0</v>
      </c>
    </row>
    <row r="952" spans="1:31" ht="14.25" customHeight="1" thickBot="1">
      <c r="A952" s="2146"/>
      <c r="B952" s="356"/>
      <c r="C952" s="357"/>
      <c r="D952" s="357"/>
      <c r="E952" s="357"/>
      <c r="F952" s="357"/>
      <c r="G952" s="357"/>
      <c r="H952" s="357"/>
      <c r="I952" s="357"/>
      <c r="J952" s="357"/>
      <c r="K952" s="359" t="s">
        <v>1620</v>
      </c>
      <c r="L952" s="360" t="s">
        <v>1621</v>
      </c>
      <c r="O952" s="471">
        <f>C949</f>
        <v>0</v>
      </c>
      <c r="P952" s="472" t="e">
        <f>L953</f>
        <v>#DIV/0!</v>
      </c>
      <c r="Q952" s="473">
        <f>K951</f>
        <v>0</v>
      </c>
      <c r="R952" s="473">
        <f>I985</f>
        <v>0</v>
      </c>
      <c r="S952" s="465" t="e">
        <f>L958</f>
        <v>#DIV/0!</v>
      </c>
      <c r="T952" s="465" t="e">
        <f>L964</f>
        <v>#DIV/0!</v>
      </c>
      <c r="U952" s="465" t="e">
        <f>L971</f>
        <v>#DIV/0!</v>
      </c>
      <c r="V952" s="465" t="e">
        <f>L978</f>
        <v>#DIV/0!</v>
      </c>
      <c r="W952" s="467" t="e">
        <f>L984</f>
        <v>#DIV/0!</v>
      </c>
      <c r="X952" s="474">
        <f>I957</f>
        <v>0</v>
      </c>
      <c r="Y952" s="475">
        <f>I962</f>
        <v>0</v>
      </c>
      <c r="Z952" s="475">
        <f>I969</f>
        <v>0</v>
      </c>
      <c r="AA952" s="475">
        <f>I976</f>
        <v>0</v>
      </c>
      <c r="AB952" s="476">
        <f>I983</f>
        <v>0</v>
      </c>
    </row>
    <row r="953" spans="1:31" ht="15" thickTop="1" thickBot="1">
      <c r="A953" s="2153" t="s">
        <v>866</v>
      </c>
      <c r="B953" s="2154"/>
      <c r="C953" s="2154"/>
      <c r="D953" s="2154"/>
      <c r="E953" s="2155"/>
      <c r="F953" s="361">
        <f>I985</f>
        <v>0</v>
      </c>
      <c r="G953" s="362" t="s">
        <v>867</v>
      </c>
      <c r="H953" s="363">
        <f>K951</f>
        <v>0</v>
      </c>
      <c r="I953" s="362" t="s">
        <v>868</v>
      </c>
      <c r="J953" s="362" t="s">
        <v>613</v>
      </c>
      <c r="K953" s="364" t="e">
        <f>ROUNDDOWN(I985/K951,2)</f>
        <v>#DIV/0!</v>
      </c>
      <c r="L953" s="364" t="e">
        <f>K953-$I$1/100</f>
        <v>#DIV/0!</v>
      </c>
      <c r="O953" s="471">
        <f>D949</f>
        <v>0</v>
      </c>
      <c r="P953" s="472" t="e">
        <f>L953</f>
        <v>#DIV/0!</v>
      </c>
      <c r="Q953" s="473">
        <f>K951</f>
        <v>0</v>
      </c>
      <c r="R953" s="473">
        <f>I985</f>
        <v>0</v>
      </c>
      <c r="S953" s="465" t="e">
        <f>L958</f>
        <v>#DIV/0!</v>
      </c>
      <c r="T953" s="465" t="e">
        <f>L964</f>
        <v>#DIV/0!</v>
      </c>
      <c r="U953" s="465" t="e">
        <f>L971</f>
        <v>#DIV/0!</v>
      </c>
      <c r="V953" s="465" t="e">
        <f>L978</f>
        <v>#DIV/0!</v>
      </c>
      <c r="W953" s="467" t="e">
        <f>L984</f>
        <v>#DIV/0!</v>
      </c>
      <c r="X953" s="474">
        <f>I957</f>
        <v>0</v>
      </c>
      <c r="Y953" s="475">
        <f>I962</f>
        <v>0</v>
      </c>
      <c r="Z953" s="475">
        <f>I969</f>
        <v>0</v>
      </c>
      <c r="AA953" s="475">
        <f>I976</f>
        <v>0</v>
      </c>
      <c r="AB953" s="476">
        <f>I983</f>
        <v>0</v>
      </c>
    </row>
    <row r="954" spans="1:31" ht="14.25" thickTop="1">
      <c r="K954" s="365"/>
      <c r="L954" s="366"/>
      <c r="O954" s="471">
        <f>E949</f>
        <v>0</v>
      </c>
      <c r="P954" s="472" t="e">
        <f>L953</f>
        <v>#DIV/0!</v>
      </c>
      <c r="Q954" s="473">
        <f>K951</f>
        <v>0</v>
      </c>
      <c r="R954" s="473">
        <f>I985</f>
        <v>0</v>
      </c>
      <c r="S954" s="465" t="e">
        <f>L958</f>
        <v>#DIV/0!</v>
      </c>
      <c r="T954" s="465" t="e">
        <f>L964</f>
        <v>#DIV/0!</v>
      </c>
      <c r="U954" s="465" t="e">
        <f>L971</f>
        <v>#DIV/0!</v>
      </c>
      <c r="V954" s="465" t="e">
        <f>L978</f>
        <v>#DIV/0!</v>
      </c>
      <c r="W954" s="467" t="e">
        <f>L984</f>
        <v>#DIV/0!</v>
      </c>
      <c r="X954" s="474">
        <f>I957</f>
        <v>0</v>
      </c>
      <c r="Y954" s="475">
        <f>I962</f>
        <v>0</v>
      </c>
      <c r="Z954" s="475">
        <f>I969</f>
        <v>0</v>
      </c>
      <c r="AA954" s="475">
        <f>I976</f>
        <v>0</v>
      </c>
      <c r="AB954" s="476">
        <f>I983</f>
        <v>0</v>
      </c>
    </row>
    <row r="955" spans="1:31" ht="15" customHeight="1" thickBot="1">
      <c r="A955" s="367"/>
      <c r="B955" s="368" t="s">
        <v>614</v>
      </c>
      <c r="C955" s="368" t="s">
        <v>615</v>
      </c>
      <c r="D955" s="368" t="s">
        <v>1473</v>
      </c>
      <c r="E955" s="368" t="s">
        <v>1474</v>
      </c>
      <c r="F955" s="368" t="s">
        <v>1475</v>
      </c>
      <c r="G955" s="368" t="s">
        <v>1476</v>
      </c>
      <c r="H955" s="368" t="s">
        <v>1477</v>
      </c>
      <c r="I955" s="2151" t="s">
        <v>1478</v>
      </c>
      <c r="J955" s="2152"/>
      <c r="K955" s="2149" t="s">
        <v>1622</v>
      </c>
      <c r="L955" s="2150"/>
      <c r="O955" s="471">
        <f>F949</f>
        <v>0</v>
      </c>
      <c r="P955" s="472" t="e">
        <f>L953</f>
        <v>#DIV/0!</v>
      </c>
      <c r="Q955" s="473">
        <f>K951</f>
        <v>0</v>
      </c>
      <c r="R955" s="473">
        <f>I985</f>
        <v>0</v>
      </c>
      <c r="S955" s="465" t="e">
        <f>L958</f>
        <v>#DIV/0!</v>
      </c>
      <c r="T955" s="465" t="e">
        <f>L964</f>
        <v>#DIV/0!</v>
      </c>
      <c r="U955" s="465" t="e">
        <f>L971</f>
        <v>#DIV/0!</v>
      </c>
      <c r="V955" s="465" t="e">
        <f>L978</f>
        <v>#DIV/0!</v>
      </c>
      <c r="W955" s="467" t="e">
        <f>L984</f>
        <v>#DIV/0!</v>
      </c>
      <c r="X955" s="474">
        <f>I957</f>
        <v>0</v>
      </c>
      <c r="Y955" s="475">
        <f>I962</f>
        <v>0</v>
      </c>
      <c r="Z955" s="475">
        <f>I969</f>
        <v>0</v>
      </c>
      <c r="AA955" s="475">
        <f>I976</f>
        <v>0</v>
      </c>
      <c r="AB955" s="476">
        <f>I983</f>
        <v>0</v>
      </c>
    </row>
    <row r="956" spans="1:31" ht="14.25" customHeight="1" thickTop="1">
      <c r="A956" s="2137" t="s">
        <v>1479</v>
      </c>
      <c r="B956" s="356"/>
      <c r="C956" s="369"/>
      <c r="D956" s="369"/>
      <c r="E956" s="370"/>
      <c r="F956" s="356"/>
      <c r="G956" s="371"/>
      <c r="H956" s="372">
        <f t="shared" ref="H956:H984" si="24">ROUNDDOWN(C956*D956,2)</f>
        <v>0</v>
      </c>
      <c r="I956" s="1425" t="s">
        <v>1480</v>
      </c>
      <c r="J956" s="1426"/>
      <c r="K956" s="2139" t="s">
        <v>1043</v>
      </c>
      <c r="L956" s="2140" t="e">
        <f>ROUNDDOWN(I957/I985,2)</f>
        <v>#DIV/0!</v>
      </c>
      <c r="O956" s="471">
        <f>G949</f>
        <v>0</v>
      </c>
      <c r="P956" s="472" t="e">
        <f>L953</f>
        <v>#DIV/0!</v>
      </c>
      <c r="Q956" s="473">
        <f>K951</f>
        <v>0</v>
      </c>
      <c r="R956" s="473">
        <f>I985</f>
        <v>0</v>
      </c>
      <c r="S956" s="465" t="e">
        <f>L958</f>
        <v>#DIV/0!</v>
      </c>
      <c r="T956" s="465" t="e">
        <f>L964</f>
        <v>#DIV/0!</v>
      </c>
      <c r="U956" s="465" t="e">
        <f>L971</f>
        <v>#DIV/0!</v>
      </c>
      <c r="V956" s="465" t="e">
        <f>L978</f>
        <v>#DIV/0!</v>
      </c>
      <c r="W956" s="467" t="e">
        <f>L984</f>
        <v>#DIV/0!</v>
      </c>
      <c r="X956" s="474">
        <f>I957</f>
        <v>0</v>
      </c>
      <c r="Y956" s="475">
        <f>I962</f>
        <v>0</v>
      </c>
      <c r="Z956" s="475">
        <f>I969</f>
        <v>0</v>
      </c>
      <c r="AA956" s="475">
        <f>I976</f>
        <v>0</v>
      </c>
      <c r="AB956" s="476">
        <f>I983</f>
        <v>0</v>
      </c>
    </row>
    <row r="957" spans="1:31" ht="14.25" thickBot="1">
      <c r="A957" s="2137"/>
      <c r="B957" s="356"/>
      <c r="C957" s="369"/>
      <c r="D957" s="369"/>
      <c r="E957" s="370"/>
      <c r="F957" s="356"/>
      <c r="G957" s="371"/>
      <c r="H957" s="372">
        <f t="shared" si="24"/>
        <v>0</v>
      </c>
      <c r="I957" s="2129">
        <f>SUM(H956:H960)</f>
        <v>0</v>
      </c>
      <c r="J957" s="2130"/>
      <c r="K957" s="2125"/>
      <c r="L957" s="2141"/>
      <c r="O957" s="471">
        <f>H949</f>
        <v>0</v>
      </c>
      <c r="P957" s="472" t="e">
        <f>L953</f>
        <v>#DIV/0!</v>
      </c>
      <c r="Q957" s="473">
        <f>K951</f>
        <v>0</v>
      </c>
      <c r="R957" s="473">
        <f>I985</f>
        <v>0</v>
      </c>
      <c r="S957" s="465" t="e">
        <f>L958</f>
        <v>#DIV/0!</v>
      </c>
      <c r="T957" s="465" t="e">
        <f>L964</f>
        <v>#DIV/0!</v>
      </c>
      <c r="U957" s="465" t="e">
        <f>L971</f>
        <v>#DIV/0!</v>
      </c>
      <c r="V957" s="465" t="e">
        <f>L978</f>
        <v>#DIV/0!</v>
      </c>
      <c r="W957" s="467" t="e">
        <f>L984</f>
        <v>#DIV/0!</v>
      </c>
      <c r="X957" s="474">
        <f>I957</f>
        <v>0</v>
      </c>
      <c r="Y957" s="475">
        <f>I962</f>
        <v>0</v>
      </c>
      <c r="Z957" s="475">
        <f>I969</f>
        <v>0</v>
      </c>
      <c r="AA957" s="475">
        <f>I976</f>
        <v>0</v>
      </c>
      <c r="AB957" s="476">
        <f>I983</f>
        <v>0</v>
      </c>
    </row>
    <row r="958" spans="1:31" ht="13.5" customHeight="1" thickTop="1">
      <c r="A958" s="2137"/>
      <c r="B958" s="356"/>
      <c r="C958" s="369"/>
      <c r="D958" s="369"/>
      <c r="E958" s="370"/>
      <c r="F958" s="356"/>
      <c r="G958" s="371"/>
      <c r="H958" s="372">
        <f t="shared" si="24"/>
        <v>0</v>
      </c>
      <c r="I958" s="2129"/>
      <c r="J958" s="2130"/>
      <c r="K958" s="2125"/>
      <c r="L958" s="2140" t="e">
        <f>IF(L956=0,"-",IF(L956-$I$1/100&lt;0,0.0001,IF(L956=1,1,L956-$I$1/100)))</f>
        <v>#DIV/0!</v>
      </c>
      <c r="O958" s="471">
        <f>I949</f>
        <v>0</v>
      </c>
      <c r="P958" s="472" t="e">
        <f>L953</f>
        <v>#DIV/0!</v>
      </c>
      <c r="Q958" s="473">
        <f>K951</f>
        <v>0</v>
      </c>
      <c r="R958" s="473">
        <f>I985</f>
        <v>0</v>
      </c>
      <c r="S958" s="465" t="e">
        <f>L958</f>
        <v>#DIV/0!</v>
      </c>
      <c r="T958" s="465" t="e">
        <f>L964</f>
        <v>#DIV/0!</v>
      </c>
      <c r="U958" s="465" t="e">
        <f>L971</f>
        <v>#DIV/0!</v>
      </c>
      <c r="V958" s="465" t="e">
        <f>L978</f>
        <v>#DIV/0!</v>
      </c>
      <c r="W958" s="467" t="e">
        <f>L984</f>
        <v>#DIV/0!</v>
      </c>
      <c r="X958" s="474">
        <f>I957</f>
        <v>0</v>
      </c>
      <c r="Y958" s="475">
        <f>I962</f>
        <v>0</v>
      </c>
      <c r="Z958" s="475">
        <f>I969</f>
        <v>0</v>
      </c>
      <c r="AA958" s="475">
        <f>I976</f>
        <v>0</v>
      </c>
      <c r="AB958" s="476">
        <f>I983</f>
        <v>0</v>
      </c>
    </row>
    <row r="959" spans="1:31">
      <c r="A959" s="2137"/>
      <c r="B959" s="356"/>
      <c r="C959" s="369"/>
      <c r="D959" s="369"/>
      <c r="E959" s="370"/>
      <c r="F959" s="356"/>
      <c r="G959" s="371"/>
      <c r="H959" s="372">
        <f t="shared" si="24"/>
        <v>0</v>
      </c>
      <c r="I959" s="2129"/>
      <c r="J959" s="2130"/>
      <c r="K959" s="2125"/>
      <c r="L959" s="2142"/>
      <c r="O959" s="471">
        <f>J949</f>
        <v>0</v>
      </c>
      <c r="P959" s="472" t="e">
        <f>L953</f>
        <v>#DIV/0!</v>
      </c>
      <c r="Q959" s="473">
        <f>K951</f>
        <v>0</v>
      </c>
      <c r="R959" s="473">
        <f>I985</f>
        <v>0</v>
      </c>
      <c r="S959" s="465" t="e">
        <f>L958</f>
        <v>#DIV/0!</v>
      </c>
      <c r="T959" s="465" t="e">
        <f>L964</f>
        <v>#DIV/0!</v>
      </c>
      <c r="U959" s="465" t="e">
        <f>L971</f>
        <v>#DIV/0!</v>
      </c>
      <c r="V959" s="465" t="e">
        <f>L978</f>
        <v>#DIV/0!</v>
      </c>
      <c r="W959" s="467" t="e">
        <f>L984</f>
        <v>#DIV/0!</v>
      </c>
      <c r="X959" s="474">
        <f>I957</f>
        <v>0</v>
      </c>
      <c r="Y959" s="475">
        <f>I962</f>
        <v>0</v>
      </c>
      <c r="Z959" s="475">
        <f>I969</f>
        <v>0</v>
      </c>
      <c r="AA959" s="475">
        <f>I976</f>
        <v>0</v>
      </c>
      <c r="AB959" s="476">
        <f>I983</f>
        <v>0</v>
      </c>
    </row>
    <row r="960" spans="1:31" ht="14.25" thickBot="1">
      <c r="A960" s="2138"/>
      <c r="B960" s="356"/>
      <c r="C960" s="373"/>
      <c r="D960" s="373"/>
      <c r="E960" s="374"/>
      <c r="F960" s="375"/>
      <c r="G960" s="376"/>
      <c r="H960" s="377">
        <f t="shared" si="24"/>
        <v>0</v>
      </c>
      <c r="I960" s="2131"/>
      <c r="J960" s="2132"/>
      <c r="K960" s="2128"/>
      <c r="L960" s="2141"/>
      <c r="O960" s="471">
        <f>K949</f>
        <v>0</v>
      </c>
      <c r="P960" s="472" t="e">
        <f>L953</f>
        <v>#DIV/0!</v>
      </c>
      <c r="Q960" s="473">
        <f>K951</f>
        <v>0</v>
      </c>
      <c r="R960" s="473">
        <f>I985</f>
        <v>0</v>
      </c>
      <c r="S960" s="465" t="e">
        <f>L958</f>
        <v>#DIV/0!</v>
      </c>
      <c r="T960" s="465" t="e">
        <f>L964</f>
        <v>#DIV/0!</v>
      </c>
      <c r="U960" s="465" t="e">
        <f>L971</f>
        <v>#DIV/0!</v>
      </c>
      <c r="V960" s="465" t="e">
        <f>L978</f>
        <v>#DIV/0!</v>
      </c>
      <c r="W960" s="467" t="e">
        <f>L984</f>
        <v>#DIV/0!</v>
      </c>
      <c r="X960" s="474">
        <f>I957</f>
        <v>0</v>
      </c>
      <c r="Y960" s="475">
        <f>I962</f>
        <v>0</v>
      </c>
      <c r="Z960" s="475">
        <f>I969</f>
        <v>0</v>
      </c>
      <c r="AA960" s="475">
        <f>I976</f>
        <v>0</v>
      </c>
      <c r="AB960" s="476">
        <f>I983</f>
        <v>0</v>
      </c>
    </row>
    <row r="961" spans="1:28" ht="15" customHeight="1" thickTop="1" thickBot="1">
      <c r="A961" s="2158" t="s">
        <v>1044</v>
      </c>
      <c r="B961" s="355"/>
      <c r="C961" s="378"/>
      <c r="D961" s="378"/>
      <c r="E961" s="379"/>
      <c r="F961" s="380"/>
      <c r="G961" s="381"/>
      <c r="H961" s="382">
        <f t="shared" si="24"/>
        <v>0</v>
      </c>
      <c r="I961" s="2159" t="s">
        <v>72</v>
      </c>
      <c r="J961" s="2160"/>
      <c r="K961" s="2127" t="s">
        <v>73</v>
      </c>
      <c r="L961" s="2123" t="e">
        <f>ROUNDDOWN(I962/I985,2)</f>
        <v>#DIV/0!</v>
      </c>
      <c r="O961" s="477">
        <f>L949</f>
        <v>0</v>
      </c>
      <c r="P961" s="478" t="e">
        <f>L953</f>
        <v>#DIV/0!</v>
      </c>
      <c r="Q961" s="479">
        <f>K951</f>
        <v>0</v>
      </c>
      <c r="R961" s="479">
        <f>I985</f>
        <v>0</v>
      </c>
      <c r="S961" s="465" t="e">
        <f>L958</f>
        <v>#DIV/0!</v>
      </c>
      <c r="T961" s="465" t="e">
        <f>L964</f>
        <v>#DIV/0!</v>
      </c>
      <c r="U961" s="465" t="e">
        <f>L971</f>
        <v>#DIV/0!</v>
      </c>
      <c r="V961" s="465" t="e">
        <f>L978</f>
        <v>#DIV/0!</v>
      </c>
      <c r="W961" s="467" t="e">
        <f>L984</f>
        <v>#DIV/0!</v>
      </c>
      <c r="X961" s="480">
        <f>I957</f>
        <v>0</v>
      </c>
      <c r="Y961" s="481">
        <f>I962</f>
        <v>0</v>
      </c>
      <c r="Z961" s="481">
        <f>I969</f>
        <v>0</v>
      </c>
      <c r="AA961" s="481">
        <f>I976</f>
        <v>0</v>
      </c>
      <c r="AB961" s="482">
        <f>I983</f>
        <v>0</v>
      </c>
    </row>
    <row r="962" spans="1:28" ht="15" thickTop="1" thickBot="1">
      <c r="A962" s="2137"/>
      <c r="B962" s="356"/>
      <c r="C962" s="369"/>
      <c r="D962" s="369"/>
      <c r="E962" s="370"/>
      <c r="F962" s="356"/>
      <c r="G962" s="371"/>
      <c r="H962" s="372">
        <f t="shared" si="24"/>
        <v>0</v>
      </c>
      <c r="I962" s="2129">
        <f>SUM(H961:H967)</f>
        <v>0</v>
      </c>
      <c r="J962" s="2130"/>
      <c r="K962" s="2125"/>
      <c r="L962" s="2123"/>
    </row>
    <row r="963" spans="1:28" ht="15" thickTop="1" thickBot="1">
      <c r="A963" s="2137"/>
      <c r="B963" s="356"/>
      <c r="C963" s="369"/>
      <c r="D963" s="369"/>
      <c r="E963" s="370"/>
      <c r="F963" s="356"/>
      <c r="G963" s="371"/>
      <c r="H963" s="372">
        <f t="shared" si="24"/>
        <v>0</v>
      </c>
      <c r="I963" s="2129"/>
      <c r="J963" s="2130"/>
      <c r="K963" s="2125"/>
      <c r="L963" s="2123"/>
    </row>
    <row r="964" spans="1:28" ht="15" thickTop="1" thickBot="1">
      <c r="A964" s="2137"/>
      <c r="B964" s="356"/>
      <c r="C964" s="369"/>
      <c r="D964" s="369"/>
      <c r="E964" s="370"/>
      <c r="F964" s="356"/>
      <c r="G964" s="371"/>
      <c r="H964" s="372">
        <f t="shared" si="24"/>
        <v>0</v>
      </c>
      <c r="I964" s="2129"/>
      <c r="J964" s="2130"/>
      <c r="K964" s="2125"/>
      <c r="L964" s="2123" t="e">
        <f>IF(L961=0,"-",IF(L961-$I$1/100&lt;0,0.0001,IF(L961=1,1,L961-$I$1/100)))</f>
        <v>#DIV/0!</v>
      </c>
    </row>
    <row r="965" spans="1:28" ht="15" thickTop="1" thickBot="1">
      <c r="A965" s="2137"/>
      <c r="B965" s="356"/>
      <c r="C965" s="369"/>
      <c r="D965" s="369"/>
      <c r="E965" s="370"/>
      <c r="F965" s="356"/>
      <c r="G965" s="371"/>
      <c r="H965" s="372">
        <f t="shared" si="24"/>
        <v>0</v>
      </c>
      <c r="I965" s="2129"/>
      <c r="J965" s="2130"/>
      <c r="K965" s="2125"/>
      <c r="L965" s="2123"/>
    </row>
    <row r="966" spans="1:28" ht="15" thickTop="1" thickBot="1">
      <c r="A966" s="2137"/>
      <c r="B966" s="356"/>
      <c r="C966" s="369"/>
      <c r="D966" s="369"/>
      <c r="E966" s="370"/>
      <c r="F966" s="356"/>
      <c r="G966" s="371"/>
      <c r="H966" s="372">
        <f t="shared" si="24"/>
        <v>0</v>
      </c>
      <c r="I966" s="2129"/>
      <c r="J966" s="2130"/>
      <c r="K966" s="2125"/>
      <c r="L966" s="2123"/>
    </row>
    <row r="967" spans="1:28" ht="15" thickTop="1" thickBot="1">
      <c r="A967" s="2138"/>
      <c r="B967" s="375"/>
      <c r="C967" s="373"/>
      <c r="D967" s="373"/>
      <c r="E967" s="374"/>
      <c r="F967" s="375"/>
      <c r="G967" s="376"/>
      <c r="H967" s="377">
        <f t="shared" si="24"/>
        <v>0</v>
      </c>
      <c r="I967" s="2131"/>
      <c r="J967" s="2132"/>
      <c r="K967" s="2128"/>
      <c r="L967" s="2123"/>
    </row>
    <row r="968" spans="1:28" ht="15" customHeight="1" thickTop="1" thickBot="1">
      <c r="A968" s="2146" t="s">
        <v>74</v>
      </c>
      <c r="B968" s="380"/>
      <c r="C968" s="378"/>
      <c r="D968" s="378"/>
      <c r="E968" s="379"/>
      <c r="F968" s="380"/>
      <c r="G968" s="381"/>
      <c r="H968" s="382">
        <f t="shared" si="24"/>
        <v>0</v>
      </c>
      <c r="I968" s="2162" t="s">
        <v>75</v>
      </c>
      <c r="J968" s="1429"/>
      <c r="K968" s="2124" t="s">
        <v>1226</v>
      </c>
      <c r="L968" s="2123" t="e">
        <f>ROUNDDOWN(I969/I985,2)</f>
        <v>#DIV/0!</v>
      </c>
    </row>
    <row r="969" spans="1:28" ht="15" thickTop="1" thickBot="1">
      <c r="A969" s="2137"/>
      <c r="B969" s="356"/>
      <c r="C969" s="369"/>
      <c r="D969" s="369"/>
      <c r="E969" s="370"/>
      <c r="F969" s="356"/>
      <c r="G969" s="371"/>
      <c r="H969" s="372">
        <f t="shared" si="24"/>
        <v>0</v>
      </c>
      <c r="I969" s="2129">
        <f>SUM(H968:H974)</f>
        <v>0</v>
      </c>
      <c r="J969" s="2130"/>
      <c r="K969" s="2125"/>
      <c r="L969" s="2123"/>
    </row>
    <row r="970" spans="1:28" ht="15" thickTop="1" thickBot="1">
      <c r="A970" s="2137"/>
      <c r="B970" s="356"/>
      <c r="C970" s="369"/>
      <c r="D970" s="369"/>
      <c r="E970" s="370"/>
      <c r="F970" s="356"/>
      <c r="G970" s="371"/>
      <c r="H970" s="372">
        <f t="shared" si="24"/>
        <v>0</v>
      </c>
      <c r="I970" s="2129"/>
      <c r="J970" s="2130"/>
      <c r="K970" s="2125"/>
      <c r="L970" s="2123"/>
    </row>
    <row r="971" spans="1:28" ht="15" thickTop="1" thickBot="1">
      <c r="A971" s="2137"/>
      <c r="B971" s="356"/>
      <c r="C971" s="369"/>
      <c r="D971" s="369"/>
      <c r="E971" s="370"/>
      <c r="F971" s="356"/>
      <c r="G971" s="371"/>
      <c r="H971" s="372">
        <f t="shared" si="24"/>
        <v>0</v>
      </c>
      <c r="I971" s="2129"/>
      <c r="J971" s="2130"/>
      <c r="K971" s="2125"/>
      <c r="L971" s="2123" t="e">
        <f>IF(L968=0,"-",IF(L968-$I$1/100&lt;0,0.0001,IF(L968=1,1,L968-$I$1/100)))</f>
        <v>#DIV/0!</v>
      </c>
    </row>
    <row r="972" spans="1:28" ht="15" thickTop="1" thickBot="1">
      <c r="A972" s="2137"/>
      <c r="B972" s="356"/>
      <c r="C972" s="369"/>
      <c r="D972" s="369"/>
      <c r="E972" s="370"/>
      <c r="F972" s="356"/>
      <c r="G972" s="371"/>
      <c r="H972" s="372">
        <f t="shared" si="24"/>
        <v>0</v>
      </c>
      <c r="I972" s="2129"/>
      <c r="J972" s="2130"/>
      <c r="K972" s="2125"/>
      <c r="L972" s="2123"/>
    </row>
    <row r="973" spans="1:28" ht="15" thickTop="1" thickBot="1">
      <c r="A973" s="2137"/>
      <c r="B973" s="356"/>
      <c r="C973" s="369"/>
      <c r="D973" s="369"/>
      <c r="E973" s="370"/>
      <c r="F973" s="356"/>
      <c r="G973" s="371"/>
      <c r="H973" s="372">
        <f t="shared" si="24"/>
        <v>0</v>
      </c>
      <c r="I973" s="2129"/>
      <c r="J973" s="2130"/>
      <c r="K973" s="2125"/>
      <c r="L973" s="2123"/>
    </row>
    <row r="974" spans="1:28" ht="15" thickTop="1" thickBot="1">
      <c r="A974" s="2161"/>
      <c r="B974" s="383"/>
      <c r="C974" s="373"/>
      <c r="D974" s="373"/>
      <c r="E974" s="374"/>
      <c r="F974" s="375"/>
      <c r="G974" s="376"/>
      <c r="H974" s="377">
        <f t="shared" si="24"/>
        <v>0</v>
      </c>
      <c r="I974" s="2129"/>
      <c r="J974" s="2130"/>
      <c r="K974" s="2126"/>
      <c r="L974" s="2123"/>
    </row>
    <row r="975" spans="1:28" ht="15" customHeight="1" thickTop="1" thickBot="1">
      <c r="A975" s="2158" t="s">
        <v>1227</v>
      </c>
      <c r="B975" s="355"/>
      <c r="C975" s="378"/>
      <c r="D975" s="378"/>
      <c r="E975" s="379"/>
      <c r="F975" s="380"/>
      <c r="G975" s="381"/>
      <c r="H975" s="382">
        <f t="shared" si="24"/>
        <v>0</v>
      </c>
      <c r="I975" s="2159" t="s">
        <v>1228</v>
      </c>
      <c r="J975" s="2160"/>
      <c r="K975" s="2127" t="s">
        <v>1229</v>
      </c>
      <c r="L975" s="2123" t="e">
        <f>ROUNDDOWN(I976/I985,2)</f>
        <v>#DIV/0!</v>
      </c>
    </row>
    <row r="976" spans="1:28" ht="15" thickTop="1" thickBot="1">
      <c r="A976" s="2137"/>
      <c r="B976" s="356"/>
      <c r="C976" s="369"/>
      <c r="D976" s="369"/>
      <c r="E976" s="370"/>
      <c r="F976" s="356"/>
      <c r="G976" s="371"/>
      <c r="H976" s="372">
        <f t="shared" si="24"/>
        <v>0</v>
      </c>
      <c r="I976" s="2129">
        <f>SUM(H975:H981)</f>
        <v>0</v>
      </c>
      <c r="J976" s="2130"/>
      <c r="K976" s="2125"/>
      <c r="L976" s="2123"/>
    </row>
    <row r="977" spans="1:31" ht="15" thickTop="1" thickBot="1">
      <c r="A977" s="2137"/>
      <c r="B977" s="356"/>
      <c r="C977" s="369"/>
      <c r="D977" s="369"/>
      <c r="E977" s="370"/>
      <c r="F977" s="356"/>
      <c r="G977" s="371"/>
      <c r="H977" s="372">
        <f t="shared" si="24"/>
        <v>0</v>
      </c>
      <c r="I977" s="2129"/>
      <c r="J977" s="2130"/>
      <c r="K977" s="2125"/>
      <c r="L977" s="2123"/>
    </row>
    <row r="978" spans="1:31" ht="15" thickTop="1" thickBot="1">
      <c r="A978" s="2137"/>
      <c r="B978" s="356"/>
      <c r="C978" s="369"/>
      <c r="D978" s="369"/>
      <c r="E978" s="370"/>
      <c r="F978" s="356"/>
      <c r="G978" s="371"/>
      <c r="H978" s="372">
        <f t="shared" si="24"/>
        <v>0</v>
      </c>
      <c r="I978" s="2129"/>
      <c r="J978" s="2130"/>
      <c r="K978" s="2125"/>
      <c r="L978" s="2123" t="e">
        <f>IF(L975=0,"-",IF(L975-$I$1/100&lt;0,0.0001,IF(L975=1,1,L975-$I$1/100)))</f>
        <v>#DIV/0!</v>
      </c>
    </row>
    <row r="979" spans="1:31" ht="15" thickTop="1" thickBot="1">
      <c r="A979" s="2137"/>
      <c r="B979" s="356"/>
      <c r="C979" s="369"/>
      <c r="D979" s="369"/>
      <c r="E979" s="370"/>
      <c r="F979" s="356"/>
      <c r="G979" s="371"/>
      <c r="H979" s="372">
        <f t="shared" si="24"/>
        <v>0</v>
      </c>
      <c r="I979" s="2129"/>
      <c r="J979" s="2130"/>
      <c r="K979" s="2125"/>
      <c r="L979" s="2123"/>
    </row>
    <row r="980" spans="1:31" ht="15" thickTop="1" thickBot="1">
      <c r="A980" s="2137"/>
      <c r="B980" s="356"/>
      <c r="C980" s="369"/>
      <c r="D980" s="369"/>
      <c r="E980" s="370"/>
      <c r="F980" s="356"/>
      <c r="G980" s="371"/>
      <c r="H980" s="372">
        <f t="shared" si="24"/>
        <v>0</v>
      </c>
      <c r="I980" s="2129"/>
      <c r="J980" s="2130"/>
      <c r="K980" s="2125"/>
      <c r="L980" s="2123"/>
    </row>
    <row r="981" spans="1:31" ht="15" thickTop="1" thickBot="1">
      <c r="A981" s="2138"/>
      <c r="B981" s="375"/>
      <c r="C981" s="373"/>
      <c r="D981" s="373"/>
      <c r="E981" s="374"/>
      <c r="F981" s="375"/>
      <c r="G981" s="376"/>
      <c r="H981" s="377">
        <f t="shared" si="24"/>
        <v>0</v>
      </c>
      <c r="I981" s="2131"/>
      <c r="J981" s="2132"/>
      <c r="K981" s="2128"/>
      <c r="L981" s="2123"/>
    </row>
    <row r="982" spans="1:31" ht="15" customHeight="1" thickTop="1" thickBot="1">
      <c r="A982" s="2158" t="s">
        <v>1230</v>
      </c>
      <c r="B982" s="355"/>
      <c r="C982" s="378"/>
      <c r="D982" s="378"/>
      <c r="E982" s="379"/>
      <c r="F982" s="380"/>
      <c r="G982" s="381"/>
      <c r="H982" s="382">
        <f t="shared" si="24"/>
        <v>0</v>
      </c>
      <c r="I982" s="2162" t="s">
        <v>1231</v>
      </c>
      <c r="J982" s="1429"/>
      <c r="K982" s="2127" t="s">
        <v>1232</v>
      </c>
      <c r="L982" s="2123" t="e">
        <f>ROUNDDOWN(I983/I985,2)</f>
        <v>#DIV/0!</v>
      </c>
    </row>
    <row r="983" spans="1:31" ht="15" thickTop="1" thickBot="1">
      <c r="A983" s="2137"/>
      <c r="B983" s="356"/>
      <c r="C983" s="369"/>
      <c r="D983" s="369"/>
      <c r="E983" s="370"/>
      <c r="F983" s="356"/>
      <c r="G983" s="371"/>
      <c r="H983" s="372">
        <f t="shared" si="24"/>
        <v>0</v>
      </c>
      <c r="I983" s="2129">
        <f>SUM(H982:H984)</f>
        <v>0</v>
      </c>
      <c r="J983" s="2130"/>
      <c r="K983" s="2125"/>
      <c r="L983" s="2123"/>
    </row>
    <row r="984" spans="1:31" ht="15" thickTop="1" thickBot="1">
      <c r="A984" s="2138"/>
      <c r="B984" s="375"/>
      <c r="C984" s="373"/>
      <c r="D984" s="373"/>
      <c r="E984" s="374"/>
      <c r="F984" s="375"/>
      <c r="G984" s="376"/>
      <c r="H984" s="377">
        <f t="shared" si="24"/>
        <v>0</v>
      </c>
      <c r="I984" s="2131"/>
      <c r="J984" s="2132"/>
      <c r="K984" s="2128"/>
      <c r="L984" s="499" t="e">
        <f>IF(L982=0,"-",IF(L982-$I$1/100&lt;0,0.0001,IF(L982=1,1,L982-$I$1/100)))</f>
        <v>#DIV/0!</v>
      </c>
    </row>
    <row r="985" spans="1:31" ht="15" thickTop="1" thickBot="1">
      <c r="A985" s="10"/>
      <c r="G985" s="2133" t="s">
        <v>1233</v>
      </c>
      <c r="H985" s="2134"/>
      <c r="I985" s="2135">
        <f>SUM(I957,I962,I969,I976,I983)</f>
        <v>0</v>
      </c>
      <c r="J985" s="2136"/>
      <c r="L985" s="499"/>
    </row>
    <row r="986" spans="1:31" ht="15" thickTop="1" thickBot="1"/>
    <row r="987" spans="1:31" ht="13.9" customHeight="1" thickTop="1" thickBot="1">
      <c r="A987" s="645" t="s">
        <v>981</v>
      </c>
      <c r="B987" s="2163" t="s">
        <v>1634</v>
      </c>
      <c r="C987" s="2164"/>
      <c r="D987" s="2164"/>
      <c r="E987" s="2164"/>
      <c r="F987" s="2164"/>
      <c r="G987" s="2164"/>
      <c r="H987" s="2164"/>
      <c r="I987" s="2164"/>
      <c r="J987" s="2164"/>
      <c r="K987" s="2164"/>
      <c r="L987" s="2165"/>
    </row>
    <row r="988" spans="1:31" ht="29.25" customHeight="1" thickTop="1" thickBot="1">
      <c r="A988" s="354"/>
      <c r="B988" s="354"/>
      <c r="C988" s="354"/>
      <c r="D988" s="354"/>
      <c r="E988" s="354"/>
      <c r="F988" s="354"/>
      <c r="G988" s="354"/>
      <c r="H988" s="354"/>
      <c r="I988" s="354"/>
      <c r="J988" s="354"/>
      <c r="K988" s="354"/>
      <c r="L988" s="354"/>
      <c r="X988" s="2143" t="s">
        <v>810</v>
      </c>
      <c r="Y988" s="2143"/>
      <c r="Z988" s="2143"/>
      <c r="AA988" s="2143"/>
      <c r="AB988" s="2143"/>
    </row>
    <row r="989" spans="1:31" ht="14.25" customHeight="1" thickTop="1">
      <c r="A989" s="2144" t="s">
        <v>315</v>
      </c>
      <c r="B989" s="355" t="s">
        <v>316</v>
      </c>
      <c r="C989" s="355"/>
      <c r="D989" s="355"/>
      <c r="E989" s="355"/>
      <c r="F989" s="355"/>
      <c r="G989" s="355"/>
      <c r="H989" s="355"/>
      <c r="I989" s="355"/>
      <c r="J989" s="355"/>
      <c r="K989" s="2156"/>
      <c r="L989" s="2157"/>
      <c r="O989" s="457" t="s">
        <v>318</v>
      </c>
      <c r="P989" s="458" t="s">
        <v>320</v>
      </c>
      <c r="Q989" s="459" t="s">
        <v>319</v>
      </c>
      <c r="R989" s="459" t="s">
        <v>809</v>
      </c>
      <c r="S989" s="460" t="s">
        <v>860</v>
      </c>
      <c r="T989" s="460" t="s">
        <v>861</v>
      </c>
      <c r="U989" s="460" t="s">
        <v>862</v>
      </c>
      <c r="V989" s="460" t="s">
        <v>863</v>
      </c>
      <c r="W989" s="461" t="s">
        <v>864</v>
      </c>
      <c r="X989" s="462" t="s">
        <v>860</v>
      </c>
      <c r="Y989" s="460" t="s">
        <v>861</v>
      </c>
      <c r="Z989" s="460" t="s">
        <v>862</v>
      </c>
      <c r="AA989" s="460" t="s">
        <v>863</v>
      </c>
      <c r="AB989" s="461" t="s">
        <v>864</v>
      </c>
      <c r="AE989" s="463"/>
    </row>
    <row r="990" spans="1:31">
      <c r="A990" s="2145"/>
      <c r="B990" s="356" t="s">
        <v>865</v>
      </c>
      <c r="C990" s="357"/>
      <c r="D990" s="357"/>
      <c r="E990" s="357"/>
      <c r="F990" s="357"/>
      <c r="G990" s="357"/>
      <c r="H990" s="357"/>
      <c r="I990" s="357"/>
      <c r="J990" s="358"/>
      <c r="K990" s="2147">
        <f>SUM(C990:J990)</f>
        <v>0</v>
      </c>
      <c r="L990" s="2148"/>
      <c r="O990" s="464">
        <f>B988</f>
        <v>0</v>
      </c>
      <c r="P990" s="465" t="e">
        <f>L992</f>
        <v>#DIV/0!</v>
      </c>
      <c r="Q990" s="466">
        <f>K990</f>
        <v>0</v>
      </c>
      <c r="R990" s="466">
        <f>I1024</f>
        <v>0</v>
      </c>
      <c r="S990" s="465" t="e">
        <f>L997</f>
        <v>#DIV/0!</v>
      </c>
      <c r="T990" s="465" t="e">
        <f>L1003</f>
        <v>#DIV/0!</v>
      </c>
      <c r="U990" s="465" t="e">
        <f>L1010</f>
        <v>#DIV/0!</v>
      </c>
      <c r="V990" s="465" t="e">
        <f>L1017</f>
        <v>#DIV/0!</v>
      </c>
      <c r="W990" s="467" t="e">
        <f>L1023</f>
        <v>#DIV/0!</v>
      </c>
      <c r="X990" s="468">
        <f>I996</f>
        <v>0</v>
      </c>
      <c r="Y990" s="469">
        <f>I1001</f>
        <v>0</v>
      </c>
      <c r="Z990" s="469">
        <f>I1008</f>
        <v>0</v>
      </c>
      <c r="AA990" s="469">
        <f>I1015</f>
        <v>0</v>
      </c>
      <c r="AB990" s="470">
        <f>I1022</f>
        <v>0</v>
      </c>
    </row>
    <row r="991" spans="1:31" ht="14.25" customHeight="1" thickBot="1">
      <c r="A991" s="2146"/>
      <c r="B991" s="356"/>
      <c r="C991" s="357"/>
      <c r="D991" s="357"/>
      <c r="E991" s="357"/>
      <c r="F991" s="357"/>
      <c r="G991" s="357"/>
      <c r="H991" s="357"/>
      <c r="I991" s="357"/>
      <c r="J991" s="357"/>
      <c r="K991" s="359" t="s">
        <v>1620</v>
      </c>
      <c r="L991" s="360" t="s">
        <v>1621</v>
      </c>
      <c r="O991" s="471">
        <f>C988</f>
        <v>0</v>
      </c>
      <c r="P991" s="472" t="e">
        <f>L992</f>
        <v>#DIV/0!</v>
      </c>
      <c r="Q991" s="473">
        <f>K990</f>
        <v>0</v>
      </c>
      <c r="R991" s="473">
        <f>I1024</f>
        <v>0</v>
      </c>
      <c r="S991" s="465" t="e">
        <f>L997</f>
        <v>#DIV/0!</v>
      </c>
      <c r="T991" s="465" t="e">
        <f>L1003</f>
        <v>#DIV/0!</v>
      </c>
      <c r="U991" s="465" t="e">
        <f>L1010</f>
        <v>#DIV/0!</v>
      </c>
      <c r="V991" s="465" t="e">
        <f>L1017</f>
        <v>#DIV/0!</v>
      </c>
      <c r="W991" s="467" t="e">
        <f>L1023</f>
        <v>#DIV/0!</v>
      </c>
      <c r="X991" s="474">
        <f>I996</f>
        <v>0</v>
      </c>
      <c r="Y991" s="475">
        <f>I1001</f>
        <v>0</v>
      </c>
      <c r="Z991" s="475">
        <f>I1008</f>
        <v>0</v>
      </c>
      <c r="AA991" s="475">
        <f>I1015</f>
        <v>0</v>
      </c>
      <c r="AB991" s="476">
        <f>I1022</f>
        <v>0</v>
      </c>
    </row>
    <row r="992" spans="1:31" ht="15" thickTop="1" thickBot="1">
      <c r="A992" s="2153" t="s">
        <v>866</v>
      </c>
      <c r="B992" s="2154"/>
      <c r="C992" s="2154"/>
      <c r="D992" s="2154"/>
      <c r="E992" s="2155"/>
      <c r="F992" s="361">
        <f>I1024</f>
        <v>0</v>
      </c>
      <c r="G992" s="362" t="s">
        <v>867</v>
      </c>
      <c r="H992" s="363">
        <f>K990</f>
        <v>0</v>
      </c>
      <c r="I992" s="362" t="s">
        <v>868</v>
      </c>
      <c r="J992" s="362" t="s">
        <v>613</v>
      </c>
      <c r="K992" s="364" t="e">
        <f>ROUNDDOWN(I1024/K990,2)</f>
        <v>#DIV/0!</v>
      </c>
      <c r="L992" s="364" t="e">
        <f>K992-$I$1/100</f>
        <v>#DIV/0!</v>
      </c>
      <c r="O992" s="471">
        <f>D988</f>
        <v>0</v>
      </c>
      <c r="P992" s="472" t="e">
        <f>L992</f>
        <v>#DIV/0!</v>
      </c>
      <c r="Q992" s="473">
        <f>K990</f>
        <v>0</v>
      </c>
      <c r="R992" s="473">
        <f>I1024</f>
        <v>0</v>
      </c>
      <c r="S992" s="465" t="e">
        <f>L997</f>
        <v>#DIV/0!</v>
      </c>
      <c r="T992" s="465" t="e">
        <f>L1003</f>
        <v>#DIV/0!</v>
      </c>
      <c r="U992" s="465" t="e">
        <f>L1010</f>
        <v>#DIV/0!</v>
      </c>
      <c r="V992" s="465" t="e">
        <f>L1017</f>
        <v>#DIV/0!</v>
      </c>
      <c r="W992" s="467" t="e">
        <f>L1023</f>
        <v>#DIV/0!</v>
      </c>
      <c r="X992" s="474">
        <f>I996</f>
        <v>0</v>
      </c>
      <c r="Y992" s="475">
        <f>I1001</f>
        <v>0</v>
      </c>
      <c r="Z992" s="475">
        <f>I1008</f>
        <v>0</v>
      </c>
      <c r="AA992" s="475">
        <f>I1015</f>
        <v>0</v>
      </c>
      <c r="AB992" s="476">
        <f>I1022</f>
        <v>0</v>
      </c>
    </row>
    <row r="993" spans="1:28" ht="14.25" thickTop="1">
      <c r="K993" s="365"/>
      <c r="L993" s="366"/>
      <c r="O993" s="471">
        <f>E988</f>
        <v>0</v>
      </c>
      <c r="P993" s="472" t="e">
        <f>L992</f>
        <v>#DIV/0!</v>
      </c>
      <c r="Q993" s="473">
        <f>K990</f>
        <v>0</v>
      </c>
      <c r="R993" s="473">
        <f>I1024</f>
        <v>0</v>
      </c>
      <c r="S993" s="465" t="e">
        <f>L997</f>
        <v>#DIV/0!</v>
      </c>
      <c r="T993" s="465" t="e">
        <f>L1003</f>
        <v>#DIV/0!</v>
      </c>
      <c r="U993" s="465" t="e">
        <f>L1010</f>
        <v>#DIV/0!</v>
      </c>
      <c r="V993" s="465" t="e">
        <f>L1017</f>
        <v>#DIV/0!</v>
      </c>
      <c r="W993" s="467" t="e">
        <f>L1023</f>
        <v>#DIV/0!</v>
      </c>
      <c r="X993" s="474">
        <f>I996</f>
        <v>0</v>
      </c>
      <c r="Y993" s="475">
        <f>I1001</f>
        <v>0</v>
      </c>
      <c r="Z993" s="475">
        <f>I1008</f>
        <v>0</v>
      </c>
      <c r="AA993" s="475">
        <f>I1015</f>
        <v>0</v>
      </c>
      <c r="AB993" s="476">
        <f>I1022</f>
        <v>0</v>
      </c>
    </row>
    <row r="994" spans="1:28" ht="15" customHeight="1" thickBot="1">
      <c r="A994" s="367"/>
      <c r="B994" s="368" t="s">
        <v>614</v>
      </c>
      <c r="C994" s="368" t="s">
        <v>615</v>
      </c>
      <c r="D994" s="368" t="s">
        <v>1473</v>
      </c>
      <c r="E994" s="368" t="s">
        <v>1474</v>
      </c>
      <c r="F994" s="368" t="s">
        <v>1475</v>
      </c>
      <c r="G994" s="368" t="s">
        <v>1476</v>
      </c>
      <c r="H994" s="368" t="s">
        <v>1477</v>
      </c>
      <c r="I994" s="2151" t="s">
        <v>1478</v>
      </c>
      <c r="J994" s="2152"/>
      <c r="K994" s="2149" t="s">
        <v>1622</v>
      </c>
      <c r="L994" s="2150"/>
      <c r="O994" s="471">
        <f>F988</f>
        <v>0</v>
      </c>
      <c r="P994" s="472" t="e">
        <f>L992</f>
        <v>#DIV/0!</v>
      </c>
      <c r="Q994" s="473">
        <f>K990</f>
        <v>0</v>
      </c>
      <c r="R994" s="473">
        <f>I1024</f>
        <v>0</v>
      </c>
      <c r="S994" s="465" t="e">
        <f>L997</f>
        <v>#DIV/0!</v>
      </c>
      <c r="T994" s="465" t="e">
        <f>L1003</f>
        <v>#DIV/0!</v>
      </c>
      <c r="U994" s="465" t="e">
        <f>L1010</f>
        <v>#DIV/0!</v>
      </c>
      <c r="V994" s="465" t="e">
        <f>L1017</f>
        <v>#DIV/0!</v>
      </c>
      <c r="W994" s="467" t="e">
        <f>L1023</f>
        <v>#DIV/0!</v>
      </c>
      <c r="X994" s="474">
        <f>I996</f>
        <v>0</v>
      </c>
      <c r="Y994" s="475">
        <f>I1001</f>
        <v>0</v>
      </c>
      <c r="Z994" s="475">
        <f>I1008</f>
        <v>0</v>
      </c>
      <c r="AA994" s="475">
        <f>I1015</f>
        <v>0</v>
      </c>
      <c r="AB994" s="476">
        <f>I1022</f>
        <v>0</v>
      </c>
    </row>
    <row r="995" spans="1:28" ht="14.25" customHeight="1" thickTop="1">
      <c r="A995" s="2137" t="s">
        <v>1479</v>
      </c>
      <c r="B995" s="356"/>
      <c r="C995" s="369"/>
      <c r="D995" s="369"/>
      <c r="E995" s="370"/>
      <c r="F995" s="356"/>
      <c r="G995" s="371"/>
      <c r="H995" s="372">
        <f t="shared" ref="H995:H1023" si="25">ROUNDDOWN(C995*D995,2)</f>
        <v>0</v>
      </c>
      <c r="I995" s="1425" t="s">
        <v>1480</v>
      </c>
      <c r="J995" s="1426"/>
      <c r="K995" s="2139" t="s">
        <v>1043</v>
      </c>
      <c r="L995" s="2140" t="e">
        <f>ROUNDDOWN(I996/I1024,2)</f>
        <v>#DIV/0!</v>
      </c>
      <c r="O995" s="471">
        <f>G988</f>
        <v>0</v>
      </c>
      <c r="P995" s="472" t="e">
        <f>L992</f>
        <v>#DIV/0!</v>
      </c>
      <c r="Q995" s="473">
        <f>K990</f>
        <v>0</v>
      </c>
      <c r="R995" s="473">
        <f>I1024</f>
        <v>0</v>
      </c>
      <c r="S995" s="465" t="e">
        <f>L997</f>
        <v>#DIV/0!</v>
      </c>
      <c r="T995" s="465" t="e">
        <f>L1003</f>
        <v>#DIV/0!</v>
      </c>
      <c r="U995" s="465" t="e">
        <f>L1010</f>
        <v>#DIV/0!</v>
      </c>
      <c r="V995" s="465" t="e">
        <f>L1017</f>
        <v>#DIV/0!</v>
      </c>
      <c r="W995" s="467" t="e">
        <f>L1023</f>
        <v>#DIV/0!</v>
      </c>
      <c r="X995" s="474">
        <f>I996</f>
        <v>0</v>
      </c>
      <c r="Y995" s="475">
        <f>I1001</f>
        <v>0</v>
      </c>
      <c r="Z995" s="475">
        <f>I1008</f>
        <v>0</v>
      </c>
      <c r="AA995" s="475">
        <f>I1015</f>
        <v>0</v>
      </c>
      <c r="AB995" s="476">
        <f>I1022</f>
        <v>0</v>
      </c>
    </row>
    <row r="996" spans="1:28" ht="14.25" thickBot="1">
      <c r="A996" s="2137"/>
      <c r="B996" s="356"/>
      <c r="C996" s="369"/>
      <c r="D996" s="369"/>
      <c r="E996" s="370"/>
      <c r="F996" s="356"/>
      <c r="G996" s="371"/>
      <c r="H996" s="372">
        <f t="shared" si="25"/>
        <v>0</v>
      </c>
      <c r="I996" s="2129">
        <f>SUM(H995:H999)</f>
        <v>0</v>
      </c>
      <c r="J996" s="2130"/>
      <c r="K996" s="2125"/>
      <c r="L996" s="2141"/>
      <c r="O996" s="471">
        <f>H988</f>
        <v>0</v>
      </c>
      <c r="P996" s="472" t="e">
        <f>L992</f>
        <v>#DIV/0!</v>
      </c>
      <c r="Q996" s="473">
        <f>K990</f>
        <v>0</v>
      </c>
      <c r="R996" s="473">
        <f>I1024</f>
        <v>0</v>
      </c>
      <c r="S996" s="465" t="e">
        <f>L997</f>
        <v>#DIV/0!</v>
      </c>
      <c r="T996" s="465" t="e">
        <f>L1003</f>
        <v>#DIV/0!</v>
      </c>
      <c r="U996" s="465" t="e">
        <f>L1010</f>
        <v>#DIV/0!</v>
      </c>
      <c r="V996" s="465" t="e">
        <f>L1017</f>
        <v>#DIV/0!</v>
      </c>
      <c r="W996" s="467" t="e">
        <f>L1023</f>
        <v>#DIV/0!</v>
      </c>
      <c r="X996" s="474">
        <f>I996</f>
        <v>0</v>
      </c>
      <c r="Y996" s="475">
        <f>I1001</f>
        <v>0</v>
      </c>
      <c r="Z996" s="475">
        <f>I1008</f>
        <v>0</v>
      </c>
      <c r="AA996" s="475">
        <f>I1015</f>
        <v>0</v>
      </c>
      <c r="AB996" s="476">
        <f>I1022</f>
        <v>0</v>
      </c>
    </row>
    <row r="997" spans="1:28" ht="13.5" customHeight="1" thickTop="1">
      <c r="A997" s="2137"/>
      <c r="B997" s="356"/>
      <c r="C997" s="369"/>
      <c r="D997" s="369"/>
      <c r="E997" s="370"/>
      <c r="F997" s="356"/>
      <c r="G997" s="371"/>
      <c r="H997" s="372">
        <f t="shared" si="25"/>
        <v>0</v>
      </c>
      <c r="I997" s="2129"/>
      <c r="J997" s="2130"/>
      <c r="K997" s="2125"/>
      <c r="L997" s="2140" t="e">
        <f>IF(L995=0,"-",IF(L995-$I$1/100&lt;0,0.0001,IF(L995=1,1,L995-$I$1/100)))</f>
        <v>#DIV/0!</v>
      </c>
      <c r="O997" s="471">
        <f>I988</f>
        <v>0</v>
      </c>
      <c r="P997" s="472" t="e">
        <f>L992</f>
        <v>#DIV/0!</v>
      </c>
      <c r="Q997" s="473">
        <f>K990</f>
        <v>0</v>
      </c>
      <c r="R997" s="473">
        <f>I1024</f>
        <v>0</v>
      </c>
      <c r="S997" s="465" t="e">
        <f>L997</f>
        <v>#DIV/0!</v>
      </c>
      <c r="T997" s="465" t="e">
        <f>L1003</f>
        <v>#DIV/0!</v>
      </c>
      <c r="U997" s="465" t="e">
        <f>L1010</f>
        <v>#DIV/0!</v>
      </c>
      <c r="V997" s="465" t="e">
        <f>L1017</f>
        <v>#DIV/0!</v>
      </c>
      <c r="W997" s="467" t="e">
        <f>L1023</f>
        <v>#DIV/0!</v>
      </c>
      <c r="X997" s="474">
        <f>I996</f>
        <v>0</v>
      </c>
      <c r="Y997" s="475">
        <f>I1001</f>
        <v>0</v>
      </c>
      <c r="Z997" s="475">
        <f>I1008</f>
        <v>0</v>
      </c>
      <c r="AA997" s="475">
        <f>I1015</f>
        <v>0</v>
      </c>
      <c r="AB997" s="476">
        <f>I1022</f>
        <v>0</v>
      </c>
    </row>
    <row r="998" spans="1:28">
      <c r="A998" s="2137"/>
      <c r="B998" s="356"/>
      <c r="C998" s="369"/>
      <c r="D998" s="369"/>
      <c r="E998" s="370"/>
      <c r="F998" s="356"/>
      <c r="G998" s="371"/>
      <c r="H998" s="372">
        <f t="shared" si="25"/>
        <v>0</v>
      </c>
      <c r="I998" s="2129"/>
      <c r="J998" s="2130"/>
      <c r="K998" s="2125"/>
      <c r="L998" s="2142"/>
      <c r="O998" s="471">
        <f>J988</f>
        <v>0</v>
      </c>
      <c r="P998" s="472" t="e">
        <f>L992</f>
        <v>#DIV/0!</v>
      </c>
      <c r="Q998" s="473">
        <f>K990</f>
        <v>0</v>
      </c>
      <c r="R998" s="473">
        <f>I1024</f>
        <v>0</v>
      </c>
      <c r="S998" s="465" t="e">
        <f>L997</f>
        <v>#DIV/0!</v>
      </c>
      <c r="T998" s="465" t="e">
        <f>L1003</f>
        <v>#DIV/0!</v>
      </c>
      <c r="U998" s="465" t="e">
        <f>L1010</f>
        <v>#DIV/0!</v>
      </c>
      <c r="V998" s="465" t="e">
        <f>L1017</f>
        <v>#DIV/0!</v>
      </c>
      <c r="W998" s="467" t="e">
        <f>L1023</f>
        <v>#DIV/0!</v>
      </c>
      <c r="X998" s="474">
        <f>I996</f>
        <v>0</v>
      </c>
      <c r="Y998" s="475">
        <f>I1001</f>
        <v>0</v>
      </c>
      <c r="Z998" s="475">
        <f>I1008</f>
        <v>0</v>
      </c>
      <c r="AA998" s="475">
        <f>I1015</f>
        <v>0</v>
      </c>
      <c r="AB998" s="476">
        <f>I1022</f>
        <v>0</v>
      </c>
    </row>
    <row r="999" spans="1:28" ht="14.25" thickBot="1">
      <c r="A999" s="2138"/>
      <c r="B999" s="356"/>
      <c r="C999" s="373"/>
      <c r="D999" s="373"/>
      <c r="E999" s="374"/>
      <c r="F999" s="375"/>
      <c r="G999" s="376"/>
      <c r="H999" s="377">
        <f t="shared" si="25"/>
        <v>0</v>
      </c>
      <c r="I999" s="2131"/>
      <c r="J999" s="2132"/>
      <c r="K999" s="2128"/>
      <c r="L999" s="2141"/>
      <c r="O999" s="471">
        <f>K988</f>
        <v>0</v>
      </c>
      <c r="P999" s="472" t="e">
        <f>L992</f>
        <v>#DIV/0!</v>
      </c>
      <c r="Q999" s="473">
        <f>K990</f>
        <v>0</v>
      </c>
      <c r="R999" s="473">
        <f>I1024</f>
        <v>0</v>
      </c>
      <c r="S999" s="465" t="e">
        <f>L997</f>
        <v>#DIV/0!</v>
      </c>
      <c r="T999" s="465" t="e">
        <f>L1003</f>
        <v>#DIV/0!</v>
      </c>
      <c r="U999" s="465" t="e">
        <f>L1010</f>
        <v>#DIV/0!</v>
      </c>
      <c r="V999" s="465" t="e">
        <f>L1017</f>
        <v>#DIV/0!</v>
      </c>
      <c r="W999" s="467" t="e">
        <f>L1023</f>
        <v>#DIV/0!</v>
      </c>
      <c r="X999" s="474">
        <f>I996</f>
        <v>0</v>
      </c>
      <c r="Y999" s="475">
        <f>I1001</f>
        <v>0</v>
      </c>
      <c r="Z999" s="475">
        <f>I1008</f>
        <v>0</v>
      </c>
      <c r="AA999" s="475">
        <f>I1015</f>
        <v>0</v>
      </c>
      <c r="AB999" s="476">
        <f>I1022</f>
        <v>0</v>
      </c>
    </row>
    <row r="1000" spans="1:28" ht="15" customHeight="1" thickTop="1" thickBot="1">
      <c r="A1000" s="2158" t="s">
        <v>1044</v>
      </c>
      <c r="B1000" s="355"/>
      <c r="C1000" s="378"/>
      <c r="D1000" s="378"/>
      <c r="E1000" s="379"/>
      <c r="F1000" s="380"/>
      <c r="G1000" s="381"/>
      <c r="H1000" s="382">
        <f t="shared" si="25"/>
        <v>0</v>
      </c>
      <c r="I1000" s="2159" t="s">
        <v>72</v>
      </c>
      <c r="J1000" s="2160"/>
      <c r="K1000" s="2127" t="s">
        <v>73</v>
      </c>
      <c r="L1000" s="2123" t="e">
        <f>ROUNDDOWN(I1001/I1024,2)</f>
        <v>#DIV/0!</v>
      </c>
      <c r="O1000" s="477">
        <f>L988</f>
        <v>0</v>
      </c>
      <c r="P1000" s="478" t="e">
        <f>L992</f>
        <v>#DIV/0!</v>
      </c>
      <c r="Q1000" s="479">
        <f>K990</f>
        <v>0</v>
      </c>
      <c r="R1000" s="479">
        <f>I1024</f>
        <v>0</v>
      </c>
      <c r="S1000" s="465" t="e">
        <f>L997</f>
        <v>#DIV/0!</v>
      </c>
      <c r="T1000" s="465" t="e">
        <f>L1003</f>
        <v>#DIV/0!</v>
      </c>
      <c r="U1000" s="465" t="e">
        <f>L1010</f>
        <v>#DIV/0!</v>
      </c>
      <c r="V1000" s="465" t="e">
        <f>L1017</f>
        <v>#DIV/0!</v>
      </c>
      <c r="W1000" s="467" t="e">
        <f>L1023</f>
        <v>#DIV/0!</v>
      </c>
      <c r="X1000" s="480">
        <f>I996</f>
        <v>0</v>
      </c>
      <c r="Y1000" s="481">
        <f>I1001</f>
        <v>0</v>
      </c>
      <c r="Z1000" s="481">
        <f>I1008</f>
        <v>0</v>
      </c>
      <c r="AA1000" s="481">
        <f>I1015</f>
        <v>0</v>
      </c>
      <c r="AB1000" s="482">
        <f>I1022</f>
        <v>0</v>
      </c>
    </row>
    <row r="1001" spans="1:28" ht="15" thickTop="1" thickBot="1">
      <c r="A1001" s="2137"/>
      <c r="B1001" s="356"/>
      <c r="C1001" s="369"/>
      <c r="D1001" s="369"/>
      <c r="E1001" s="370"/>
      <c r="F1001" s="356"/>
      <c r="G1001" s="371"/>
      <c r="H1001" s="372">
        <f t="shared" si="25"/>
        <v>0</v>
      </c>
      <c r="I1001" s="2129">
        <f>SUM(H1000:H1006)</f>
        <v>0</v>
      </c>
      <c r="J1001" s="2130"/>
      <c r="K1001" s="2125"/>
      <c r="L1001" s="2123"/>
    </row>
    <row r="1002" spans="1:28" ht="15" thickTop="1" thickBot="1">
      <c r="A1002" s="2137"/>
      <c r="B1002" s="356"/>
      <c r="C1002" s="369"/>
      <c r="D1002" s="369"/>
      <c r="E1002" s="370"/>
      <c r="F1002" s="356"/>
      <c r="G1002" s="371"/>
      <c r="H1002" s="372">
        <f t="shared" si="25"/>
        <v>0</v>
      </c>
      <c r="I1002" s="2129"/>
      <c r="J1002" s="2130"/>
      <c r="K1002" s="2125"/>
      <c r="L1002" s="2123"/>
    </row>
    <row r="1003" spans="1:28" ht="15" thickTop="1" thickBot="1">
      <c r="A1003" s="2137"/>
      <c r="B1003" s="356"/>
      <c r="C1003" s="369"/>
      <c r="D1003" s="369"/>
      <c r="E1003" s="370"/>
      <c r="F1003" s="356"/>
      <c r="G1003" s="371"/>
      <c r="H1003" s="372">
        <f t="shared" si="25"/>
        <v>0</v>
      </c>
      <c r="I1003" s="2129"/>
      <c r="J1003" s="2130"/>
      <c r="K1003" s="2125"/>
      <c r="L1003" s="2123" t="e">
        <f>IF(L1000=0,"-",IF(L1000-$I$1/100&lt;0.0001,0,IF(L1000=1,1,L1000-$I$1/100)))</f>
        <v>#DIV/0!</v>
      </c>
    </row>
    <row r="1004" spans="1:28" ht="15" thickTop="1" thickBot="1">
      <c r="A1004" s="2137"/>
      <c r="B1004" s="356"/>
      <c r="C1004" s="369"/>
      <c r="D1004" s="369"/>
      <c r="E1004" s="370"/>
      <c r="F1004" s="356"/>
      <c r="G1004" s="371"/>
      <c r="H1004" s="372">
        <f t="shared" si="25"/>
        <v>0</v>
      </c>
      <c r="I1004" s="2129"/>
      <c r="J1004" s="2130"/>
      <c r="K1004" s="2125"/>
      <c r="L1004" s="2123"/>
    </row>
    <row r="1005" spans="1:28" ht="15" thickTop="1" thickBot="1">
      <c r="A1005" s="2137"/>
      <c r="B1005" s="356"/>
      <c r="C1005" s="369"/>
      <c r="D1005" s="369"/>
      <c r="E1005" s="370"/>
      <c r="F1005" s="356"/>
      <c r="G1005" s="371"/>
      <c r="H1005" s="372">
        <f t="shared" si="25"/>
        <v>0</v>
      </c>
      <c r="I1005" s="2129"/>
      <c r="J1005" s="2130"/>
      <c r="K1005" s="2125"/>
      <c r="L1005" s="2123"/>
    </row>
    <row r="1006" spans="1:28" ht="15" thickTop="1" thickBot="1">
      <c r="A1006" s="2138"/>
      <c r="B1006" s="375"/>
      <c r="C1006" s="373"/>
      <c r="D1006" s="373"/>
      <c r="E1006" s="374"/>
      <c r="F1006" s="375"/>
      <c r="G1006" s="376"/>
      <c r="H1006" s="377">
        <f t="shared" si="25"/>
        <v>0</v>
      </c>
      <c r="I1006" s="2131"/>
      <c r="J1006" s="2132"/>
      <c r="K1006" s="2128"/>
      <c r="L1006" s="2123"/>
    </row>
    <row r="1007" spans="1:28" ht="15" customHeight="1" thickTop="1" thickBot="1">
      <c r="A1007" s="2146" t="s">
        <v>74</v>
      </c>
      <c r="B1007" s="380"/>
      <c r="C1007" s="378"/>
      <c r="D1007" s="378"/>
      <c r="E1007" s="379"/>
      <c r="F1007" s="380"/>
      <c r="G1007" s="381"/>
      <c r="H1007" s="382">
        <f t="shared" si="25"/>
        <v>0</v>
      </c>
      <c r="I1007" s="2162" t="s">
        <v>75</v>
      </c>
      <c r="J1007" s="1429"/>
      <c r="K1007" s="2124" t="s">
        <v>1226</v>
      </c>
      <c r="L1007" s="2123" t="e">
        <f>ROUNDDOWN(I1008/I1024,2)</f>
        <v>#DIV/0!</v>
      </c>
    </row>
    <row r="1008" spans="1:28" ht="15" thickTop="1" thickBot="1">
      <c r="A1008" s="2137"/>
      <c r="B1008" s="356"/>
      <c r="C1008" s="369"/>
      <c r="D1008" s="369"/>
      <c r="E1008" s="370"/>
      <c r="F1008" s="356"/>
      <c r="G1008" s="371"/>
      <c r="H1008" s="372">
        <f t="shared" si="25"/>
        <v>0</v>
      </c>
      <c r="I1008" s="2129">
        <f>SUM(H1007:H1013)</f>
        <v>0</v>
      </c>
      <c r="J1008" s="2130"/>
      <c r="K1008" s="2125"/>
      <c r="L1008" s="2123"/>
    </row>
    <row r="1009" spans="1:12" ht="15" thickTop="1" thickBot="1">
      <c r="A1009" s="2137"/>
      <c r="B1009" s="356"/>
      <c r="C1009" s="369"/>
      <c r="D1009" s="369"/>
      <c r="E1009" s="370"/>
      <c r="F1009" s="356"/>
      <c r="G1009" s="371"/>
      <c r="H1009" s="372">
        <f t="shared" si="25"/>
        <v>0</v>
      </c>
      <c r="I1009" s="2129"/>
      <c r="J1009" s="2130"/>
      <c r="K1009" s="2125"/>
      <c r="L1009" s="2123"/>
    </row>
    <row r="1010" spans="1:12" ht="15" thickTop="1" thickBot="1">
      <c r="A1010" s="2137"/>
      <c r="B1010" s="356"/>
      <c r="C1010" s="369"/>
      <c r="D1010" s="369"/>
      <c r="E1010" s="370"/>
      <c r="F1010" s="356"/>
      <c r="G1010" s="371"/>
      <c r="H1010" s="372">
        <f t="shared" si="25"/>
        <v>0</v>
      </c>
      <c r="I1010" s="2129"/>
      <c r="J1010" s="2130"/>
      <c r="K1010" s="2125"/>
      <c r="L1010" s="2123" t="e">
        <f>IF(L1007=0,"-",IF(L1007-$I$1/100&lt;0,0.0001,IF(L1007=1,1,L1007-$I$1/100)))</f>
        <v>#DIV/0!</v>
      </c>
    </row>
    <row r="1011" spans="1:12" ht="15" thickTop="1" thickBot="1">
      <c r="A1011" s="2137"/>
      <c r="B1011" s="356"/>
      <c r="C1011" s="369"/>
      <c r="D1011" s="369"/>
      <c r="E1011" s="370"/>
      <c r="F1011" s="356"/>
      <c r="G1011" s="371"/>
      <c r="H1011" s="372">
        <f t="shared" si="25"/>
        <v>0</v>
      </c>
      <c r="I1011" s="2129"/>
      <c r="J1011" s="2130"/>
      <c r="K1011" s="2125"/>
      <c r="L1011" s="2123"/>
    </row>
    <row r="1012" spans="1:12" ht="15" thickTop="1" thickBot="1">
      <c r="A1012" s="2137"/>
      <c r="B1012" s="356"/>
      <c r="C1012" s="369"/>
      <c r="D1012" s="369"/>
      <c r="E1012" s="370"/>
      <c r="F1012" s="356"/>
      <c r="G1012" s="371"/>
      <c r="H1012" s="372">
        <f t="shared" si="25"/>
        <v>0</v>
      </c>
      <c r="I1012" s="2129"/>
      <c r="J1012" s="2130"/>
      <c r="K1012" s="2125"/>
      <c r="L1012" s="2123"/>
    </row>
    <row r="1013" spans="1:12" ht="15" thickTop="1" thickBot="1">
      <c r="A1013" s="2161"/>
      <c r="B1013" s="383"/>
      <c r="C1013" s="373"/>
      <c r="D1013" s="373"/>
      <c r="E1013" s="374"/>
      <c r="F1013" s="375"/>
      <c r="G1013" s="376"/>
      <c r="H1013" s="377">
        <f t="shared" si="25"/>
        <v>0</v>
      </c>
      <c r="I1013" s="2129"/>
      <c r="J1013" s="2130"/>
      <c r="K1013" s="2126"/>
      <c r="L1013" s="2123"/>
    </row>
    <row r="1014" spans="1:12" ht="15" customHeight="1" thickTop="1" thickBot="1">
      <c r="A1014" s="2158" t="s">
        <v>1227</v>
      </c>
      <c r="B1014" s="355"/>
      <c r="C1014" s="378"/>
      <c r="D1014" s="378"/>
      <c r="E1014" s="379"/>
      <c r="F1014" s="380"/>
      <c r="G1014" s="381"/>
      <c r="H1014" s="382">
        <f t="shared" si="25"/>
        <v>0</v>
      </c>
      <c r="I1014" s="2159" t="s">
        <v>1228</v>
      </c>
      <c r="J1014" s="2160"/>
      <c r="K1014" s="2127" t="s">
        <v>1229</v>
      </c>
      <c r="L1014" s="2123" t="e">
        <f>ROUNDDOWN(I1015/I1024,2)</f>
        <v>#DIV/0!</v>
      </c>
    </row>
    <row r="1015" spans="1:12" ht="15" thickTop="1" thickBot="1">
      <c r="A1015" s="2137"/>
      <c r="B1015" s="356"/>
      <c r="C1015" s="369"/>
      <c r="D1015" s="369"/>
      <c r="E1015" s="370"/>
      <c r="F1015" s="356"/>
      <c r="G1015" s="371"/>
      <c r="H1015" s="372">
        <f t="shared" si="25"/>
        <v>0</v>
      </c>
      <c r="I1015" s="2129">
        <f>SUM(H1014:H1020)</f>
        <v>0</v>
      </c>
      <c r="J1015" s="2130"/>
      <c r="K1015" s="2125"/>
      <c r="L1015" s="2123"/>
    </row>
    <row r="1016" spans="1:12" ht="15" thickTop="1" thickBot="1">
      <c r="A1016" s="2137"/>
      <c r="B1016" s="356"/>
      <c r="C1016" s="369"/>
      <c r="D1016" s="369"/>
      <c r="E1016" s="370"/>
      <c r="F1016" s="356"/>
      <c r="G1016" s="371"/>
      <c r="H1016" s="372">
        <f t="shared" si="25"/>
        <v>0</v>
      </c>
      <c r="I1016" s="2129"/>
      <c r="J1016" s="2130"/>
      <c r="K1016" s="2125"/>
      <c r="L1016" s="2123"/>
    </row>
    <row r="1017" spans="1:12" ht="15" thickTop="1" thickBot="1">
      <c r="A1017" s="2137"/>
      <c r="B1017" s="356"/>
      <c r="C1017" s="369"/>
      <c r="D1017" s="369"/>
      <c r="E1017" s="370"/>
      <c r="F1017" s="356"/>
      <c r="G1017" s="371"/>
      <c r="H1017" s="372">
        <f t="shared" si="25"/>
        <v>0</v>
      </c>
      <c r="I1017" s="2129"/>
      <c r="J1017" s="2130"/>
      <c r="K1017" s="2125"/>
      <c r="L1017" s="2123" t="e">
        <f>IF(L1014=0,"-",IF(L1014-$I$1/100&lt;0,0.0001,IF(L1014=1,1,L1014-$I$1/100)))</f>
        <v>#DIV/0!</v>
      </c>
    </row>
    <row r="1018" spans="1:12" ht="15" thickTop="1" thickBot="1">
      <c r="A1018" s="2137"/>
      <c r="B1018" s="356"/>
      <c r="C1018" s="369"/>
      <c r="D1018" s="369"/>
      <c r="E1018" s="370"/>
      <c r="F1018" s="356"/>
      <c r="G1018" s="371"/>
      <c r="H1018" s="372">
        <f t="shared" si="25"/>
        <v>0</v>
      </c>
      <c r="I1018" s="2129"/>
      <c r="J1018" s="2130"/>
      <c r="K1018" s="2125"/>
      <c r="L1018" s="2123"/>
    </row>
    <row r="1019" spans="1:12" ht="15" thickTop="1" thickBot="1">
      <c r="A1019" s="2137"/>
      <c r="B1019" s="356"/>
      <c r="C1019" s="369"/>
      <c r="D1019" s="369"/>
      <c r="E1019" s="370"/>
      <c r="F1019" s="356"/>
      <c r="G1019" s="371"/>
      <c r="H1019" s="372">
        <f t="shared" si="25"/>
        <v>0</v>
      </c>
      <c r="I1019" s="2129"/>
      <c r="J1019" s="2130"/>
      <c r="K1019" s="2125"/>
      <c r="L1019" s="2123"/>
    </row>
    <row r="1020" spans="1:12" ht="15" thickTop="1" thickBot="1">
      <c r="A1020" s="2138"/>
      <c r="B1020" s="375"/>
      <c r="C1020" s="373"/>
      <c r="D1020" s="373"/>
      <c r="E1020" s="374"/>
      <c r="F1020" s="375"/>
      <c r="G1020" s="376"/>
      <c r="H1020" s="377">
        <f t="shared" si="25"/>
        <v>0</v>
      </c>
      <c r="I1020" s="2131"/>
      <c r="J1020" s="2132"/>
      <c r="K1020" s="2128"/>
      <c r="L1020" s="2123"/>
    </row>
    <row r="1021" spans="1:12" ht="15" customHeight="1" thickTop="1" thickBot="1">
      <c r="A1021" s="2158" t="s">
        <v>1230</v>
      </c>
      <c r="B1021" s="355"/>
      <c r="C1021" s="378"/>
      <c r="D1021" s="378"/>
      <c r="E1021" s="379"/>
      <c r="F1021" s="380"/>
      <c r="G1021" s="381"/>
      <c r="H1021" s="382">
        <f t="shared" si="25"/>
        <v>0</v>
      </c>
      <c r="I1021" s="2162" t="s">
        <v>1231</v>
      </c>
      <c r="J1021" s="1429"/>
      <c r="K1021" s="2127" t="s">
        <v>1232</v>
      </c>
      <c r="L1021" s="2123" t="e">
        <f>ROUNDDOWN(I1022/I1024,2)</f>
        <v>#DIV/0!</v>
      </c>
    </row>
    <row r="1022" spans="1:12" ht="15" thickTop="1" thickBot="1">
      <c r="A1022" s="2137"/>
      <c r="B1022" s="356"/>
      <c r="C1022" s="369"/>
      <c r="D1022" s="369"/>
      <c r="E1022" s="370"/>
      <c r="F1022" s="356"/>
      <c r="G1022" s="371"/>
      <c r="H1022" s="372">
        <f t="shared" si="25"/>
        <v>0</v>
      </c>
      <c r="I1022" s="2129">
        <f>SUM(H1021:H1023)</f>
        <v>0</v>
      </c>
      <c r="J1022" s="2130"/>
      <c r="K1022" s="2125"/>
      <c r="L1022" s="2123"/>
    </row>
    <row r="1023" spans="1:12" ht="15" thickTop="1" thickBot="1">
      <c r="A1023" s="2138"/>
      <c r="B1023" s="375"/>
      <c r="C1023" s="373"/>
      <c r="D1023" s="373"/>
      <c r="E1023" s="374"/>
      <c r="F1023" s="375"/>
      <c r="G1023" s="376"/>
      <c r="H1023" s="377">
        <f t="shared" si="25"/>
        <v>0</v>
      </c>
      <c r="I1023" s="2131"/>
      <c r="J1023" s="2132"/>
      <c r="K1023" s="2128"/>
      <c r="L1023" s="499" t="e">
        <f>IF(L1021=0,"-",IF(L1021-$I$1/100&lt;0,0.0001,IF(L1021=1,1,L1021-$I$1/100)))</f>
        <v>#DIV/0!</v>
      </c>
    </row>
    <row r="1024" spans="1:12" ht="15" thickTop="1" thickBot="1">
      <c r="A1024" s="10"/>
      <c r="G1024" s="2133" t="s">
        <v>1233</v>
      </c>
      <c r="H1024" s="2134"/>
      <c r="I1024" s="2135">
        <f>SUM(I996,I1001,I1008,I1015,I1022)</f>
        <v>0</v>
      </c>
      <c r="J1024" s="2136"/>
      <c r="L1024" s="499"/>
    </row>
    <row r="1025" spans="1:31" ht="14.25" thickTop="1"/>
    <row r="1026" spans="1:31" ht="14.25" thickBot="1"/>
    <row r="1027" spans="1:31" ht="15" thickTop="1" thickBot="1">
      <c r="A1027" s="645" t="s">
        <v>981</v>
      </c>
      <c r="B1027" s="2163" t="s">
        <v>1634</v>
      </c>
      <c r="C1027" s="2164"/>
      <c r="D1027" s="2164"/>
      <c r="E1027" s="2164"/>
      <c r="F1027" s="2164"/>
      <c r="G1027" s="2164"/>
      <c r="H1027" s="2164"/>
      <c r="I1027" s="2164"/>
      <c r="J1027" s="2164"/>
      <c r="K1027" s="2164"/>
      <c r="L1027" s="2165"/>
    </row>
    <row r="1028" spans="1:31" ht="29.25" customHeight="1" thickTop="1" thickBot="1">
      <c r="A1028" s="354"/>
      <c r="B1028" s="354"/>
      <c r="C1028" s="354"/>
      <c r="D1028" s="354"/>
      <c r="E1028" s="354"/>
      <c r="F1028" s="354"/>
      <c r="G1028" s="354"/>
      <c r="H1028" s="354"/>
      <c r="I1028" s="354"/>
      <c r="J1028" s="354"/>
      <c r="K1028" s="354"/>
      <c r="L1028" s="354"/>
      <c r="X1028" s="2143" t="s">
        <v>810</v>
      </c>
      <c r="Y1028" s="2143"/>
      <c r="Z1028" s="2143"/>
      <c r="AA1028" s="2143"/>
      <c r="AB1028" s="2143"/>
    </row>
    <row r="1029" spans="1:31" ht="14.25" customHeight="1" thickTop="1">
      <c r="A1029" s="2144" t="s">
        <v>315</v>
      </c>
      <c r="B1029" s="355" t="s">
        <v>316</v>
      </c>
      <c r="C1029" s="355"/>
      <c r="D1029" s="355"/>
      <c r="E1029" s="355"/>
      <c r="F1029" s="355"/>
      <c r="G1029" s="355"/>
      <c r="H1029" s="355"/>
      <c r="I1029" s="355"/>
      <c r="J1029" s="355"/>
      <c r="K1029" s="2156"/>
      <c r="L1029" s="2157"/>
      <c r="O1029" s="457" t="s">
        <v>318</v>
      </c>
      <c r="P1029" s="458" t="s">
        <v>320</v>
      </c>
      <c r="Q1029" s="459" t="s">
        <v>319</v>
      </c>
      <c r="R1029" s="459" t="s">
        <v>809</v>
      </c>
      <c r="S1029" s="460" t="s">
        <v>860</v>
      </c>
      <c r="T1029" s="460" t="s">
        <v>861</v>
      </c>
      <c r="U1029" s="460" t="s">
        <v>862</v>
      </c>
      <c r="V1029" s="460" t="s">
        <v>863</v>
      </c>
      <c r="W1029" s="461" t="s">
        <v>864</v>
      </c>
      <c r="X1029" s="462" t="s">
        <v>860</v>
      </c>
      <c r="Y1029" s="460" t="s">
        <v>861</v>
      </c>
      <c r="Z1029" s="460" t="s">
        <v>862</v>
      </c>
      <c r="AA1029" s="460" t="s">
        <v>863</v>
      </c>
      <c r="AB1029" s="461" t="s">
        <v>864</v>
      </c>
      <c r="AE1029" s="463"/>
    </row>
    <row r="1030" spans="1:31">
      <c r="A1030" s="2145"/>
      <c r="B1030" s="356" t="s">
        <v>865</v>
      </c>
      <c r="C1030" s="357"/>
      <c r="D1030" s="357"/>
      <c r="E1030" s="357"/>
      <c r="F1030" s="357"/>
      <c r="G1030" s="357"/>
      <c r="H1030" s="357"/>
      <c r="I1030" s="357"/>
      <c r="J1030" s="358"/>
      <c r="K1030" s="2147">
        <f>SUM(C1030:J1030)</f>
        <v>0</v>
      </c>
      <c r="L1030" s="2148"/>
      <c r="O1030" s="464">
        <f>B1028</f>
        <v>0</v>
      </c>
      <c r="P1030" s="465" t="e">
        <f>L1032</f>
        <v>#DIV/0!</v>
      </c>
      <c r="Q1030" s="466">
        <f>K1030</f>
        <v>0</v>
      </c>
      <c r="R1030" s="466">
        <f>I1064</f>
        <v>0</v>
      </c>
      <c r="S1030" s="465" t="e">
        <f>L1037</f>
        <v>#DIV/0!</v>
      </c>
      <c r="T1030" s="465" t="e">
        <f>L1043</f>
        <v>#DIV/0!</v>
      </c>
      <c r="U1030" s="465" t="e">
        <f>L1050</f>
        <v>#DIV/0!</v>
      </c>
      <c r="V1030" s="465" t="e">
        <f>L1057</f>
        <v>#DIV/0!</v>
      </c>
      <c r="W1030" s="467" t="e">
        <f>L1063</f>
        <v>#DIV/0!</v>
      </c>
      <c r="X1030" s="468">
        <f>I1036</f>
        <v>0</v>
      </c>
      <c r="Y1030" s="469">
        <f>I1041</f>
        <v>0</v>
      </c>
      <c r="Z1030" s="469">
        <f>I1048</f>
        <v>0</v>
      </c>
      <c r="AA1030" s="469">
        <f>I1055</f>
        <v>0</v>
      </c>
      <c r="AB1030" s="470">
        <f>I1062</f>
        <v>0</v>
      </c>
    </row>
    <row r="1031" spans="1:31" ht="14.25" customHeight="1" thickBot="1">
      <c r="A1031" s="2146"/>
      <c r="B1031" s="356"/>
      <c r="C1031" s="357"/>
      <c r="D1031" s="357"/>
      <c r="E1031" s="357"/>
      <c r="F1031" s="357"/>
      <c r="G1031" s="357"/>
      <c r="H1031" s="357"/>
      <c r="I1031" s="357"/>
      <c r="J1031" s="357"/>
      <c r="K1031" s="359" t="s">
        <v>1620</v>
      </c>
      <c r="L1031" s="360" t="s">
        <v>1621</v>
      </c>
      <c r="O1031" s="471">
        <f>C1028</f>
        <v>0</v>
      </c>
      <c r="P1031" s="472" t="e">
        <f>L1032</f>
        <v>#DIV/0!</v>
      </c>
      <c r="Q1031" s="473">
        <f>K1030</f>
        <v>0</v>
      </c>
      <c r="R1031" s="473">
        <f>I1064</f>
        <v>0</v>
      </c>
      <c r="S1031" s="465" t="e">
        <f>L1037</f>
        <v>#DIV/0!</v>
      </c>
      <c r="T1031" s="465" t="e">
        <f>L1043</f>
        <v>#DIV/0!</v>
      </c>
      <c r="U1031" s="465" t="e">
        <f>L1050</f>
        <v>#DIV/0!</v>
      </c>
      <c r="V1031" s="465" t="e">
        <f>L1057</f>
        <v>#DIV/0!</v>
      </c>
      <c r="W1031" s="467" t="e">
        <f>L1063</f>
        <v>#DIV/0!</v>
      </c>
      <c r="X1031" s="474">
        <f>I1036</f>
        <v>0</v>
      </c>
      <c r="Y1031" s="475">
        <f>I1041</f>
        <v>0</v>
      </c>
      <c r="Z1031" s="475">
        <f>I1048</f>
        <v>0</v>
      </c>
      <c r="AA1031" s="475">
        <f>I1055</f>
        <v>0</v>
      </c>
      <c r="AB1031" s="476">
        <f>I1062</f>
        <v>0</v>
      </c>
    </row>
    <row r="1032" spans="1:31" ht="15" thickTop="1" thickBot="1">
      <c r="A1032" s="2153" t="s">
        <v>866</v>
      </c>
      <c r="B1032" s="2154"/>
      <c r="C1032" s="2154"/>
      <c r="D1032" s="2154"/>
      <c r="E1032" s="2155"/>
      <c r="F1032" s="361">
        <f>I1064</f>
        <v>0</v>
      </c>
      <c r="G1032" s="362" t="s">
        <v>867</v>
      </c>
      <c r="H1032" s="363">
        <f>K1030</f>
        <v>0</v>
      </c>
      <c r="I1032" s="362" t="s">
        <v>868</v>
      </c>
      <c r="J1032" s="362" t="s">
        <v>613</v>
      </c>
      <c r="K1032" s="364" t="e">
        <f>ROUNDDOWN(I1064/K1030,2)</f>
        <v>#DIV/0!</v>
      </c>
      <c r="L1032" s="364" t="e">
        <f>K1032-$I$1/100</f>
        <v>#DIV/0!</v>
      </c>
      <c r="O1032" s="471">
        <f>D1028</f>
        <v>0</v>
      </c>
      <c r="P1032" s="472" t="e">
        <f>L1032</f>
        <v>#DIV/0!</v>
      </c>
      <c r="Q1032" s="473">
        <f>K1030</f>
        <v>0</v>
      </c>
      <c r="R1032" s="473">
        <f>I1064</f>
        <v>0</v>
      </c>
      <c r="S1032" s="465" t="e">
        <f>L1037</f>
        <v>#DIV/0!</v>
      </c>
      <c r="T1032" s="465" t="e">
        <f>L1043</f>
        <v>#DIV/0!</v>
      </c>
      <c r="U1032" s="465" t="e">
        <f>L1050</f>
        <v>#DIV/0!</v>
      </c>
      <c r="V1032" s="465" t="e">
        <f>L1057</f>
        <v>#DIV/0!</v>
      </c>
      <c r="W1032" s="467" t="e">
        <f>L1063</f>
        <v>#DIV/0!</v>
      </c>
      <c r="X1032" s="474">
        <f>I1036</f>
        <v>0</v>
      </c>
      <c r="Y1032" s="475">
        <f>I1041</f>
        <v>0</v>
      </c>
      <c r="Z1032" s="475">
        <f>I1048</f>
        <v>0</v>
      </c>
      <c r="AA1032" s="475">
        <f>I1055</f>
        <v>0</v>
      </c>
      <c r="AB1032" s="476">
        <f>I1062</f>
        <v>0</v>
      </c>
    </row>
    <row r="1033" spans="1:31" ht="14.25" thickTop="1">
      <c r="K1033" s="365"/>
      <c r="L1033" s="366"/>
      <c r="O1033" s="471">
        <f>E1028</f>
        <v>0</v>
      </c>
      <c r="P1033" s="472" t="e">
        <f>L1032</f>
        <v>#DIV/0!</v>
      </c>
      <c r="Q1033" s="473">
        <f>K1030</f>
        <v>0</v>
      </c>
      <c r="R1033" s="473">
        <f>I1064</f>
        <v>0</v>
      </c>
      <c r="S1033" s="465" t="e">
        <f>L1037</f>
        <v>#DIV/0!</v>
      </c>
      <c r="T1033" s="465" t="e">
        <f>L1043</f>
        <v>#DIV/0!</v>
      </c>
      <c r="U1033" s="465" t="e">
        <f>L1050</f>
        <v>#DIV/0!</v>
      </c>
      <c r="V1033" s="465" t="e">
        <f>L1057</f>
        <v>#DIV/0!</v>
      </c>
      <c r="W1033" s="467" t="e">
        <f>L1063</f>
        <v>#DIV/0!</v>
      </c>
      <c r="X1033" s="474">
        <f>I1036</f>
        <v>0</v>
      </c>
      <c r="Y1033" s="475">
        <f>I1041</f>
        <v>0</v>
      </c>
      <c r="Z1033" s="475">
        <f>I1048</f>
        <v>0</v>
      </c>
      <c r="AA1033" s="475">
        <f>I1055</f>
        <v>0</v>
      </c>
      <c r="AB1033" s="476">
        <f>I1062</f>
        <v>0</v>
      </c>
    </row>
    <row r="1034" spans="1:31" ht="15" customHeight="1" thickBot="1">
      <c r="A1034" s="367"/>
      <c r="B1034" s="368" t="s">
        <v>614</v>
      </c>
      <c r="C1034" s="368" t="s">
        <v>615</v>
      </c>
      <c r="D1034" s="368" t="s">
        <v>1473</v>
      </c>
      <c r="E1034" s="368" t="s">
        <v>1474</v>
      </c>
      <c r="F1034" s="368" t="s">
        <v>1475</v>
      </c>
      <c r="G1034" s="368" t="s">
        <v>1476</v>
      </c>
      <c r="H1034" s="368" t="s">
        <v>1477</v>
      </c>
      <c r="I1034" s="2151" t="s">
        <v>1478</v>
      </c>
      <c r="J1034" s="2152"/>
      <c r="K1034" s="2149" t="s">
        <v>1622</v>
      </c>
      <c r="L1034" s="2150"/>
      <c r="O1034" s="471">
        <f>F1028</f>
        <v>0</v>
      </c>
      <c r="P1034" s="472" t="e">
        <f>L1032</f>
        <v>#DIV/0!</v>
      </c>
      <c r="Q1034" s="473">
        <f>K1030</f>
        <v>0</v>
      </c>
      <c r="R1034" s="473">
        <f>I1064</f>
        <v>0</v>
      </c>
      <c r="S1034" s="465" t="e">
        <f>L1037</f>
        <v>#DIV/0!</v>
      </c>
      <c r="T1034" s="465" t="e">
        <f>L1043</f>
        <v>#DIV/0!</v>
      </c>
      <c r="U1034" s="465" t="e">
        <f>L1050</f>
        <v>#DIV/0!</v>
      </c>
      <c r="V1034" s="465" t="e">
        <f>L1057</f>
        <v>#DIV/0!</v>
      </c>
      <c r="W1034" s="467" t="e">
        <f>L1063</f>
        <v>#DIV/0!</v>
      </c>
      <c r="X1034" s="474">
        <f>I1036</f>
        <v>0</v>
      </c>
      <c r="Y1034" s="475">
        <f>I1041</f>
        <v>0</v>
      </c>
      <c r="Z1034" s="475">
        <f>I1048</f>
        <v>0</v>
      </c>
      <c r="AA1034" s="475">
        <f>I1055</f>
        <v>0</v>
      </c>
      <c r="AB1034" s="476">
        <f>I1062</f>
        <v>0</v>
      </c>
    </row>
    <row r="1035" spans="1:31" ht="14.25" customHeight="1" thickTop="1">
      <c r="A1035" s="2137" t="s">
        <v>1479</v>
      </c>
      <c r="B1035" s="356"/>
      <c r="C1035" s="369"/>
      <c r="D1035" s="369"/>
      <c r="E1035" s="370"/>
      <c r="F1035" s="356"/>
      <c r="G1035" s="371"/>
      <c r="H1035" s="372">
        <f t="shared" ref="H1035:H1063" si="26">ROUNDDOWN(C1035*D1035,2)</f>
        <v>0</v>
      </c>
      <c r="I1035" s="1425" t="s">
        <v>1480</v>
      </c>
      <c r="J1035" s="1426"/>
      <c r="K1035" s="2139" t="s">
        <v>1043</v>
      </c>
      <c r="L1035" s="2140" t="e">
        <f>ROUNDDOWN(I1036/I1064,2)</f>
        <v>#DIV/0!</v>
      </c>
      <c r="O1035" s="471">
        <f>G1028</f>
        <v>0</v>
      </c>
      <c r="P1035" s="472" t="e">
        <f>L1032</f>
        <v>#DIV/0!</v>
      </c>
      <c r="Q1035" s="473">
        <f>K1030</f>
        <v>0</v>
      </c>
      <c r="R1035" s="473">
        <f>I1064</f>
        <v>0</v>
      </c>
      <c r="S1035" s="465" t="e">
        <f>L1037</f>
        <v>#DIV/0!</v>
      </c>
      <c r="T1035" s="465" t="e">
        <f>L1043</f>
        <v>#DIV/0!</v>
      </c>
      <c r="U1035" s="465" t="e">
        <f>L1050</f>
        <v>#DIV/0!</v>
      </c>
      <c r="V1035" s="465" t="e">
        <f>L1057</f>
        <v>#DIV/0!</v>
      </c>
      <c r="W1035" s="467" t="e">
        <f>L1063</f>
        <v>#DIV/0!</v>
      </c>
      <c r="X1035" s="474">
        <f>I1036</f>
        <v>0</v>
      </c>
      <c r="Y1035" s="475">
        <f>I1041</f>
        <v>0</v>
      </c>
      <c r="Z1035" s="475">
        <f>I1048</f>
        <v>0</v>
      </c>
      <c r="AA1035" s="475">
        <f>I1055</f>
        <v>0</v>
      </c>
      <c r="AB1035" s="476">
        <f>I1062</f>
        <v>0</v>
      </c>
    </row>
    <row r="1036" spans="1:31" ht="14.25" thickBot="1">
      <c r="A1036" s="2137"/>
      <c r="B1036" s="356"/>
      <c r="C1036" s="369"/>
      <c r="D1036" s="369"/>
      <c r="E1036" s="370"/>
      <c r="F1036" s="356"/>
      <c r="G1036" s="371"/>
      <c r="H1036" s="372">
        <f t="shared" si="26"/>
        <v>0</v>
      </c>
      <c r="I1036" s="2129">
        <f>SUM(H1035:H1039)</f>
        <v>0</v>
      </c>
      <c r="J1036" s="2130"/>
      <c r="K1036" s="2125"/>
      <c r="L1036" s="2141"/>
      <c r="O1036" s="471">
        <f>H1028</f>
        <v>0</v>
      </c>
      <c r="P1036" s="472" t="e">
        <f>L1032</f>
        <v>#DIV/0!</v>
      </c>
      <c r="Q1036" s="473">
        <f>K1030</f>
        <v>0</v>
      </c>
      <c r="R1036" s="473">
        <f>I1064</f>
        <v>0</v>
      </c>
      <c r="S1036" s="465" t="e">
        <f>L1037</f>
        <v>#DIV/0!</v>
      </c>
      <c r="T1036" s="465" t="e">
        <f>L1043</f>
        <v>#DIV/0!</v>
      </c>
      <c r="U1036" s="465" t="e">
        <f>L1050</f>
        <v>#DIV/0!</v>
      </c>
      <c r="V1036" s="465" t="e">
        <f>L1057</f>
        <v>#DIV/0!</v>
      </c>
      <c r="W1036" s="467" t="e">
        <f>L1063</f>
        <v>#DIV/0!</v>
      </c>
      <c r="X1036" s="474">
        <f>I1036</f>
        <v>0</v>
      </c>
      <c r="Y1036" s="475">
        <f>I1041</f>
        <v>0</v>
      </c>
      <c r="Z1036" s="475">
        <f>I1048</f>
        <v>0</v>
      </c>
      <c r="AA1036" s="475">
        <f>I1055</f>
        <v>0</v>
      </c>
      <c r="AB1036" s="476">
        <f>I1062</f>
        <v>0</v>
      </c>
    </row>
    <row r="1037" spans="1:31" ht="13.5" customHeight="1" thickTop="1">
      <c r="A1037" s="2137"/>
      <c r="B1037" s="356"/>
      <c r="C1037" s="369"/>
      <c r="D1037" s="369"/>
      <c r="E1037" s="370"/>
      <c r="F1037" s="356"/>
      <c r="G1037" s="371"/>
      <c r="H1037" s="372">
        <f t="shared" si="26"/>
        <v>0</v>
      </c>
      <c r="I1037" s="2129"/>
      <c r="J1037" s="2130"/>
      <c r="K1037" s="2125"/>
      <c r="L1037" s="2140" t="e">
        <f>IF(L1035=0,"-",IF(L1035-$I$1/100&lt;0,0.0001,IF(L1035=1,1,L1035-$I$1/100)))</f>
        <v>#DIV/0!</v>
      </c>
      <c r="O1037" s="471">
        <f>I1028</f>
        <v>0</v>
      </c>
      <c r="P1037" s="472" t="e">
        <f>L1032</f>
        <v>#DIV/0!</v>
      </c>
      <c r="Q1037" s="473">
        <f>K1030</f>
        <v>0</v>
      </c>
      <c r="R1037" s="473">
        <f>I1064</f>
        <v>0</v>
      </c>
      <c r="S1037" s="465" t="e">
        <f>L1037</f>
        <v>#DIV/0!</v>
      </c>
      <c r="T1037" s="465" t="e">
        <f>L1043</f>
        <v>#DIV/0!</v>
      </c>
      <c r="U1037" s="465" t="e">
        <f>L1050</f>
        <v>#DIV/0!</v>
      </c>
      <c r="V1037" s="465" t="e">
        <f>L1057</f>
        <v>#DIV/0!</v>
      </c>
      <c r="W1037" s="467" t="e">
        <f>L1063</f>
        <v>#DIV/0!</v>
      </c>
      <c r="X1037" s="474">
        <f>I1036</f>
        <v>0</v>
      </c>
      <c r="Y1037" s="475">
        <f>I1041</f>
        <v>0</v>
      </c>
      <c r="Z1037" s="475">
        <f>I1048</f>
        <v>0</v>
      </c>
      <c r="AA1037" s="475">
        <f>I1055</f>
        <v>0</v>
      </c>
      <c r="AB1037" s="476">
        <f>I1062</f>
        <v>0</v>
      </c>
    </row>
    <row r="1038" spans="1:31">
      <c r="A1038" s="2137"/>
      <c r="B1038" s="356"/>
      <c r="C1038" s="369"/>
      <c r="D1038" s="369"/>
      <c r="E1038" s="370"/>
      <c r="F1038" s="356"/>
      <c r="G1038" s="371"/>
      <c r="H1038" s="372">
        <f t="shared" si="26"/>
        <v>0</v>
      </c>
      <c r="I1038" s="2129"/>
      <c r="J1038" s="2130"/>
      <c r="K1038" s="2125"/>
      <c r="L1038" s="2142"/>
      <c r="O1038" s="471">
        <f>J1028</f>
        <v>0</v>
      </c>
      <c r="P1038" s="472" t="e">
        <f>L1032</f>
        <v>#DIV/0!</v>
      </c>
      <c r="Q1038" s="473">
        <f>K1030</f>
        <v>0</v>
      </c>
      <c r="R1038" s="473">
        <f>I1064</f>
        <v>0</v>
      </c>
      <c r="S1038" s="465" t="e">
        <f>L1037</f>
        <v>#DIV/0!</v>
      </c>
      <c r="T1038" s="465" t="e">
        <f>L1043</f>
        <v>#DIV/0!</v>
      </c>
      <c r="U1038" s="465" t="e">
        <f>L1050</f>
        <v>#DIV/0!</v>
      </c>
      <c r="V1038" s="465" t="e">
        <f>L1057</f>
        <v>#DIV/0!</v>
      </c>
      <c r="W1038" s="467" t="e">
        <f>L1063</f>
        <v>#DIV/0!</v>
      </c>
      <c r="X1038" s="474">
        <f>I1036</f>
        <v>0</v>
      </c>
      <c r="Y1038" s="475">
        <f>I1041</f>
        <v>0</v>
      </c>
      <c r="Z1038" s="475">
        <f>I1048</f>
        <v>0</v>
      </c>
      <c r="AA1038" s="475">
        <f>I1055</f>
        <v>0</v>
      </c>
      <c r="AB1038" s="476">
        <f>I1062</f>
        <v>0</v>
      </c>
    </row>
    <row r="1039" spans="1:31" ht="14.25" thickBot="1">
      <c r="A1039" s="2138"/>
      <c r="B1039" s="356"/>
      <c r="C1039" s="373"/>
      <c r="D1039" s="373"/>
      <c r="E1039" s="374"/>
      <c r="F1039" s="375"/>
      <c r="G1039" s="376"/>
      <c r="H1039" s="377">
        <f t="shared" si="26"/>
        <v>0</v>
      </c>
      <c r="I1039" s="2131"/>
      <c r="J1039" s="2132"/>
      <c r="K1039" s="2128"/>
      <c r="L1039" s="2141"/>
      <c r="O1039" s="471">
        <f>K1028</f>
        <v>0</v>
      </c>
      <c r="P1039" s="472" t="e">
        <f>L1032</f>
        <v>#DIV/0!</v>
      </c>
      <c r="Q1039" s="473">
        <f>K1030</f>
        <v>0</v>
      </c>
      <c r="R1039" s="473">
        <f>I1064</f>
        <v>0</v>
      </c>
      <c r="S1039" s="465" t="e">
        <f>L1037</f>
        <v>#DIV/0!</v>
      </c>
      <c r="T1039" s="465" t="e">
        <f>L1043</f>
        <v>#DIV/0!</v>
      </c>
      <c r="U1039" s="465" t="e">
        <f>L1050</f>
        <v>#DIV/0!</v>
      </c>
      <c r="V1039" s="465" t="e">
        <f>L1057</f>
        <v>#DIV/0!</v>
      </c>
      <c r="W1039" s="467" t="e">
        <f>L1063</f>
        <v>#DIV/0!</v>
      </c>
      <c r="X1039" s="474">
        <f>I1036</f>
        <v>0</v>
      </c>
      <c r="Y1039" s="475">
        <f>I1041</f>
        <v>0</v>
      </c>
      <c r="Z1039" s="475">
        <f>I1048</f>
        <v>0</v>
      </c>
      <c r="AA1039" s="475">
        <f>I1055</f>
        <v>0</v>
      </c>
      <c r="AB1039" s="476">
        <f>I1062</f>
        <v>0</v>
      </c>
    </row>
    <row r="1040" spans="1:31" ht="15" customHeight="1" thickTop="1" thickBot="1">
      <c r="A1040" s="2158" t="s">
        <v>1044</v>
      </c>
      <c r="B1040" s="355"/>
      <c r="C1040" s="378"/>
      <c r="D1040" s="378"/>
      <c r="E1040" s="379"/>
      <c r="F1040" s="380"/>
      <c r="G1040" s="381"/>
      <c r="H1040" s="382">
        <f t="shared" si="26"/>
        <v>0</v>
      </c>
      <c r="I1040" s="2159" t="s">
        <v>72</v>
      </c>
      <c r="J1040" s="2160"/>
      <c r="K1040" s="2127" t="s">
        <v>73</v>
      </c>
      <c r="L1040" s="2123" t="e">
        <f>ROUNDDOWN(I1041/I1064,2)</f>
        <v>#DIV/0!</v>
      </c>
      <c r="O1040" s="477">
        <f>L1028</f>
        <v>0</v>
      </c>
      <c r="P1040" s="478" t="e">
        <f>L1032</f>
        <v>#DIV/0!</v>
      </c>
      <c r="Q1040" s="479">
        <f>K1030</f>
        <v>0</v>
      </c>
      <c r="R1040" s="479">
        <f>I1064</f>
        <v>0</v>
      </c>
      <c r="S1040" s="465" t="e">
        <f>L1037</f>
        <v>#DIV/0!</v>
      </c>
      <c r="T1040" s="465" t="e">
        <f>L1043</f>
        <v>#DIV/0!</v>
      </c>
      <c r="U1040" s="465" t="e">
        <f>L1050</f>
        <v>#DIV/0!</v>
      </c>
      <c r="V1040" s="465" t="e">
        <f>L1057</f>
        <v>#DIV/0!</v>
      </c>
      <c r="W1040" s="467" t="e">
        <f>L1063</f>
        <v>#DIV/0!</v>
      </c>
      <c r="X1040" s="480">
        <f>I1036</f>
        <v>0</v>
      </c>
      <c r="Y1040" s="481">
        <f>I1041</f>
        <v>0</v>
      </c>
      <c r="Z1040" s="481">
        <f>I1048</f>
        <v>0</v>
      </c>
      <c r="AA1040" s="481">
        <f>I1055</f>
        <v>0</v>
      </c>
      <c r="AB1040" s="482">
        <f>I1062</f>
        <v>0</v>
      </c>
    </row>
    <row r="1041" spans="1:12" ht="15" thickTop="1" thickBot="1">
      <c r="A1041" s="2137"/>
      <c r="B1041" s="356"/>
      <c r="C1041" s="369"/>
      <c r="D1041" s="369"/>
      <c r="E1041" s="370"/>
      <c r="F1041" s="356"/>
      <c r="G1041" s="371"/>
      <c r="H1041" s="372">
        <f t="shared" si="26"/>
        <v>0</v>
      </c>
      <c r="I1041" s="2129">
        <f>SUM(H1040:H1046)</f>
        <v>0</v>
      </c>
      <c r="J1041" s="2130"/>
      <c r="K1041" s="2125"/>
      <c r="L1041" s="2123"/>
    </row>
    <row r="1042" spans="1:12" ht="15" thickTop="1" thickBot="1">
      <c r="A1042" s="2137"/>
      <c r="B1042" s="356"/>
      <c r="C1042" s="369"/>
      <c r="D1042" s="369"/>
      <c r="E1042" s="370"/>
      <c r="F1042" s="356"/>
      <c r="G1042" s="371"/>
      <c r="H1042" s="372">
        <f t="shared" si="26"/>
        <v>0</v>
      </c>
      <c r="I1042" s="2129"/>
      <c r="J1042" s="2130"/>
      <c r="K1042" s="2125"/>
      <c r="L1042" s="2123"/>
    </row>
    <row r="1043" spans="1:12" ht="15" thickTop="1" thickBot="1">
      <c r="A1043" s="2137"/>
      <c r="B1043" s="356"/>
      <c r="C1043" s="369"/>
      <c r="D1043" s="369"/>
      <c r="E1043" s="370"/>
      <c r="F1043" s="356"/>
      <c r="G1043" s="371"/>
      <c r="H1043" s="372">
        <f t="shared" si="26"/>
        <v>0</v>
      </c>
      <c r="I1043" s="2129"/>
      <c r="J1043" s="2130"/>
      <c r="K1043" s="2125"/>
      <c r="L1043" s="2123" t="e">
        <f>IF(L1040=0,"-",IF(L1040-$I$1/100&lt;0,0.0001,IF(L1040=1,1,L1040-$I$1/100)))</f>
        <v>#DIV/0!</v>
      </c>
    </row>
    <row r="1044" spans="1:12" ht="15" thickTop="1" thickBot="1">
      <c r="A1044" s="2137"/>
      <c r="B1044" s="356"/>
      <c r="C1044" s="369"/>
      <c r="D1044" s="369"/>
      <c r="E1044" s="370"/>
      <c r="F1044" s="356"/>
      <c r="G1044" s="371"/>
      <c r="H1044" s="372">
        <f t="shared" si="26"/>
        <v>0</v>
      </c>
      <c r="I1044" s="2129"/>
      <c r="J1044" s="2130"/>
      <c r="K1044" s="2125"/>
      <c r="L1044" s="2123"/>
    </row>
    <row r="1045" spans="1:12" ht="15" thickTop="1" thickBot="1">
      <c r="A1045" s="2137"/>
      <c r="B1045" s="356"/>
      <c r="C1045" s="369"/>
      <c r="D1045" s="369"/>
      <c r="E1045" s="370"/>
      <c r="F1045" s="356"/>
      <c r="G1045" s="371"/>
      <c r="H1045" s="372">
        <f t="shared" si="26"/>
        <v>0</v>
      </c>
      <c r="I1045" s="2129"/>
      <c r="J1045" s="2130"/>
      <c r="K1045" s="2125"/>
      <c r="L1045" s="2123"/>
    </row>
    <row r="1046" spans="1:12" ht="15" thickTop="1" thickBot="1">
      <c r="A1046" s="2138"/>
      <c r="B1046" s="375"/>
      <c r="C1046" s="373"/>
      <c r="D1046" s="373"/>
      <c r="E1046" s="374"/>
      <c r="F1046" s="375"/>
      <c r="G1046" s="376"/>
      <c r="H1046" s="377">
        <f t="shared" si="26"/>
        <v>0</v>
      </c>
      <c r="I1046" s="2131"/>
      <c r="J1046" s="2132"/>
      <c r="K1046" s="2128"/>
      <c r="L1046" s="2123"/>
    </row>
    <row r="1047" spans="1:12" ht="15" customHeight="1" thickTop="1" thickBot="1">
      <c r="A1047" s="2146" t="s">
        <v>74</v>
      </c>
      <c r="B1047" s="380"/>
      <c r="C1047" s="378"/>
      <c r="D1047" s="378"/>
      <c r="E1047" s="379"/>
      <c r="F1047" s="380"/>
      <c r="G1047" s="381"/>
      <c r="H1047" s="382">
        <f t="shared" si="26"/>
        <v>0</v>
      </c>
      <c r="I1047" s="2162" t="s">
        <v>75</v>
      </c>
      <c r="J1047" s="1429"/>
      <c r="K1047" s="2124" t="s">
        <v>1226</v>
      </c>
      <c r="L1047" s="2123" t="e">
        <f>ROUNDDOWN(I1048/I1064,2)</f>
        <v>#DIV/0!</v>
      </c>
    </row>
    <row r="1048" spans="1:12" ht="15" thickTop="1" thickBot="1">
      <c r="A1048" s="2137"/>
      <c r="B1048" s="356"/>
      <c r="C1048" s="369"/>
      <c r="D1048" s="369"/>
      <c r="E1048" s="370"/>
      <c r="F1048" s="356"/>
      <c r="G1048" s="371"/>
      <c r="H1048" s="372">
        <f t="shared" si="26"/>
        <v>0</v>
      </c>
      <c r="I1048" s="2129">
        <f>SUM(H1047:H1053)</f>
        <v>0</v>
      </c>
      <c r="J1048" s="2130"/>
      <c r="K1048" s="2125"/>
      <c r="L1048" s="2123"/>
    </row>
    <row r="1049" spans="1:12" ht="15" thickTop="1" thickBot="1">
      <c r="A1049" s="2137"/>
      <c r="B1049" s="356"/>
      <c r="C1049" s="369"/>
      <c r="D1049" s="369"/>
      <c r="E1049" s="370"/>
      <c r="F1049" s="356"/>
      <c r="G1049" s="371"/>
      <c r="H1049" s="372">
        <f t="shared" si="26"/>
        <v>0</v>
      </c>
      <c r="I1049" s="2129"/>
      <c r="J1049" s="2130"/>
      <c r="K1049" s="2125"/>
      <c r="L1049" s="2123"/>
    </row>
    <row r="1050" spans="1:12" ht="15" thickTop="1" thickBot="1">
      <c r="A1050" s="2137"/>
      <c r="B1050" s="356"/>
      <c r="C1050" s="369"/>
      <c r="D1050" s="369"/>
      <c r="E1050" s="370"/>
      <c r="F1050" s="356"/>
      <c r="G1050" s="371"/>
      <c r="H1050" s="372">
        <f t="shared" si="26"/>
        <v>0</v>
      </c>
      <c r="I1050" s="2129"/>
      <c r="J1050" s="2130"/>
      <c r="K1050" s="2125"/>
      <c r="L1050" s="2123" t="e">
        <f>IF(L1047=0,"-",IF(L1047-$I$1/100&lt;0,0.0001,IF(L1047=1,1,L1047-$I$1/100)))</f>
        <v>#DIV/0!</v>
      </c>
    </row>
    <row r="1051" spans="1:12" ht="15" thickTop="1" thickBot="1">
      <c r="A1051" s="2137"/>
      <c r="B1051" s="356"/>
      <c r="C1051" s="369"/>
      <c r="D1051" s="369"/>
      <c r="E1051" s="370"/>
      <c r="F1051" s="356"/>
      <c r="G1051" s="371"/>
      <c r="H1051" s="372">
        <f t="shared" si="26"/>
        <v>0</v>
      </c>
      <c r="I1051" s="2129"/>
      <c r="J1051" s="2130"/>
      <c r="K1051" s="2125"/>
      <c r="L1051" s="2123"/>
    </row>
    <row r="1052" spans="1:12" ht="15" thickTop="1" thickBot="1">
      <c r="A1052" s="2137"/>
      <c r="B1052" s="356"/>
      <c r="C1052" s="369"/>
      <c r="D1052" s="369"/>
      <c r="E1052" s="370"/>
      <c r="F1052" s="356"/>
      <c r="G1052" s="371"/>
      <c r="H1052" s="372">
        <f t="shared" si="26"/>
        <v>0</v>
      </c>
      <c r="I1052" s="2129"/>
      <c r="J1052" s="2130"/>
      <c r="K1052" s="2125"/>
      <c r="L1052" s="2123"/>
    </row>
    <row r="1053" spans="1:12" ht="15" thickTop="1" thickBot="1">
      <c r="A1053" s="2161"/>
      <c r="B1053" s="383"/>
      <c r="C1053" s="373"/>
      <c r="D1053" s="373"/>
      <c r="E1053" s="374"/>
      <c r="F1053" s="375"/>
      <c r="G1053" s="376"/>
      <c r="H1053" s="377">
        <f t="shared" si="26"/>
        <v>0</v>
      </c>
      <c r="I1053" s="2129"/>
      <c r="J1053" s="2130"/>
      <c r="K1053" s="2126"/>
      <c r="L1053" s="2123"/>
    </row>
    <row r="1054" spans="1:12" ht="15" customHeight="1" thickTop="1" thickBot="1">
      <c r="A1054" s="2158" t="s">
        <v>1227</v>
      </c>
      <c r="B1054" s="355"/>
      <c r="C1054" s="378"/>
      <c r="D1054" s="378"/>
      <c r="E1054" s="379"/>
      <c r="F1054" s="380"/>
      <c r="G1054" s="381"/>
      <c r="H1054" s="382">
        <f t="shared" si="26"/>
        <v>0</v>
      </c>
      <c r="I1054" s="2159" t="s">
        <v>1228</v>
      </c>
      <c r="J1054" s="2160"/>
      <c r="K1054" s="2127" t="s">
        <v>1229</v>
      </c>
      <c r="L1054" s="2123" t="e">
        <f>ROUNDDOWN(I1055/I1064,2)</f>
        <v>#DIV/0!</v>
      </c>
    </row>
    <row r="1055" spans="1:12" ht="15" thickTop="1" thickBot="1">
      <c r="A1055" s="2137"/>
      <c r="B1055" s="356"/>
      <c r="C1055" s="369"/>
      <c r="D1055" s="369"/>
      <c r="E1055" s="370"/>
      <c r="F1055" s="356"/>
      <c r="G1055" s="371"/>
      <c r="H1055" s="372">
        <f t="shared" si="26"/>
        <v>0</v>
      </c>
      <c r="I1055" s="2129">
        <f>SUM(H1054:H1060)</f>
        <v>0</v>
      </c>
      <c r="J1055" s="2130"/>
      <c r="K1055" s="2125"/>
      <c r="L1055" s="2123"/>
    </row>
    <row r="1056" spans="1:12" ht="15" thickTop="1" thickBot="1">
      <c r="A1056" s="2137"/>
      <c r="B1056" s="356"/>
      <c r="C1056" s="369"/>
      <c r="D1056" s="369"/>
      <c r="E1056" s="370"/>
      <c r="F1056" s="356"/>
      <c r="G1056" s="371"/>
      <c r="H1056" s="372">
        <f t="shared" si="26"/>
        <v>0</v>
      </c>
      <c r="I1056" s="2129"/>
      <c r="J1056" s="2130"/>
      <c r="K1056" s="2125"/>
      <c r="L1056" s="2123"/>
    </row>
    <row r="1057" spans="1:31" ht="15" thickTop="1" thickBot="1">
      <c r="A1057" s="2137"/>
      <c r="B1057" s="356"/>
      <c r="C1057" s="369"/>
      <c r="D1057" s="369"/>
      <c r="E1057" s="370"/>
      <c r="F1057" s="356"/>
      <c r="G1057" s="371"/>
      <c r="H1057" s="372">
        <f t="shared" si="26"/>
        <v>0</v>
      </c>
      <c r="I1057" s="2129"/>
      <c r="J1057" s="2130"/>
      <c r="K1057" s="2125"/>
      <c r="L1057" s="2123" t="e">
        <f>IF(L1054=0,"-",IF(L1054-$I$1/100&lt;0,0.0001,IF(L1054=1,1,L1054-$I$1/100)))</f>
        <v>#DIV/0!</v>
      </c>
    </row>
    <row r="1058" spans="1:31" ht="15" thickTop="1" thickBot="1">
      <c r="A1058" s="2137"/>
      <c r="B1058" s="356"/>
      <c r="C1058" s="369"/>
      <c r="D1058" s="369"/>
      <c r="E1058" s="370"/>
      <c r="F1058" s="356"/>
      <c r="G1058" s="371"/>
      <c r="H1058" s="372">
        <f t="shared" si="26"/>
        <v>0</v>
      </c>
      <c r="I1058" s="2129"/>
      <c r="J1058" s="2130"/>
      <c r="K1058" s="2125"/>
      <c r="L1058" s="2123"/>
    </row>
    <row r="1059" spans="1:31" ht="15" thickTop="1" thickBot="1">
      <c r="A1059" s="2137"/>
      <c r="B1059" s="356"/>
      <c r="C1059" s="369"/>
      <c r="D1059" s="369"/>
      <c r="E1059" s="370"/>
      <c r="F1059" s="356"/>
      <c r="G1059" s="371"/>
      <c r="H1059" s="372">
        <f t="shared" si="26"/>
        <v>0</v>
      </c>
      <c r="I1059" s="2129"/>
      <c r="J1059" s="2130"/>
      <c r="K1059" s="2125"/>
      <c r="L1059" s="2123"/>
    </row>
    <row r="1060" spans="1:31" ht="15" thickTop="1" thickBot="1">
      <c r="A1060" s="2138"/>
      <c r="B1060" s="375"/>
      <c r="C1060" s="373"/>
      <c r="D1060" s="373"/>
      <c r="E1060" s="374"/>
      <c r="F1060" s="375"/>
      <c r="G1060" s="376"/>
      <c r="H1060" s="377">
        <f t="shared" si="26"/>
        <v>0</v>
      </c>
      <c r="I1060" s="2131"/>
      <c r="J1060" s="2132"/>
      <c r="K1060" s="2128"/>
      <c r="L1060" s="2123"/>
    </row>
    <row r="1061" spans="1:31" ht="15" customHeight="1" thickTop="1" thickBot="1">
      <c r="A1061" s="2158" t="s">
        <v>1230</v>
      </c>
      <c r="B1061" s="355"/>
      <c r="C1061" s="378"/>
      <c r="D1061" s="378"/>
      <c r="E1061" s="379"/>
      <c r="F1061" s="380"/>
      <c r="G1061" s="381"/>
      <c r="H1061" s="382">
        <f t="shared" si="26"/>
        <v>0</v>
      </c>
      <c r="I1061" s="2162" t="s">
        <v>1231</v>
      </c>
      <c r="J1061" s="1429"/>
      <c r="K1061" s="2127" t="s">
        <v>1232</v>
      </c>
      <c r="L1061" s="2123" t="e">
        <f>ROUNDDOWN(I1062/I1064,2)</f>
        <v>#DIV/0!</v>
      </c>
    </row>
    <row r="1062" spans="1:31" ht="15" thickTop="1" thickBot="1">
      <c r="A1062" s="2137"/>
      <c r="B1062" s="356"/>
      <c r="C1062" s="369"/>
      <c r="D1062" s="369"/>
      <c r="E1062" s="370"/>
      <c r="F1062" s="356"/>
      <c r="G1062" s="371"/>
      <c r="H1062" s="372">
        <f t="shared" si="26"/>
        <v>0</v>
      </c>
      <c r="I1062" s="2129">
        <f>SUM(H1061:H1063)</f>
        <v>0</v>
      </c>
      <c r="J1062" s="2130"/>
      <c r="K1062" s="2125"/>
      <c r="L1062" s="2123"/>
    </row>
    <row r="1063" spans="1:31" ht="15" thickTop="1" thickBot="1">
      <c r="A1063" s="2138"/>
      <c r="B1063" s="375"/>
      <c r="C1063" s="373"/>
      <c r="D1063" s="373"/>
      <c r="E1063" s="374"/>
      <c r="F1063" s="375"/>
      <c r="G1063" s="376"/>
      <c r="H1063" s="377">
        <f t="shared" si="26"/>
        <v>0</v>
      </c>
      <c r="I1063" s="2131"/>
      <c r="J1063" s="2132"/>
      <c r="K1063" s="2128"/>
      <c r="L1063" s="499" t="e">
        <f>IF(L1061=0,"-",IF(L1061-$I$1/100&lt;0,0.0001,IF(L1061=1,1,L1061-$I$1/100)))</f>
        <v>#DIV/0!</v>
      </c>
    </row>
    <row r="1064" spans="1:31" ht="15" thickTop="1" thickBot="1">
      <c r="A1064" s="10"/>
      <c r="G1064" s="2133" t="s">
        <v>1233</v>
      </c>
      <c r="H1064" s="2134"/>
      <c r="I1064" s="2135">
        <f>SUM(I1036,I1041,I1048,I1055,I1062)</f>
        <v>0</v>
      </c>
      <c r="J1064" s="2136"/>
      <c r="L1064" s="499"/>
    </row>
    <row r="1065" spans="1:31" ht="15" thickTop="1" thickBot="1"/>
    <row r="1066" spans="1:31" ht="13.9" customHeight="1" thickTop="1" thickBot="1">
      <c r="A1066" s="645" t="s">
        <v>981</v>
      </c>
      <c r="B1066" s="2163" t="s">
        <v>1634</v>
      </c>
      <c r="C1066" s="2164"/>
      <c r="D1066" s="2164"/>
      <c r="E1066" s="2164"/>
      <c r="F1066" s="2164"/>
      <c r="G1066" s="2164"/>
      <c r="H1066" s="2164"/>
      <c r="I1066" s="2164"/>
      <c r="J1066" s="2164"/>
      <c r="K1066" s="2164"/>
      <c r="L1066" s="2165"/>
    </row>
    <row r="1067" spans="1:31" ht="29.25" customHeight="1" thickTop="1" thickBot="1">
      <c r="A1067" s="354"/>
      <c r="B1067" s="354"/>
      <c r="C1067" s="354"/>
      <c r="D1067" s="354"/>
      <c r="E1067" s="354"/>
      <c r="F1067" s="354"/>
      <c r="G1067" s="354"/>
      <c r="H1067" s="354"/>
      <c r="I1067" s="354"/>
      <c r="J1067" s="354"/>
      <c r="K1067" s="354"/>
      <c r="L1067" s="354"/>
      <c r="X1067" s="2143" t="s">
        <v>810</v>
      </c>
      <c r="Y1067" s="2143"/>
      <c r="Z1067" s="2143"/>
      <c r="AA1067" s="2143"/>
      <c r="AB1067" s="2143"/>
    </row>
    <row r="1068" spans="1:31" ht="14.25" customHeight="1" thickTop="1">
      <c r="A1068" s="2144" t="s">
        <v>315</v>
      </c>
      <c r="B1068" s="355" t="s">
        <v>316</v>
      </c>
      <c r="C1068" s="355"/>
      <c r="D1068" s="355"/>
      <c r="E1068" s="355"/>
      <c r="F1068" s="355"/>
      <c r="G1068" s="355"/>
      <c r="H1068" s="355"/>
      <c r="I1068" s="355"/>
      <c r="J1068" s="355"/>
      <c r="K1068" s="2156"/>
      <c r="L1068" s="2157"/>
      <c r="O1068" s="457" t="s">
        <v>318</v>
      </c>
      <c r="P1068" s="458" t="s">
        <v>320</v>
      </c>
      <c r="Q1068" s="459" t="s">
        <v>319</v>
      </c>
      <c r="R1068" s="459" t="s">
        <v>809</v>
      </c>
      <c r="S1068" s="460" t="s">
        <v>860</v>
      </c>
      <c r="T1068" s="460" t="s">
        <v>861</v>
      </c>
      <c r="U1068" s="460" t="s">
        <v>862</v>
      </c>
      <c r="V1068" s="460" t="s">
        <v>863</v>
      </c>
      <c r="W1068" s="461" t="s">
        <v>864</v>
      </c>
      <c r="X1068" s="462" t="s">
        <v>860</v>
      </c>
      <c r="Y1068" s="460" t="s">
        <v>861</v>
      </c>
      <c r="Z1068" s="460" t="s">
        <v>862</v>
      </c>
      <c r="AA1068" s="460" t="s">
        <v>863</v>
      </c>
      <c r="AB1068" s="461" t="s">
        <v>864</v>
      </c>
      <c r="AE1068" s="463"/>
    </row>
    <row r="1069" spans="1:31">
      <c r="A1069" s="2145"/>
      <c r="B1069" s="356" t="s">
        <v>865</v>
      </c>
      <c r="C1069" s="357"/>
      <c r="D1069" s="357"/>
      <c r="E1069" s="357"/>
      <c r="F1069" s="357"/>
      <c r="G1069" s="357"/>
      <c r="H1069" s="357"/>
      <c r="I1069" s="357"/>
      <c r="J1069" s="358"/>
      <c r="K1069" s="2147">
        <f>SUM(C1069:J1069)</f>
        <v>0</v>
      </c>
      <c r="L1069" s="2148"/>
      <c r="O1069" s="464">
        <f>B1067</f>
        <v>0</v>
      </c>
      <c r="P1069" s="465" t="e">
        <f>L1071</f>
        <v>#DIV/0!</v>
      </c>
      <c r="Q1069" s="466">
        <f>K1069</f>
        <v>0</v>
      </c>
      <c r="R1069" s="466">
        <f>I1103</f>
        <v>0</v>
      </c>
      <c r="S1069" s="465" t="e">
        <f>L1076</f>
        <v>#DIV/0!</v>
      </c>
      <c r="T1069" s="465" t="e">
        <f>L1082</f>
        <v>#DIV/0!</v>
      </c>
      <c r="U1069" s="465" t="e">
        <f>L1089</f>
        <v>#DIV/0!</v>
      </c>
      <c r="V1069" s="465" t="e">
        <f>L1096</f>
        <v>#DIV/0!</v>
      </c>
      <c r="W1069" s="467" t="e">
        <f>L1102</f>
        <v>#DIV/0!</v>
      </c>
      <c r="X1069" s="468">
        <f>I1075</f>
        <v>0</v>
      </c>
      <c r="Y1069" s="469">
        <f>I1080</f>
        <v>0</v>
      </c>
      <c r="Z1069" s="469">
        <f>I1087</f>
        <v>0</v>
      </c>
      <c r="AA1069" s="469">
        <f>I1094</f>
        <v>0</v>
      </c>
      <c r="AB1069" s="470">
        <f>I1101</f>
        <v>0</v>
      </c>
    </row>
    <row r="1070" spans="1:31" ht="14.25" customHeight="1" thickBot="1">
      <c r="A1070" s="2146"/>
      <c r="B1070" s="356"/>
      <c r="C1070" s="357"/>
      <c r="D1070" s="357"/>
      <c r="E1070" s="357"/>
      <c r="F1070" s="357"/>
      <c r="G1070" s="357"/>
      <c r="H1070" s="357"/>
      <c r="I1070" s="357"/>
      <c r="J1070" s="357"/>
      <c r="K1070" s="359" t="s">
        <v>1620</v>
      </c>
      <c r="L1070" s="360" t="s">
        <v>1621</v>
      </c>
      <c r="O1070" s="471">
        <f>C1067</f>
        <v>0</v>
      </c>
      <c r="P1070" s="472" t="e">
        <f>L1071</f>
        <v>#DIV/0!</v>
      </c>
      <c r="Q1070" s="473">
        <f>K1069</f>
        <v>0</v>
      </c>
      <c r="R1070" s="473">
        <f>I1103</f>
        <v>0</v>
      </c>
      <c r="S1070" s="465" t="e">
        <f>L1076</f>
        <v>#DIV/0!</v>
      </c>
      <c r="T1070" s="465" t="e">
        <f>L1082</f>
        <v>#DIV/0!</v>
      </c>
      <c r="U1070" s="465" t="e">
        <f>L1089</f>
        <v>#DIV/0!</v>
      </c>
      <c r="V1070" s="465" t="e">
        <f>L1096</f>
        <v>#DIV/0!</v>
      </c>
      <c r="W1070" s="467" t="e">
        <f>L1102</f>
        <v>#DIV/0!</v>
      </c>
      <c r="X1070" s="474">
        <f>I1075</f>
        <v>0</v>
      </c>
      <c r="Y1070" s="475">
        <f>I1080</f>
        <v>0</v>
      </c>
      <c r="Z1070" s="475">
        <f>I1087</f>
        <v>0</v>
      </c>
      <c r="AA1070" s="475">
        <f>I1094</f>
        <v>0</v>
      </c>
      <c r="AB1070" s="476">
        <f>I1101</f>
        <v>0</v>
      </c>
    </row>
    <row r="1071" spans="1:31" ht="15" thickTop="1" thickBot="1">
      <c r="A1071" s="2153" t="s">
        <v>866</v>
      </c>
      <c r="B1071" s="2154"/>
      <c r="C1071" s="2154"/>
      <c r="D1071" s="2154"/>
      <c r="E1071" s="2155"/>
      <c r="F1071" s="361">
        <f>I1103</f>
        <v>0</v>
      </c>
      <c r="G1071" s="362" t="s">
        <v>867</v>
      </c>
      <c r="H1071" s="363">
        <f>K1069</f>
        <v>0</v>
      </c>
      <c r="I1071" s="362" t="s">
        <v>868</v>
      </c>
      <c r="J1071" s="362" t="s">
        <v>613</v>
      </c>
      <c r="K1071" s="364" t="e">
        <f>ROUNDDOWN(I1103/K1069,2)</f>
        <v>#DIV/0!</v>
      </c>
      <c r="L1071" s="364" t="e">
        <f>K1071-$I$1/100</f>
        <v>#DIV/0!</v>
      </c>
      <c r="O1071" s="471">
        <f>D1067</f>
        <v>0</v>
      </c>
      <c r="P1071" s="472" t="e">
        <f>L1071</f>
        <v>#DIV/0!</v>
      </c>
      <c r="Q1071" s="473">
        <f>K1069</f>
        <v>0</v>
      </c>
      <c r="R1071" s="473">
        <f>I1103</f>
        <v>0</v>
      </c>
      <c r="S1071" s="465" t="e">
        <f>L1076</f>
        <v>#DIV/0!</v>
      </c>
      <c r="T1071" s="465" t="e">
        <f>L1082</f>
        <v>#DIV/0!</v>
      </c>
      <c r="U1071" s="465" t="e">
        <f>L1089</f>
        <v>#DIV/0!</v>
      </c>
      <c r="V1071" s="465" t="e">
        <f>L1096</f>
        <v>#DIV/0!</v>
      </c>
      <c r="W1071" s="467" t="e">
        <f>L1102</f>
        <v>#DIV/0!</v>
      </c>
      <c r="X1071" s="474">
        <f>I1075</f>
        <v>0</v>
      </c>
      <c r="Y1071" s="475">
        <f>I1080</f>
        <v>0</v>
      </c>
      <c r="Z1071" s="475">
        <f>I1087</f>
        <v>0</v>
      </c>
      <c r="AA1071" s="475">
        <f>I1094</f>
        <v>0</v>
      </c>
      <c r="AB1071" s="476">
        <f>I1101</f>
        <v>0</v>
      </c>
    </row>
    <row r="1072" spans="1:31" ht="14.25" thickTop="1">
      <c r="K1072" s="365"/>
      <c r="L1072" s="366"/>
      <c r="O1072" s="471">
        <f>E1067</f>
        <v>0</v>
      </c>
      <c r="P1072" s="472" t="e">
        <f>L1071</f>
        <v>#DIV/0!</v>
      </c>
      <c r="Q1072" s="473">
        <f>K1069</f>
        <v>0</v>
      </c>
      <c r="R1072" s="473">
        <f>I1103</f>
        <v>0</v>
      </c>
      <c r="S1072" s="465" t="e">
        <f>L1076</f>
        <v>#DIV/0!</v>
      </c>
      <c r="T1072" s="465" t="e">
        <f>L1082</f>
        <v>#DIV/0!</v>
      </c>
      <c r="U1072" s="465" t="e">
        <f>L1089</f>
        <v>#DIV/0!</v>
      </c>
      <c r="V1072" s="465" t="e">
        <f>L1096</f>
        <v>#DIV/0!</v>
      </c>
      <c r="W1072" s="467" t="e">
        <f>L1102</f>
        <v>#DIV/0!</v>
      </c>
      <c r="X1072" s="474">
        <f>I1075</f>
        <v>0</v>
      </c>
      <c r="Y1072" s="475">
        <f>I1080</f>
        <v>0</v>
      </c>
      <c r="Z1072" s="475">
        <f>I1087</f>
        <v>0</v>
      </c>
      <c r="AA1072" s="475">
        <f>I1094</f>
        <v>0</v>
      </c>
      <c r="AB1072" s="476">
        <f>I1101</f>
        <v>0</v>
      </c>
    </row>
    <row r="1073" spans="1:28" ht="15" customHeight="1" thickBot="1">
      <c r="A1073" s="367"/>
      <c r="B1073" s="368" t="s">
        <v>614</v>
      </c>
      <c r="C1073" s="368" t="s">
        <v>615</v>
      </c>
      <c r="D1073" s="368" t="s">
        <v>1473</v>
      </c>
      <c r="E1073" s="368" t="s">
        <v>1474</v>
      </c>
      <c r="F1073" s="368" t="s">
        <v>1475</v>
      </c>
      <c r="G1073" s="368" t="s">
        <v>1476</v>
      </c>
      <c r="H1073" s="368" t="s">
        <v>1477</v>
      </c>
      <c r="I1073" s="2151" t="s">
        <v>1478</v>
      </c>
      <c r="J1073" s="2152"/>
      <c r="K1073" s="2149" t="s">
        <v>1622</v>
      </c>
      <c r="L1073" s="2150"/>
      <c r="O1073" s="471">
        <f>F1067</f>
        <v>0</v>
      </c>
      <c r="P1073" s="472" t="e">
        <f>L1071</f>
        <v>#DIV/0!</v>
      </c>
      <c r="Q1073" s="473">
        <f>K1069</f>
        <v>0</v>
      </c>
      <c r="R1073" s="473">
        <f>I1103</f>
        <v>0</v>
      </c>
      <c r="S1073" s="465" t="e">
        <f>L1076</f>
        <v>#DIV/0!</v>
      </c>
      <c r="T1073" s="465" t="e">
        <f>L1082</f>
        <v>#DIV/0!</v>
      </c>
      <c r="U1073" s="465" t="e">
        <f>L1089</f>
        <v>#DIV/0!</v>
      </c>
      <c r="V1073" s="465" t="e">
        <f>L1096</f>
        <v>#DIV/0!</v>
      </c>
      <c r="W1073" s="467" t="e">
        <f>L1102</f>
        <v>#DIV/0!</v>
      </c>
      <c r="X1073" s="474">
        <f>I1075</f>
        <v>0</v>
      </c>
      <c r="Y1073" s="475">
        <f>I1080</f>
        <v>0</v>
      </c>
      <c r="Z1073" s="475">
        <f>I1087</f>
        <v>0</v>
      </c>
      <c r="AA1073" s="475">
        <f>I1094</f>
        <v>0</v>
      </c>
      <c r="AB1073" s="476">
        <f>I1101</f>
        <v>0</v>
      </c>
    </row>
    <row r="1074" spans="1:28" ht="14.25" customHeight="1" thickTop="1">
      <c r="A1074" s="2137" t="s">
        <v>1479</v>
      </c>
      <c r="B1074" s="356"/>
      <c r="C1074" s="369"/>
      <c r="D1074" s="369"/>
      <c r="E1074" s="370"/>
      <c r="F1074" s="356"/>
      <c r="G1074" s="371"/>
      <c r="H1074" s="372">
        <f t="shared" ref="H1074:H1102" si="27">ROUNDDOWN(C1074*D1074,2)</f>
        <v>0</v>
      </c>
      <c r="I1074" s="1425" t="s">
        <v>1480</v>
      </c>
      <c r="J1074" s="1426"/>
      <c r="K1074" s="2139" t="s">
        <v>1043</v>
      </c>
      <c r="L1074" s="2140" t="e">
        <f>ROUNDDOWN(I1075/I1103,2)</f>
        <v>#DIV/0!</v>
      </c>
      <c r="O1074" s="471">
        <f>G1067</f>
        <v>0</v>
      </c>
      <c r="P1074" s="472" t="e">
        <f>L1071</f>
        <v>#DIV/0!</v>
      </c>
      <c r="Q1074" s="473">
        <f>K1069</f>
        <v>0</v>
      </c>
      <c r="R1074" s="473">
        <f>I1103</f>
        <v>0</v>
      </c>
      <c r="S1074" s="465" t="e">
        <f>L1076</f>
        <v>#DIV/0!</v>
      </c>
      <c r="T1074" s="465" t="e">
        <f>L1082</f>
        <v>#DIV/0!</v>
      </c>
      <c r="U1074" s="465" t="e">
        <f>L1089</f>
        <v>#DIV/0!</v>
      </c>
      <c r="V1074" s="465" t="e">
        <f>L1096</f>
        <v>#DIV/0!</v>
      </c>
      <c r="W1074" s="467" t="e">
        <f>L1102</f>
        <v>#DIV/0!</v>
      </c>
      <c r="X1074" s="474">
        <f>I1075</f>
        <v>0</v>
      </c>
      <c r="Y1074" s="475">
        <f>I1080</f>
        <v>0</v>
      </c>
      <c r="Z1074" s="475">
        <f>I1087</f>
        <v>0</v>
      </c>
      <c r="AA1074" s="475">
        <f>I1094</f>
        <v>0</v>
      </c>
      <c r="AB1074" s="476">
        <f>I1101</f>
        <v>0</v>
      </c>
    </row>
    <row r="1075" spans="1:28" ht="14.25" thickBot="1">
      <c r="A1075" s="2137"/>
      <c r="B1075" s="356"/>
      <c r="C1075" s="369"/>
      <c r="D1075" s="369"/>
      <c r="E1075" s="370"/>
      <c r="F1075" s="356"/>
      <c r="G1075" s="371"/>
      <c r="H1075" s="372">
        <f t="shared" si="27"/>
        <v>0</v>
      </c>
      <c r="I1075" s="2129">
        <f>SUM(H1074:H1078)</f>
        <v>0</v>
      </c>
      <c r="J1075" s="2130"/>
      <c r="K1075" s="2125"/>
      <c r="L1075" s="2141"/>
      <c r="O1075" s="471">
        <f>H1067</f>
        <v>0</v>
      </c>
      <c r="P1075" s="472" t="e">
        <f>L1071</f>
        <v>#DIV/0!</v>
      </c>
      <c r="Q1075" s="473">
        <f>K1069</f>
        <v>0</v>
      </c>
      <c r="R1075" s="473">
        <f>I1103</f>
        <v>0</v>
      </c>
      <c r="S1075" s="465" t="e">
        <f>L1076</f>
        <v>#DIV/0!</v>
      </c>
      <c r="T1075" s="465" t="e">
        <f>L1082</f>
        <v>#DIV/0!</v>
      </c>
      <c r="U1075" s="465" t="e">
        <f>L1089</f>
        <v>#DIV/0!</v>
      </c>
      <c r="V1075" s="465" t="e">
        <f>L1096</f>
        <v>#DIV/0!</v>
      </c>
      <c r="W1075" s="467" t="e">
        <f>L1102</f>
        <v>#DIV/0!</v>
      </c>
      <c r="X1075" s="474">
        <f>I1075</f>
        <v>0</v>
      </c>
      <c r="Y1075" s="475">
        <f>I1080</f>
        <v>0</v>
      </c>
      <c r="Z1075" s="475">
        <f>I1087</f>
        <v>0</v>
      </c>
      <c r="AA1075" s="475">
        <f>I1094</f>
        <v>0</v>
      </c>
      <c r="AB1075" s="476">
        <f>I1101</f>
        <v>0</v>
      </c>
    </row>
    <row r="1076" spans="1:28" ht="13.5" customHeight="1" thickTop="1">
      <c r="A1076" s="2137"/>
      <c r="B1076" s="356"/>
      <c r="C1076" s="369"/>
      <c r="D1076" s="369"/>
      <c r="E1076" s="370"/>
      <c r="F1076" s="356"/>
      <c r="G1076" s="371"/>
      <c r="H1076" s="372">
        <f t="shared" si="27"/>
        <v>0</v>
      </c>
      <c r="I1076" s="2129"/>
      <c r="J1076" s="2130"/>
      <c r="K1076" s="2125"/>
      <c r="L1076" s="2140" t="e">
        <f>IF(L1074=0,"-",IF(L1074-$I$1/100&lt;0,0.0001,IF(L1074=1,1,L1074-$I$1/100)))</f>
        <v>#DIV/0!</v>
      </c>
      <c r="O1076" s="471">
        <f>I1067</f>
        <v>0</v>
      </c>
      <c r="P1076" s="472" t="e">
        <f>L1071</f>
        <v>#DIV/0!</v>
      </c>
      <c r="Q1076" s="473">
        <f>K1069</f>
        <v>0</v>
      </c>
      <c r="R1076" s="473">
        <f>I1103</f>
        <v>0</v>
      </c>
      <c r="S1076" s="465" t="e">
        <f>L1076</f>
        <v>#DIV/0!</v>
      </c>
      <c r="T1076" s="465" t="e">
        <f>L1082</f>
        <v>#DIV/0!</v>
      </c>
      <c r="U1076" s="465" t="e">
        <f>L1089</f>
        <v>#DIV/0!</v>
      </c>
      <c r="V1076" s="465" t="e">
        <f>L1096</f>
        <v>#DIV/0!</v>
      </c>
      <c r="W1076" s="467" t="e">
        <f>L1102</f>
        <v>#DIV/0!</v>
      </c>
      <c r="X1076" s="474">
        <f>I1075</f>
        <v>0</v>
      </c>
      <c r="Y1076" s="475">
        <f>I1080</f>
        <v>0</v>
      </c>
      <c r="Z1076" s="475">
        <f>I1087</f>
        <v>0</v>
      </c>
      <c r="AA1076" s="475">
        <f>I1094</f>
        <v>0</v>
      </c>
      <c r="AB1076" s="476">
        <f>I1101</f>
        <v>0</v>
      </c>
    </row>
    <row r="1077" spans="1:28">
      <c r="A1077" s="2137"/>
      <c r="B1077" s="356"/>
      <c r="C1077" s="369"/>
      <c r="D1077" s="369"/>
      <c r="E1077" s="370"/>
      <c r="F1077" s="356"/>
      <c r="G1077" s="371"/>
      <c r="H1077" s="372">
        <f t="shared" si="27"/>
        <v>0</v>
      </c>
      <c r="I1077" s="2129"/>
      <c r="J1077" s="2130"/>
      <c r="K1077" s="2125"/>
      <c r="L1077" s="2142"/>
      <c r="O1077" s="471">
        <f>J1067</f>
        <v>0</v>
      </c>
      <c r="P1077" s="472" t="e">
        <f>L1071</f>
        <v>#DIV/0!</v>
      </c>
      <c r="Q1077" s="473">
        <f>K1069</f>
        <v>0</v>
      </c>
      <c r="R1077" s="473">
        <f>I1103</f>
        <v>0</v>
      </c>
      <c r="S1077" s="465" t="e">
        <f>L1076</f>
        <v>#DIV/0!</v>
      </c>
      <c r="T1077" s="465" t="e">
        <f>L1082</f>
        <v>#DIV/0!</v>
      </c>
      <c r="U1077" s="465" t="e">
        <f>L1089</f>
        <v>#DIV/0!</v>
      </c>
      <c r="V1077" s="465" t="e">
        <f>L1096</f>
        <v>#DIV/0!</v>
      </c>
      <c r="W1077" s="467" t="e">
        <f>L1102</f>
        <v>#DIV/0!</v>
      </c>
      <c r="X1077" s="474">
        <f>I1075</f>
        <v>0</v>
      </c>
      <c r="Y1077" s="475">
        <f>I1080</f>
        <v>0</v>
      </c>
      <c r="Z1077" s="475">
        <f>I1087</f>
        <v>0</v>
      </c>
      <c r="AA1077" s="475">
        <f>I1094</f>
        <v>0</v>
      </c>
      <c r="AB1077" s="476">
        <f>I1101</f>
        <v>0</v>
      </c>
    </row>
    <row r="1078" spans="1:28" ht="14.25" thickBot="1">
      <c r="A1078" s="2138"/>
      <c r="B1078" s="356"/>
      <c r="C1078" s="373"/>
      <c r="D1078" s="373"/>
      <c r="E1078" s="374"/>
      <c r="F1078" s="375"/>
      <c r="G1078" s="376"/>
      <c r="H1078" s="377">
        <f t="shared" si="27"/>
        <v>0</v>
      </c>
      <c r="I1078" s="2131"/>
      <c r="J1078" s="2132"/>
      <c r="K1078" s="2128"/>
      <c r="L1078" s="2141"/>
      <c r="O1078" s="471">
        <f>K1067</f>
        <v>0</v>
      </c>
      <c r="P1078" s="472" t="e">
        <f>L1071</f>
        <v>#DIV/0!</v>
      </c>
      <c r="Q1078" s="473">
        <f>K1069</f>
        <v>0</v>
      </c>
      <c r="R1078" s="473">
        <f>I1103</f>
        <v>0</v>
      </c>
      <c r="S1078" s="465" t="e">
        <f>L1076</f>
        <v>#DIV/0!</v>
      </c>
      <c r="T1078" s="465" t="e">
        <f>L1082</f>
        <v>#DIV/0!</v>
      </c>
      <c r="U1078" s="465" t="e">
        <f>L1089</f>
        <v>#DIV/0!</v>
      </c>
      <c r="V1078" s="465" t="e">
        <f>L1096</f>
        <v>#DIV/0!</v>
      </c>
      <c r="W1078" s="467" t="e">
        <f>L1102</f>
        <v>#DIV/0!</v>
      </c>
      <c r="X1078" s="474">
        <f>I1075</f>
        <v>0</v>
      </c>
      <c r="Y1078" s="475">
        <f>I1080</f>
        <v>0</v>
      </c>
      <c r="Z1078" s="475">
        <f>I1087</f>
        <v>0</v>
      </c>
      <c r="AA1078" s="475">
        <f>I1094</f>
        <v>0</v>
      </c>
      <c r="AB1078" s="476">
        <f>I1101</f>
        <v>0</v>
      </c>
    </row>
    <row r="1079" spans="1:28" ht="15" customHeight="1" thickTop="1" thickBot="1">
      <c r="A1079" s="2158" t="s">
        <v>1044</v>
      </c>
      <c r="B1079" s="355"/>
      <c r="C1079" s="378"/>
      <c r="D1079" s="378"/>
      <c r="E1079" s="379"/>
      <c r="F1079" s="380"/>
      <c r="G1079" s="381"/>
      <c r="H1079" s="382">
        <f t="shared" si="27"/>
        <v>0</v>
      </c>
      <c r="I1079" s="2159" t="s">
        <v>72</v>
      </c>
      <c r="J1079" s="2160"/>
      <c r="K1079" s="2127" t="s">
        <v>73</v>
      </c>
      <c r="L1079" s="2123" t="e">
        <f>ROUNDDOWN(I1080/I1103,2)</f>
        <v>#DIV/0!</v>
      </c>
      <c r="O1079" s="477">
        <f>L1067</f>
        <v>0</v>
      </c>
      <c r="P1079" s="478" t="e">
        <f>L1071</f>
        <v>#DIV/0!</v>
      </c>
      <c r="Q1079" s="479">
        <f>K1069</f>
        <v>0</v>
      </c>
      <c r="R1079" s="479">
        <f>I1103</f>
        <v>0</v>
      </c>
      <c r="S1079" s="465" t="e">
        <f>L1076</f>
        <v>#DIV/0!</v>
      </c>
      <c r="T1079" s="465" t="e">
        <f>L1082</f>
        <v>#DIV/0!</v>
      </c>
      <c r="U1079" s="465" t="e">
        <f>L1089</f>
        <v>#DIV/0!</v>
      </c>
      <c r="V1079" s="465" t="e">
        <f>L1096</f>
        <v>#DIV/0!</v>
      </c>
      <c r="W1079" s="467" t="e">
        <f>L1102</f>
        <v>#DIV/0!</v>
      </c>
      <c r="X1079" s="480">
        <f>I1075</f>
        <v>0</v>
      </c>
      <c r="Y1079" s="481">
        <f>I1080</f>
        <v>0</v>
      </c>
      <c r="Z1079" s="481">
        <f>I1087</f>
        <v>0</v>
      </c>
      <c r="AA1079" s="481">
        <f>I1094</f>
        <v>0</v>
      </c>
      <c r="AB1079" s="482">
        <f>I1101</f>
        <v>0</v>
      </c>
    </row>
    <row r="1080" spans="1:28" ht="15" thickTop="1" thickBot="1">
      <c r="A1080" s="2137"/>
      <c r="B1080" s="356"/>
      <c r="C1080" s="369"/>
      <c r="D1080" s="369"/>
      <c r="E1080" s="370"/>
      <c r="F1080" s="356"/>
      <c r="G1080" s="371"/>
      <c r="H1080" s="372">
        <f t="shared" si="27"/>
        <v>0</v>
      </c>
      <c r="I1080" s="2129">
        <f>SUM(H1079:H1085)</f>
        <v>0</v>
      </c>
      <c r="J1080" s="2130"/>
      <c r="K1080" s="2125"/>
      <c r="L1080" s="2123"/>
    </row>
    <row r="1081" spans="1:28" ht="15" thickTop="1" thickBot="1">
      <c r="A1081" s="2137"/>
      <c r="B1081" s="356"/>
      <c r="C1081" s="369"/>
      <c r="D1081" s="369"/>
      <c r="E1081" s="370"/>
      <c r="F1081" s="356"/>
      <c r="G1081" s="371"/>
      <c r="H1081" s="372">
        <f t="shared" si="27"/>
        <v>0</v>
      </c>
      <c r="I1081" s="2129"/>
      <c r="J1081" s="2130"/>
      <c r="K1081" s="2125"/>
      <c r="L1081" s="2123"/>
    </row>
    <row r="1082" spans="1:28" ht="15" thickTop="1" thickBot="1">
      <c r="A1082" s="2137"/>
      <c r="B1082" s="356"/>
      <c r="C1082" s="369"/>
      <c r="D1082" s="369"/>
      <c r="E1082" s="370"/>
      <c r="F1082" s="356"/>
      <c r="G1082" s="371"/>
      <c r="H1082" s="372">
        <f t="shared" si="27"/>
        <v>0</v>
      </c>
      <c r="I1082" s="2129"/>
      <c r="J1082" s="2130"/>
      <c r="K1082" s="2125"/>
      <c r="L1082" s="2123" t="e">
        <f>IF(L1079=0,"-",IF(L1079-$I$1/100&lt;0,0.0001,IF(L1079=1,1,L1079-$I$1/100)))</f>
        <v>#DIV/0!</v>
      </c>
    </row>
    <row r="1083" spans="1:28" ht="15" thickTop="1" thickBot="1">
      <c r="A1083" s="2137"/>
      <c r="B1083" s="356"/>
      <c r="C1083" s="369"/>
      <c r="D1083" s="369"/>
      <c r="E1083" s="370"/>
      <c r="F1083" s="356"/>
      <c r="G1083" s="371"/>
      <c r="H1083" s="372">
        <f t="shared" si="27"/>
        <v>0</v>
      </c>
      <c r="I1083" s="2129"/>
      <c r="J1083" s="2130"/>
      <c r="K1083" s="2125"/>
      <c r="L1083" s="2123"/>
    </row>
    <row r="1084" spans="1:28" ht="15" thickTop="1" thickBot="1">
      <c r="A1084" s="2137"/>
      <c r="B1084" s="356"/>
      <c r="C1084" s="369"/>
      <c r="D1084" s="369"/>
      <c r="E1084" s="370"/>
      <c r="F1084" s="356"/>
      <c r="G1084" s="371"/>
      <c r="H1084" s="372">
        <f t="shared" si="27"/>
        <v>0</v>
      </c>
      <c r="I1084" s="2129"/>
      <c r="J1084" s="2130"/>
      <c r="K1084" s="2125"/>
      <c r="L1084" s="2123"/>
    </row>
    <row r="1085" spans="1:28" ht="15" thickTop="1" thickBot="1">
      <c r="A1085" s="2138"/>
      <c r="B1085" s="375"/>
      <c r="C1085" s="373"/>
      <c r="D1085" s="373"/>
      <c r="E1085" s="374"/>
      <c r="F1085" s="375"/>
      <c r="G1085" s="376"/>
      <c r="H1085" s="377">
        <f t="shared" si="27"/>
        <v>0</v>
      </c>
      <c r="I1085" s="2131"/>
      <c r="J1085" s="2132"/>
      <c r="K1085" s="2128"/>
      <c r="L1085" s="2123"/>
    </row>
    <row r="1086" spans="1:28" ht="15" customHeight="1" thickTop="1" thickBot="1">
      <c r="A1086" s="2146" t="s">
        <v>74</v>
      </c>
      <c r="B1086" s="380"/>
      <c r="C1086" s="378"/>
      <c r="D1086" s="378"/>
      <c r="E1086" s="379"/>
      <c r="F1086" s="380"/>
      <c r="G1086" s="381"/>
      <c r="H1086" s="382">
        <f t="shared" si="27"/>
        <v>0</v>
      </c>
      <c r="I1086" s="2162" t="s">
        <v>75</v>
      </c>
      <c r="J1086" s="1429"/>
      <c r="K1086" s="2124" t="s">
        <v>1226</v>
      </c>
      <c r="L1086" s="2123" t="e">
        <f>ROUNDDOWN(I1087/I1103,2)</f>
        <v>#DIV/0!</v>
      </c>
    </row>
    <row r="1087" spans="1:28" ht="15" thickTop="1" thickBot="1">
      <c r="A1087" s="2137"/>
      <c r="B1087" s="356"/>
      <c r="C1087" s="369"/>
      <c r="D1087" s="369"/>
      <c r="E1087" s="370"/>
      <c r="F1087" s="356"/>
      <c r="G1087" s="371"/>
      <c r="H1087" s="372">
        <f t="shared" si="27"/>
        <v>0</v>
      </c>
      <c r="I1087" s="2129">
        <f>SUM(H1086:H1092)</f>
        <v>0</v>
      </c>
      <c r="J1087" s="2130"/>
      <c r="K1087" s="2125"/>
      <c r="L1087" s="2123"/>
    </row>
    <row r="1088" spans="1:28" ht="15" thickTop="1" thickBot="1">
      <c r="A1088" s="2137"/>
      <c r="B1088" s="356"/>
      <c r="C1088" s="369"/>
      <c r="D1088" s="369"/>
      <c r="E1088" s="370"/>
      <c r="F1088" s="356"/>
      <c r="G1088" s="371"/>
      <c r="H1088" s="372">
        <f t="shared" si="27"/>
        <v>0</v>
      </c>
      <c r="I1088" s="2129"/>
      <c r="J1088" s="2130"/>
      <c r="K1088" s="2125"/>
      <c r="L1088" s="2123"/>
    </row>
    <row r="1089" spans="1:12" ht="15" thickTop="1" thickBot="1">
      <c r="A1089" s="2137"/>
      <c r="B1089" s="356"/>
      <c r="C1089" s="369"/>
      <c r="D1089" s="369"/>
      <c r="E1089" s="370"/>
      <c r="F1089" s="356"/>
      <c r="G1089" s="371"/>
      <c r="H1089" s="372">
        <f t="shared" si="27"/>
        <v>0</v>
      </c>
      <c r="I1089" s="2129"/>
      <c r="J1089" s="2130"/>
      <c r="K1089" s="2125"/>
      <c r="L1089" s="2123" t="e">
        <f>IF(L1086=0,"-",IF(L1086-$I$1/100&lt;0,0.0001,IF(L1086=1,1,L1086-$I$1/100)))</f>
        <v>#DIV/0!</v>
      </c>
    </row>
    <row r="1090" spans="1:12" ht="15" thickTop="1" thickBot="1">
      <c r="A1090" s="2137"/>
      <c r="B1090" s="356"/>
      <c r="C1090" s="369"/>
      <c r="D1090" s="369"/>
      <c r="E1090" s="370"/>
      <c r="F1090" s="356"/>
      <c r="G1090" s="371"/>
      <c r="H1090" s="372">
        <f t="shared" si="27"/>
        <v>0</v>
      </c>
      <c r="I1090" s="2129"/>
      <c r="J1090" s="2130"/>
      <c r="K1090" s="2125"/>
      <c r="L1090" s="2123"/>
    </row>
    <row r="1091" spans="1:12" ht="15" thickTop="1" thickBot="1">
      <c r="A1091" s="2137"/>
      <c r="B1091" s="356"/>
      <c r="C1091" s="369"/>
      <c r="D1091" s="369"/>
      <c r="E1091" s="370"/>
      <c r="F1091" s="356"/>
      <c r="G1091" s="371"/>
      <c r="H1091" s="372">
        <f t="shared" si="27"/>
        <v>0</v>
      </c>
      <c r="I1091" s="2129"/>
      <c r="J1091" s="2130"/>
      <c r="K1091" s="2125"/>
      <c r="L1091" s="2123"/>
    </row>
    <row r="1092" spans="1:12" ht="15" thickTop="1" thickBot="1">
      <c r="A1092" s="2161"/>
      <c r="B1092" s="383"/>
      <c r="C1092" s="373"/>
      <c r="D1092" s="373"/>
      <c r="E1092" s="374"/>
      <c r="F1092" s="375"/>
      <c r="G1092" s="376"/>
      <c r="H1092" s="377">
        <f t="shared" si="27"/>
        <v>0</v>
      </c>
      <c r="I1092" s="2129"/>
      <c r="J1092" s="2130"/>
      <c r="K1092" s="2126"/>
      <c r="L1092" s="2123"/>
    </row>
    <row r="1093" spans="1:12" ht="15" customHeight="1" thickTop="1" thickBot="1">
      <c r="A1093" s="2158" t="s">
        <v>1227</v>
      </c>
      <c r="B1093" s="355"/>
      <c r="C1093" s="378"/>
      <c r="D1093" s="378"/>
      <c r="E1093" s="379"/>
      <c r="F1093" s="380"/>
      <c r="G1093" s="381"/>
      <c r="H1093" s="382">
        <f t="shared" si="27"/>
        <v>0</v>
      </c>
      <c r="I1093" s="2159" t="s">
        <v>1228</v>
      </c>
      <c r="J1093" s="2160"/>
      <c r="K1093" s="2127" t="s">
        <v>1229</v>
      </c>
      <c r="L1093" s="2123" t="e">
        <f>ROUNDDOWN(I1094/I1103,2)</f>
        <v>#DIV/0!</v>
      </c>
    </row>
    <row r="1094" spans="1:12" ht="15" thickTop="1" thickBot="1">
      <c r="A1094" s="2137"/>
      <c r="B1094" s="356"/>
      <c r="C1094" s="369"/>
      <c r="D1094" s="369"/>
      <c r="E1094" s="370"/>
      <c r="F1094" s="356"/>
      <c r="G1094" s="371"/>
      <c r="H1094" s="372">
        <f t="shared" si="27"/>
        <v>0</v>
      </c>
      <c r="I1094" s="2129">
        <f>SUM(H1093:H1099)</f>
        <v>0</v>
      </c>
      <c r="J1094" s="2130"/>
      <c r="K1094" s="2125"/>
      <c r="L1094" s="2123"/>
    </row>
    <row r="1095" spans="1:12" ht="15" thickTop="1" thickBot="1">
      <c r="A1095" s="2137"/>
      <c r="B1095" s="356"/>
      <c r="C1095" s="369"/>
      <c r="D1095" s="369"/>
      <c r="E1095" s="370"/>
      <c r="F1095" s="356"/>
      <c r="G1095" s="371"/>
      <c r="H1095" s="372">
        <f t="shared" si="27"/>
        <v>0</v>
      </c>
      <c r="I1095" s="2129"/>
      <c r="J1095" s="2130"/>
      <c r="K1095" s="2125"/>
      <c r="L1095" s="2123"/>
    </row>
    <row r="1096" spans="1:12" ht="15" thickTop="1" thickBot="1">
      <c r="A1096" s="2137"/>
      <c r="B1096" s="356"/>
      <c r="C1096" s="369"/>
      <c r="D1096" s="369"/>
      <c r="E1096" s="370"/>
      <c r="F1096" s="356"/>
      <c r="G1096" s="371"/>
      <c r="H1096" s="372">
        <f t="shared" si="27"/>
        <v>0</v>
      </c>
      <c r="I1096" s="2129"/>
      <c r="J1096" s="2130"/>
      <c r="K1096" s="2125"/>
      <c r="L1096" s="2123" t="e">
        <f>IF(L1093=0,"-",IF(L1093-$I$1/100&lt;0,0.0001,IF(L1093=1,1,L1093-$I$1/100)))</f>
        <v>#DIV/0!</v>
      </c>
    </row>
    <row r="1097" spans="1:12" ht="15" thickTop="1" thickBot="1">
      <c r="A1097" s="2137"/>
      <c r="B1097" s="356"/>
      <c r="C1097" s="369"/>
      <c r="D1097" s="369"/>
      <c r="E1097" s="370"/>
      <c r="F1097" s="356"/>
      <c r="G1097" s="371"/>
      <c r="H1097" s="372">
        <f t="shared" si="27"/>
        <v>0</v>
      </c>
      <c r="I1097" s="2129"/>
      <c r="J1097" s="2130"/>
      <c r="K1097" s="2125"/>
      <c r="L1097" s="2123"/>
    </row>
    <row r="1098" spans="1:12" ht="15" thickTop="1" thickBot="1">
      <c r="A1098" s="2137"/>
      <c r="B1098" s="356"/>
      <c r="C1098" s="369"/>
      <c r="D1098" s="369"/>
      <c r="E1098" s="370"/>
      <c r="F1098" s="356"/>
      <c r="G1098" s="371"/>
      <c r="H1098" s="372">
        <f t="shared" si="27"/>
        <v>0</v>
      </c>
      <c r="I1098" s="2129"/>
      <c r="J1098" s="2130"/>
      <c r="K1098" s="2125"/>
      <c r="L1098" s="2123"/>
    </row>
    <row r="1099" spans="1:12" ht="15" thickTop="1" thickBot="1">
      <c r="A1099" s="2138"/>
      <c r="B1099" s="375"/>
      <c r="C1099" s="373"/>
      <c r="D1099" s="373"/>
      <c r="E1099" s="374"/>
      <c r="F1099" s="375"/>
      <c r="G1099" s="376"/>
      <c r="H1099" s="377">
        <f t="shared" si="27"/>
        <v>0</v>
      </c>
      <c r="I1099" s="2131"/>
      <c r="J1099" s="2132"/>
      <c r="K1099" s="2128"/>
      <c r="L1099" s="2123"/>
    </row>
    <row r="1100" spans="1:12" ht="15" customHeight="1" thickTop="1" thickBot="1">
      <c r="A1100" s="2158" t="s">
        <v>1230</v>
      </c>
      <c r="B1100" s="355"/>
      <c r="C1100" s="378"/>
      <c r="D1100" s="378"/>
      <c r="E1100" s="379"/>
      <c r="F1100" s="380"/>
      <c r="G1100" s="381"/>
      <c r="H1100" s="382">
        <f t="shared" si="27"/>
        <v>0</v>
      </c>
      <c r="I1100" s="2162" t="s">
        <v>1231</v>
      </c>
      <c r="J1100" s="1429"/>
      <c r="K1100" s="2127" t="s">
        <v>1232</v>
      </c>
      <c r="L1100" s="2123" t="e">
        <f>ROUNDDOWN(I1101/I1103,2)</f>
        <v>#DIV/0!</v>
      </c>
    </row>
    <row r="1101" spans="1:12" ht="15" thickTop="1" thickBot="1">
      <c r="A1101" s="2137"/>
      <c r="B1101" s="356"/>
      <c r="C1101" s="369"/>
      <c r="D1101" s="369"/>
      <c r="E1101" s="370"/>
      <c r="F1101" s="356"/>
      <c r="G1101" s="371"/>
      <c r="H1101" s="372">
        <f t="shared" si="27"/>
        <v>0</v>
      </c>
      <c r="I1101" s="2129">
        <f>SUM(H1100:H1102)</f>
        <v>0</v>
      </c>
      <c r="J1101" s="2130"/>
      <c r="K1101" s="2125"/>
      <c r="L1101" s="2123"/>
    </row>
    <row r="1102" spans="1:12" ht="15" thickTop="1" thickBot="1">
      <c r="A1102" s="2138"/>
      <c r="B1102" s="375"/>
      <c r="C1102" s="373"/>
      <c r="D1102" s="373"/>
      <c r="E1102" s="374"/>
      <c r="F1102" s="375"/>
      <c r="G1102" s="376"/>
      <c r="H1102" s="377">
        <f t="shared" si="27"/>
        <v>0</v>
      </c>
      <c r="I1102" s="2131"/>
      <c r="J1102" s="2132"/>
      <c r="K1102" s="2128"/>
      <c r="L1102" s="499" t="e">
        <f>IF(L1100=0,"-",IF(L1100-$I$1/100&lt;0,0.0001,IF(L1100=1,1,L1100-$I$1/100)))</f>
        <v>#DIV/0!</v>
      </c>
    </row>
    <row r="1103" spans="1:12" ht="15" thickTop="1" thickBot="1">
      <c r="A1103" s="10"/>
      <c r="G1103" s="2133" t="s">
        <v>1233</v>
      </c>
      <c r="H1103" s="2134"/>
      <c r="I1103" s="2135">
        <f>SUM(I1075,I1080,I1087,I1094,I1101)</f>
        <v>0</v>
      </c>
      <c r="J1103" s="2136"/>
      <c r="L1103" s="499"/>
    </row>
    <row r="1104" spans="1:12" ht="14.25" thickTop="1"/>
    <row r="1105" spans="1:31" ht="14.25" thickBot="1"/>
    <row r="1106" spans="1:31" ht="15" thickTop="1" thickBot="1">
      <c r="A1106" s="645" t="s">
        <v>981</v>
      </c>
      <c r="B1106" s="2163" t="s">
        <v>1634</v>
      </c>
      <c r="C1106" s="2164"/>
      <c r="D1106" s="2164"/>
      <c r="E1106" s="2164"/>
      <c r="F1106" s="2164"/>
      <c r="G1106" s="2164"/>
      <c r="H1106" s="2164"/>
      <c r="I1106" s="2164"/>
      <c r="J1106" s="2164"/>
      <c r="K1106" s="2164"/>
      <c r="L1106" s="2165"/>
    </row>
    <row r="1107" spans="1:31" ht="29.25" customHeight="1" thickTop="1" thickBot="1">
      <c r="A1107" s="354"/>
      <c r="B1107" s="354"/>
      <c r="C1107" s="354"/>
      <c r="D1107" s="354"/>
      <c r="E1107" s="354"/>
      <c r="F1107" s="354"/>
      <c r="G1107" s="354"/>
      <c r="H1107" s="354"/>
      <c r="I1107" s="354"/>
      <c r="J1107" s="354"/>
      <c r="K1107" s="354"/>
      <c r="L1107" s="354"/>
      <c r="X1107" s="2143" t="s">
        <v>810</v>
      </c>
      <c r="Y1107" s="2143"/>
      <c r="Z1107" s="2143"/>
      <c r="AA1107" s="2143"/>
      <c r="AB1107" s="2143"/>
    </row>
    <row r="1108" spans="1:31" ht="14.25" customHeight="1" thickTop="1">
      <c r="A1108" s="2144" t="s">
        <v>315</v>
      </c>
      <c r="B1108" s="355" t="s">
        <v>316</v>
      </c>
      <c r="C1108" s="355"/>
      <c r="D1108" s="355"/>
      <c r="E1108" s="355"/>
      <c r="F1108" s="355"/>
      <c r="G1108" s="355"/>
      <c r="H1108" s="355"/>
      <c r="I1108" s="355"/>
      <c r="J1108" s="355"/>
      <c r="K1108" s="2156"/>
      <c r="L1108" s="2157"/>
      <c r="O1108" s="457" t="s">
        <v>318</v>
      </c>
      <c r="P1108" s="458" t="s">
        <v>320</v>
      </c>
      <c r="Q1108" s="459" t="s">
        <v>319</v>
      </c>
      <c r="R1108" s="459" t="s">
        <v>809</v>
      </c>
      <c r="S1108" s="460" t="s">
        <v>860</v>
      </c>
      <c r="T1108" s="460" t="s">
        <v>861</v>
      </c>
      <c r="U1108" s="460" t="s">
        <v>862</v>
      </c>
      <c r="V1108" s="460" t="s">
        <v>863</v>
      </c>
      <c r="W1108" s="461" t="s">
        <v>864</v>
      </c>
      <c r="X1108" s="462" t="s">
        <v>860</v>
      </c>
      <c r="Y1108" s="460" t="s">
        <v>861</v>
      </c>
      <c r="Z1108" s="460" t="s">
        <v>862</v>
      </c>
      <c r="AA1108" s="460" t="s">
        <v>863</v>
      </c>
      <c r="AB1108" s="461" t="s">
        <v>864</v>
      </c>
      <c r="AE1108" s="463"/>
    </row>
    <row r="1109" spans="1:31">
      <c r="A1109" s="2145"/>
      <c r="B1109" s="356" t="s">
        <v>865</v>
      </c>
      <c r="C1109" s="357"/>
      <c r="D1109" s="357"/>
      <c r="E1109" s="357"/>
      <c r="F1109" s="357"/>
      <c r="G1109" s="357"/>
      <c r="H1109" s="357"/>
      <c r="I1109" s="357"/>
      <c r="J1109" s="358"/>
      <c r="K1109" s="2147">
        <f>SUM(C1109:J1109)</f>
        <v>0</v>
      </c>
      <c r="L1109" s="2148"/>
      <c r="O1109" s="464">
        <f>B1107</f>
        <v>0</v>
      </c>
      <c r="P1109" s="465" t="e">
        <f>L1111</f>
        <v>#DIV/0!</v>
      </c>
      <c r="Q1109" s="466">
        <f>K1109</f>
        <v>0</v>
      </c>
      <c r="R1109" s="466">
        <f>I1143</f>
        <v>0</v>
      </c>
      <c r="S1109" s="465" t="e">
        <f>L1116</f>
        <v>#DIV/0!</v>
      </c>
      <c r="T1109" s="465" t="e">
        <f>L1122</f>
        <v>#DIV/0!</v>
      </c>
      <c r="U1109" s="465" t="e">
        <f>L1129</f>
        <v>#DIV/0!</v>
      </c>
      <c r="V1109" s="465" t="e">
        <f>L1136</f>
        <v>#DIV/0!</v>
      </c>
      <c r="W1109" s="467" t="e">
        <f>L1142</f>
        <v>#DIV/0!</v>
      </c>
      <c r="X1109" s="468">
        <f>I1115</f>
        <v>0</v>
      </c>
      <c r="Y1109" s="469">
        <f>I1120</f>
        <v>0</v>
      </c>
      <c r="Z1109" s="469">
        <f>I1127</f>
        <v>0</v>
      </c>
      <c r="AA1109" s="469">
        <f>I1134</f>
        <v>0</v>
      </c>
      <c r="AB1109" s="470">
        <f>I1141</f>
        <v>0</v>
      </c>
    </row>
    <row r="1110" spans="1:31" ht="14.25" customHeight="1" thickBot="1">
      <c r="A1110" s="2146"/>
      <c r="B1110" s="356"/>
      <c r="C1110" s="357"/>
      <c r="D1110" s="357"/>
      <c r="E1110" s="357"/>
      <c r="F1110" s="357"/>
      <c r="G1110" s="357"/>
      <c r="H1110" s="357"/>
      <c r="I1110" s="357"/>
      <c r="J1110" s="357"/>
      <c r="K1110" s="359" t="s">
        <v>1620</v>
      </c>
      <c r="L1110" s="360" t="s">
        <v>1621</v>
      </c>
      <c r="O1110" s="471">
        <f>C1107</f>
        <v>0</v>
      </c>
      <c r="P1110" s="472" t="e">
        <f>L1111</f>
        <v>#DIV/0!</v>
      </c>
      <c r="Q1110" s="473">
        <f>K1109</f>
        <v>0</v>
      </c>
      <c r="R1110" s="473">
        <f>I1143</f>
        <v>0</v>
      </c>
      <c r="S1110" s="465" t="e">
        <f>L1116</f>
        <v>#DIV/0!</v>
      </c>
      <c r="T1110" s="465" t="e">
        <f>L1122</f>
        <v>#DIV/0!</v>
      </c>
      <c r="U1110" s="465" t="e">
        <f>L1129</f>
        <v>#DIV/0!</v>
      </c>
      <c r="V1110" s="465" t="e">
        <f>L1136</f>
        <v>#DIV/0!</v>
      </c>
      <c r="W1110" s="467" t="e">
        <f>L1142</f>
        <v>#DIV/0!</v>
      </c>
      <c r="X1110" s="474">
        <f>I1115</f>
        <v>0</v>
      </c>
      <c r="Y1110" s="475">
        <f>I1120</f>
        <v>0</v>
      </c>
      <c r="Z1110" s="475">
        <f>I1127</f>
        <v>0</v>
      </c>
      <c r="AA1110" s="475">
        <f>I1134</f>
        <v>0</v>
      </c>
      <c r="AB1110" s="476">
        <f>I1141</f>
        <v>0</v>
      </c>
    </row>
    <row r="1111" spans="1:31" ht="15" thickTop="1" thickBot="1">
      <c r="A1111" s="2153" t="s">
        <v>866</v>
      </c>
      <c r="B1111" s="2154"/>
      <c r="C1111" s="2154"/>
      <c r="D1111" s="2154"/>
      <c r="E1111" s="2155"/>
      <c r="F1111" s="361">
        <f>I1143</f>
        <v>0</v>
      </c>
      <c r="G1111" s="362" t="s">
        <v>867</v>
      </c>
      <c r="H1111" s="363">
        <f>K1109</f>
        <v>0</v>
      </c>
      <c r="I1111" s="362" t="s">
        <v>868</v>
      </c>
      <c r="J1111" s="362" t="s">
        <v>613</v>
      </c>
      <c r="K1111" s="364" t="e">
        <f>ROUNDDOWN(I1143/K1109,2)</f>
        <v>#DIV/0!</v>
      </c>
      <c r="L1111" s="364" t="e">
        <f>K1111-$I$1/100</f>
        <v>#DIV/0!</v>
      </c>
      <c r="O1111" s="471">
        <f>D1107</f>
        <v>0</v>
      </c>
      <c r="P1111" s="472" t="e">
        <f>L1111</f>
        <v>#DIV/0!</v>
      </c>
      <c r="Q1111" s="473">
        <f>K1109</f>
        <v>0</v>
      </c>
      <c r="R1111" s="473">
        <f>I1143</f>
        <v>0</v>
      </c>
      <c r="S1111" s="465" t="e">
        <f>L1116</f>
        <v>#DIV/0!</v>
      </c>
      <c r="T1111" s="465" t="e">
        <f>L1122</f>
        <v>#DIV/0!</v>
      </c>
      <c r="U1111" s="465" t="e">
        <f>L1129</f>
        <v>#DIV/0!</v>
      </c>
      <c r="V1111" s="465" t="e">
        <f>L1136</f>
        <v>#DIV/0!</v>
      </c>
      <c r="W1111" s="467" t="e">
        <f>L1142</f>
        <v>#DIV/0!</v>
      </c>
      <c r="X1111" s="474">
        <f>I1115</f>
        <v>0</v>
      </c>
      <c r="Y1111" s="475">
        <f>I1120</f>
        <v>0</v>
      </c>
      <c r="Z1111" s="475">
        <f>I1127</f>
        <v>0</v>
      </c>
      <c r="AA1111" s="475">
        <f>I1134</f>
        <v>0</v>
      </c>
      <c r="AB1111" s="476">
        <f>I1141</f>
        <v>0</v>
      </c>
    </row>
    <row r="1112" spans="1:31" ht="14.25" thickTop="1">
      <c r="K1112" s="365"/>
      <c r="L1112" s="366"/>
      <c r="O1112" s="471">
        <f>E1107</f>
        <v>0</v>
      </c>
      <c r="P1112" s="472" t="e">
        <f>L1111</f>
        <v>#DIV/0!</v>
      </c>
      <c r="Q1112" s="473">
        <f>K1109</f>
        <v>0</v>
      </c>
      <c r="R1112" s="473">
        <f>I1143</f>
        <v>0</v>
      </c>
      <c r="S1112" s="465" t="e">
        <f>L1116</f>
        <v>#DIV/0!</v>
      </c>
      <c r="T1112" s="465" t="e">
        <f>L1122</f>
        <v>#DIV/0!</v>
      </c>
      <c r="U1112" s="465" t="e">
        <f>L1129</f>
        <v>#DIV/0!</v>
      </c>
      <c r="V1112" s="465" t="e">
        <f>L1136</f>
        <v>#DIV/0!</v>
      </c>
      <c r="W1112" s="467" t="e">
        <f>L1142</f>
        <v>#DIV/0!</v>
      </c>
      <c r="X1112" s="474">
        <f>I1115</f>
        <v>0</v>
      </c>
      <c r="Y1112" s="475">
        <f>I1120</f>
        <v>0</v>
      </c>
      <c r="Z1112" s="475">
        <f>I1127</f>
        <v>0</v>
      </c>
      <c r="AA1112" s="475">
        <f>I1134</f>
        <v>0</v>
      </c>
      <c r="AB1112" s="476">
        <f>I1141</f>
        <v>0</v>
      </c>
    </row>
    <row r="1113" spans="1:31" ht="15" customHeight="1" thickBot="1">
      <c r="A1113" s="367"/>
      <c r="B1113" s="368" t="s">
        <v>614</v>
      </c>
      <c r="C1113" s="368" t="s">
        <v>615</v>
      </c>
      <c r="D1113" s="368" t="s">
        <v>1473</v>
      </c>
      <c r="E1113" s="368" t="s">
        <v>1474</v>
      </c>
      <c r="F1113" s="368" t="s">
        <v>1475</v>
      </c>
      <c r="G1113" s="368" t="s">
        <v>1476</v>
      </c>
      <c r="H1113" s="368" t="s">
        <v>1477</v>
      </c>
      <c r="I1113" s="2151" t="s">
        <v>1478</v>
      </c>
      <c r="J1113" s="2152"/>
      <c r="K1113" s="2149" t="s">
        <v>1622</v>
      </c>
      <c r="L1113" s="2150"/>
      <c r="O1113" s="471">
        <f>F1107</f>
        <v>0</v>
      </c>
      <c r="P1113" s="472" t="e">
        <f>L1111</f>
        <v>#DIV/0!</v>
      </c>
      <c r="Q1113" s="473">
        <f>K1109</f>
        <v>0</v>
      </c>
      <c r="R1113" s="473">
        <f>I1143</f>
        <v>0</v>
      </c>
      <c r="S1113" s="465" t="e">
        <f>L1116</f>
        <v>#DIV/0!</v>
      </c>
      <c r="T1113" s="465" t="e">
        <f>L1122</f>
        <v>#DIV/0!</v>
      </c>
      <c r="U1113" s="465" t="e">
        <f>L1129</f>
        <v>#DIV/0!</v>
      </c>
      <c r="V1113" s="465" t="e">
        <f>L1136</f>
        <v>#DIV/0!</v>
      </c>
      <c r="W1113" s="467" t="e">
        <f>L1142</f>
        <v>#DIV/0!</v>
      </c>
      <c r="X1113" s="474">
        <f>I1115</f>
        <v>0</v>
      </c>
      <c r="Y1113" s="475">
        <f>I1120</f>
        <v>0</v>
      </c>
      <c r="Z1113" s="475">
        <f>I1127</f>
        <v>0</v>
      </c>
      <c r="AA1113" s="475">
        <f>I1134</f>
        <v>0</v>
      </c>
      <c r="AB1113" s="476">
        <f>I1141</f>
        <v>0</v>
      </c>
    </row>
    <row r="1114" spans="1:31" ht="14.25" customHeight="1" thickTop="1">
      <c r="A1114" s="2137" t="s">
        <v>1479</v>
      </c>
      <c r="B1114" s="356"/>
      <c r="C1114" s="369"/>
      <c r="D1114" s="369"/>
      <c r="E1114" s="370"/>
      <c r="F1114" s="356"/>
      <c r="G1114" s="371"/>
      <c r="H1114" s="372">
        <f t="shared" ref="H1114:H1142" si="28">ROUNDDOWN(C1114*D1114,2)</f>
        <v>0</v>
      </c>
      <c r="I1114" s="1425" t="s">
        <v>1480</v>
      </c>
      <c r="J1114" s="1426"/>
      <c r="K1114" s="2139" t="s">
        <v>1043</v>
      </c>
      <c r="L1114" s="2140" t="e">
        <f>ROUNDDOWN(I1115/I1143,2)</f>
        <v>#DIV/0!</v>
      </c>
      <c r="O1114" s="471">
        <f>G1107</f>
        <v>0</v>
      </c>
      <c r="P1114" s="472" t="e">
        <f>L1111</f>
        <v>#DIV/0!</v>
      </c>
      <c r="Q1114" s="473">
        <f>K1109</f>
        <v>0</v>
      </c>
      <c r="R1114" s="473">
        <f>I1143</f>
        <v>0</v>
      </c>
      <c r="S1114" s="465" t="e">
        <f>L1116</f>
        <v>#DIV/0!</v>
      </c>
      <c r="T1114" s="465" t="e">
        <f>L1122</f>
        <v>#DIV/0!</v>
      </c>
      <c r="U1114" s="465" t="e">
        <f>L1129</f>
        <v>#DIV/0!</v>
      </c>
      <c r="V1114" s="465" t="e">
        <f>L1136</f>
        <v>#DIV/0!</v>
      </c>
      <c r="W1114" s="467" t="e">
        <f>L1142</f>
        <v>#DIV/0!</v>
      </c>
      <c r="X1114" s="474">
        <f>I1115</f>
        <v>0</v>
      </c>
      <c r="Y1114" s="475">
        <f>I1120</f>
        <v>0</v>
      </c>
      <c r="Z1114" s="475">
        <f>I1127</f>
        <v>0</v>
      </c>
      <c r="AA1114" s="475">
        <f>I1134</f>
        <v>0</v>
      </c>
      <c r="AB1114" s="476">
        <f>I1141</f>
        <v>0</v>
      </c>
    </row>
    <row r="1115" spans="1:31" ht="14.25" thickBot="1">
      <c r="A1115" s="2137"/>
      <c r="B1115" s="356"/>
      <c r="C1115" s="369"/>
      <c r="D1115" s="369"/>
      <c r="E1115" s="370"/>
      <c r="F1115" s="356"/>
      <c r="G1115" s="371"/>
      <c r="H1115" s="372">
        <f t="shared" si="28"/>
        <v>0</v>
      </c>
      <c r="I1115" s="2129">
        <f>SUM(H1114:H1118)</f>
        <v>0</v>
      </c>
      <c r="J1115" s="2130"/>
      <c r="K1115" s="2125"/>
      <c r="L1115" s="2141"/>
      <c r="O1115" s="471">
        <f>H1107</f>
        <v>0</v>
      </c>
      <c r="P1115" s="472" t="e">
        <f>L1111</f>
        <v>#DIV/0!</v>
      </c>
      <c r="Q1115" s="473">
        <f>K1109</f>
        <v>0</v>
      </c>
      <c r="R1115" s="473">
        <f>I1143</f>
        <v>0</v>
      </c>
      <c r="S1115" s="465" t="e">
        <f>L1116</f>
        <v>#DIV/0!</v>
      </c>
      <c r="T1115" s="465" t="e">
        <f>L1122</f>
        <v>#DIV/0!</v>
      </c>
      <c r="U1115" s="465" t="e">
        <f>L1129</f>
        <v>#DIV/0!</v>
      </c>
      <c r="V1115" s="465" t="e">
        <f>L1136</f>
        <v>#DIV/0!</v>
      </c>
      <c r="W1115" s="467" t="e">
        <f>L1142</f>
        <v>#DIV/0!</v>
      </c>
      <c r="X1115" s="474">
        <f>I1115</f>
        <v>0</v>
      </c>
      <c r="Y1115" s="475">
        <f>I1120</f>
        <v>0</v>
      </c>
      <c r="Z1115" s="475">
        <f>I1127</f>
        <v>0</v>
      </c>
      <c r="AA1115" s="475">
        <f>I1134</f>
        <v>0</v>
      </c>
      <c r="AB1115" s="476">
        <f>I1141</f>
        <v>0</v>
      </c>
    </row>
    <row r="1116" spans="1:31" ht="13.5" customHeight="1" thickTop="1">
      <c r="A1116" s="2137"/>
      <c r="B1116" s="356"/>
      <c r="C1116" s="369"/>
      <c r="D1116" s="369"/>
      <c r="E1116" s="370"/>
      <c r="F1116" s="356"/>
      <c r="G1116" s="371"/>
      <c r="H1116" s="372">
        <f t="shared" si="28"/>
        <v>0</v>
      </c>
      <c r="I1116" s="2129"/>
      <c r="J1116" s="2130"/>
      <c r="K1116" s="2125"/>
      <c r="L1116" s="2140" t="e">
        <f>IF(L1114=0,"-",IF(L1114-$I$1/100&lt;0,0.0001,IF(L1114=1,1,L1114-$I$1/100)))</f>
        <v>#DIV/0!</v>
      </c>
      <c r="O1116" s="471">
        <f>I1107</f>
        <v>0</v>
      </c>
      <c r="P1116" s="472" t="e">
        <f>L1111</f>
        <v>#DIV/0!</v>
      </c>
      <c r="Q1116" s="473">
        <f>K1109</f>
        <v>0</v>
      </c>
      <c r="R1116" s="473">
        <f>I1143</f>
        <v>0</v>
      </c>
      <c r="S1116" s="465" t="e">
        <f>L1116</f>
        <v>#DIV/0!</v>
      </c>
      <c r="T1116" s="465" t="e">
        <f>L1122</f>
        <v>#DIV/0!</v>
      </c>
      <c r="U1116" s="465" t="e">
        <f>L1129</f>
        <v>#DIV/0!</v>
      </c>
      <c r="V1116" s="465" t="e">
        <f>L1136</f>
        <v>#DIV/0!</v>
      </c>
      <c r="W1116" s="467" t="e">
        <f>L1142</f>
        <v>#DIV/0!</v>
      </c>
      <c r="X1116" s="474">
        <f>I1115</f>
        <v>0</v>
      </c>
      <c r="Y1116" s="475">
        <f>I1120</f>
        <v>0</v>
      </c>
      <c r="Z1116" s="475">
        <f>I1127</f>
        <v>0</v>
      </c>
      <c r="AA1116" s="475">
        <f>I1134</f>
        <v>0</v>
      </c>
      <c r="AB1116" s="476">
        <f>I1141</f>
        <v>0</v>
      </c>
    </row>
    <row r="1117" spans="1:31">
      <c r="A1117" s="2137"/>
      <c r="B1117" s="356"/>
      <c r="C1117" s="369"/>
      <c r="D1117" s="369"/>
      <c r="E1117" s="370"/>
      <c r="F1117" s="356"/>
      <c r="G1117" s="371"/>
      <c r="H1117" s="372">
        <f t="shared" si="28"/>
        <v>0</v>
      </c>
      <c r="I1117" s="2129"/>
      <c r="J1117" s="2130"/>
      <c r="K1117" s="2125"/>
      <c r="L1117" s="2142"/>
      <c r="O1117" s="471">
        <f>J1107</f>
        <v>0</v>
      </c>
      <c r="P1117" s="472" t="e">
        <f>L1111</f>
        <v>#DIV/0!</v>
      </c>
      <c r="Q1117" s="473">
        <f>K1109</f>
        <v>0</v>
      </c>
      <c r="R1117" s="473">
        <f>I1143</f>
        <v>0</v>
      </c>
      <c r="S1117" s="465" t="e">
        <f>L1116</f>
        <v>#DIV/0!</v>
      </c>
      <c r="T1117" s="465" t="e">
        <f>L1122</f>
        <v>#DIV/0!</v>
      </c>
      <c r="U1117" s="465" t="e">
        <f>L1129</f>
        <v>#DIV/0!</v>
      </c>
      <c r="V1117" s="465" t="e">
        <f>L1136</f>
        <v>#DIV/0!</v>
      </c>
      <c r="W1117" s="467" t="e">
        <f>L1142</f>
        <v>#DIV/0!</v>
      </c>
      <c r="X1117" s="474">
        <f>I1115</f>
        <v>0</v>
      </c>
      <c r="Y1117" s="475">
        <f>I1120</f>
        <v>0</v>
      </c>
      <c r="Z1117" s="475">
        <f>I1127</f>
        <v>0</v>
      </c>
      <c r="AA1117" s="475">
        <f>I1134</f>
        <v>0</v>
      </c>
      <c r="AB1117" s="476">
        <f>I1141</f>
        <v>0</v>
      </c>
    </row>
    <row r="1118" spans="1:31" ht="14.25" thickBot="1">
      <c r="A1118" s="2138"/>
      <c r="B1118" s="356"/>
      <c r="C1118" s="373"/>
      <c r="D1118" s="373"/>
      <c r="E1118" s="374"/>
      <c r="F1118" s="375"/>
      <c r="G1118" s="376"/>
      <c r="H1118" s="377">
        <f t="shared" si="28"/>
        <v>0</v>
      </c>
      <c r="I1118" s="2131"/>
      <c r="J1118" s="2132"/>
      <c r="K1118" s="2128"/>
      <c r="L1118" s="2141"/>
      <c r="O1118" s="471">
        <f>K1107</f>
        <v>0</v>
      </c>
      <c r="P1118" s="472" t="e">
        <f>L1111</f>
        <v>#DIV/0!</v>
      </c>
      <c r="Q1118" s="473">
        <f>K1109</f>
        <v>0</v>
      </c>
      <c r="R1118" s="473">
        <f>I1143</f>
        <v>0</v>
      </c>
      <c r="S1118" s="465" t="e">
        <f>L1116</f>
        <v>#DIV/0!</v>
      </c>
      <c r="T1118" s="465" t="e">
        <f>L1122</f>
        <v>#DIV/0!</v>
      </c>
      <c r="U1118" s="465" t="e">
        <f>L1129</f>
        <v>#DIV/0!</v>
      </c>
      <c r="V1118" s="465" t="e">
        <f>L1136</f>
        <v>#DIV/0!</v>
      </c>
      <c r="W1118" s="467" t="e">
        <f>L1142</f>
        <v>#DIV/0!</v>
      </c>
      <c r="X1118" s="474">
        <f>I1115</f>
        <v>0</v>
      </c>
      <c r="Y1118" s="475">
        <f>I1120</f>
        <v>0</v>
      </c>
      <c r="Z1118" s="475">
        <f>I1127</f>
        <v>0</v>
      </c>
      <c r="AA1118" s="475">
        <f>I1134</f>
        <v>0</v>
      </c>
      <c r="AB1118" s="476">
        <f>I1141</f>
        <v>0</v>
      </c>
    </row>
    <row r="1119" spans="1:31" ht="15" customHeight="1" thickTop="1" thickBot="1">
      <c r="A1119" s="2158" t="s">
        <v>1044</v>
      </c>
      <c r="B1119" s="355"/>
      <c r="C1119" s="378"/>
      <c r="D1119" s="378"/>
      <c r="E1119" s="379"/>
      <c r="F1119" s="380"/>
      <c r="G1119" s="381"/>
      <c r="H1119" s="382">
        <f t="shared" si="28"/>
        <v>0</v>
      </c>
      <c r="I1119" s="2159" t="s">
        <v>72</v>
      </c>
      <c r="J1119" s="2160"/>
      <c r="K1119" s="2127" t="s">
        <v>73</v>
      </c>
      <c r="L1119" s="2123" t="e">
        <f>ROUNDDOWN(I1120/I1143,2)</f>
        <v>#DIV/0!</v>
      </c>
      <c r="O1119" s="477">
        <f>L1107</f>
        <v>0</v>
      </c>
      <c r="P1119" s="478" t="e">
        <f>L1111</f>
        <v>#DIV/0!</v>
      </c>
      <c r="Q1119" s="479">
        <f>K1109</f>
        <v>0</v>
      </c>
      <c r="R1119" s="479">
        <f>I1143</f>
        <v>0</v>
      </c>
      <c r="S1119" s="465" t="e">
        <f>L1116</f>
        <v>#DIV/0!</v>
      </c>
      <c r="T1119" s="465" t="e">
        <f>L1122</f>
        <v>#DIV/0!</v>
      </c>
      <c r="U1119" s="465" t="e">
        <f>L1129</f>
        <v>#DIV/0!</v>
      </c>
      <c r="V1119" s="465" t="e">
        <f>L1136</f>
        <v>#DIV/0!</v>
      </c>
      <c r="W1119" s="467" t="e">
        <f>L1142</f>
        <v>#DIV/0!</v>
      </c>
      <c r="X1119" s="480">
        <f>I1115</f>
        <v>0</v>
      </c>
      <c r="Y1119" s="481">
        <f>I1120</f>
        <v>0</v>
      </c>
      <c r="Z1119" s="481">
        <f>I1127</f>
        <v>0</v>
      </c>
      <c r="AA1119" s="481">
        <f>I1134</f>
        <v>0</v>
      </c>
      <c r="AB1119" s="482">
        <f>I1141</f>
        <v>0</v>
      </c>
    </row>
    <row r="1120" spans="1:31" ht="15" thickTop="1" thickBot="1">
      <c r="A1120" s="2137"/>
      <c r="B1120" s="356"/>
      <c r="C1120" s="369"/>
      <c r="D1120" s="369"/>
      <c r="E1120" s="370"/>
      <c r="F1120" s="356"/>
      <c r="G1120" s="371"/>
      <c r="H1120" s="372">
        <f t="shared" si="28"/>
        <v>0</v>
      </c>
      <c r="I1120" s="2129">
        <f>SUM(H1119:H1125)</f>
        <v>0</v>
      </c>
      <c r="J1120" s="2130"/>
      <c r="K1120" s="2125"/>
      <c r="L1120" s="2123"/>
    </row>
    <row r="1121" spans="1:12" ht="15" thickTop="1" thickBot="1">
      <c r="A1121" s="2137"/>
      <c r="B1121" s="356"/>
      <c r="C1121" s="369"/>
      <c r="D1121" s="369"/>
      <c r="E1121" s="370"/>
      <c r="F1121" s="356"/>
      <c r="G1121" s="371"/>
      <c r="H1121" s="372">
        <f t="shared" si="28"/>
        <v>0</v>
      </c>
      <c r="I1121" s="2129"/>
      <c r="J1121" s="2130"/>
      <c r="K1121" s="2125"/>
      <c r="L1121" s="2123"/>
    </row>
    <row r="1122" spans="1:12" ht="15" thickTop="1" thickBot="1">
      <c r="A1122" s="2137"/>
      <c r="B1122" s="356"/>
      <c r="C1122" s="369"/>
      <c r="D1122" s="369"/>
      <c r="E1122" s="370"/>
      <c r="F1122" s="356"/>
      <c r="G1122" s="371"/>
      <c r="H1122" s="372">
        <f t="shared" si="28"/>
        <v>0</v>
      </c>
      <c r="I1122" s="2129"/>
      <c r="J1122" s="2130"/>
      <c r="K1122" s="2125"/>
      <c r="L1122" s="2123" t="e">
        <f>IF(L1119=0,"-",IF(L1119-$I$1/100&lt;0,0.0001,IF(L1119=1,1,L1119-$I$1/100)))</f>
        <v>#DIV/0!</v>
      </c>
    </row>
    <row r="1123" spans="1:12" ht="15" thickTop="1" thickBot="1">
      <c r="A1123" s="2137"/>
      <c r="B1123" s="356"/>
      <c r="C1123" s="369"/>
      <c r="D1123" s="369"/>
      <c r="E1123" s="370"/>
      <c r="F1123" s="356"/>
      <c r="G1123" s="371"/>
      <c r="H1123" s="372">
        <f t="shared" si="28"/>
        <v>0</v>
      </c>
      <c r="I1123" s="2129"/>
      <c r="J1123" s="2130"/>
      <c r="K1123" s="2125"/>
      <c r="L1123" s="2123"/>
    </row>
    <row r="1124" spans="1:12" ht="15" thickTop="1" thickBot="1">
      <c r="A1124" s="2137"/>
      <c r="B1124" s="356"/>
      <c r="C1124" s="369"/>
      <c r="D1124" s="369"/>
      <c r="E1124" s="370"/>
      <c r="F1124" s="356"/>
      <c r="G1124" s="371"/>
      <c r="H1124" s="372">
        <f t="shared" si="28"/>
        <v>0</v>
      </c>
      <c r="I1124" s="2129"/>
      <c r="J1124" s="2130"/>
      <c r="K1124" s="2125"/>
      <c r="L1124" s="2123"/>
    </row>
    <row r="1125" spans="1:12" ht="15" thickTop="1" thickBot="1">
      <c r="A1125" s="2138"/>
      <c r="B1125" s="375"/>
      <c r="C1125" s="373"/>
      <c r="D1125" s="373"/>
      <c r="E1125" s="374"/>
      <c r="F1125" s="375"/>
      <c r="G1125" s="376"/>
      <c r="H1125" s="377">
        <f t="shared" si="28"/>
        <v>0</v>
      </c>
      <c r="I1125" s="2131"/>
      <c r="J1125" s="2132"/>
      <c r="K1125" s="2128"/>
      <c r="L1125" s="2123"/>
    </row>
    <row r="1126" spans="1:12" ht="15" customHeight="1" thickTop="1" thickBot="1">
      <c r="A1126" s="2146" t="s">
        <v>74</v>
      </c>
      <c r="B1126" s="380"/>
      <c r="C1126" s="378"/>
      <c r="D1126" s="378"/>
      <c r="E1126" s="379"/>
      <c r="F1126" s="380"/>
      <c r="G1126" s="381"/>
      <c r="H1126" s="382">
        <f t="shared" si="28"/>
        <v>0</v>
      </c>
      <c r="I1126" s="2162" t="s">
        <v>75</v>
      </c>
      <c r="J1126" s="1429"/>
      <c r="K1126" s="2124" t="s">
        <v>1226</v>
      </c>
      <c r="L1126" s="2123" t="e">
        <f>ROUNDDOWN(I1127/I1143,2)</f>
        <v>#DIV/0!</v>
      </c>
    </row>
    <row r="1127" spans="1:12" ht="15" thickTop="1" thickBot="1">
      <c r="A1127" s="2137"/>
      <c r="B1127" s="356"/>
      <c r="C1127" s="369"/>
      <c r="D1127" s="369"/>
      <c r="E1127" s="370"/>
      <c r="F1127" s="356"/>
      <c r="G1127" s="371"/>
      <c r="H1127" s="372">
        <f t="shared" si="28"/>
        <v>0</v>
      </c>
      <c r="I1127" s="2129">
        <f>SUM(H1126:H1132)</f>
        <v>0</v>
      </c>
      <c r="J1127" s="2130"/>
      <c r="K1127" s="2125"/>
      <c r="L1127" s="2123"/>
    </row>
    <row r="1128" spans="1:12" ht="15" thickTop="1" thickBot="1">
      <c r="A1128" s="2137"/>
      <c r="B1128" s="356"/>
      <c r="C1128" s="369"/>
      <c r="D1128" s="369"/>
      <c r="E1128" s="370"/>
      <c r="F1128" s="356"/>
      <c r="G1128" s="371"/>
      <c r="H1128" s="372">
        <f t="shared" si="28"/>
        <v>0</v>
      </c>
      <c r="I1128" s="2129"/>
      <c r="J1128" s="2130"/>
      <c r="K1128" s="2125"/>
      <c r="L1128" s="2123"/>
    </row>
    <row r="1129" spans="1:12" ht="15" thickTop="1" thickBot="1">
      <c r="A1129" s="2137"/>
      <c r="B1129" s="356"/>
      <c r="C1129" s="369"/>
      <c r="D1129" s="369"/>
      <c r="E1129" s="370"/>
      <c r="F1129" s="356"/>
      <c r="G1129" s="371"/>
      <c r="H1129" s="372">
        <f t="shared" si="28"/>
        <v>0</v>
      </c>
      <c r="I1129" s="2129"/>
      <c r="J1129" s="2130"/>
      <c r="K1129" s="2125"/>
      <c r="L1129" s="2123" t="e">
        <f>IF(L1126=0,"-",IF(L1126-$I$1/100&lt;0,0.0001,IF(L1126=1,1,L1126-$I$1/100)))</f>
        <v>#DIV/0!</v>
      </c>
    </row>
    <row r="1130" spans="1:12" ht="15" thickTop="1" thickBot="1">
      <c r="A1130" s="2137"/>
      <c r="B1130" s="356"/>
      <c r="C1130" s="369"/>
      <c r="D1130" s="369"/>
      <c r="E1130" s="370"/>
      <c r="F1130" s="356"/>
      <c r="G1130" s="371"/>
      <c r="H1130" s="372">
        <f t="shared" si="28"/>
        <v>0</v>
      </c>
      <c r="I1130" s="2129"/>
      <c r="J1130" s="2130"/>
      <c r="K1130" s="2125"/>
      <c r="L1130" s="2123"/>
    </row>
    <row r="1131" spans="1:12" ht="15" thickTop="1" thickBot="1">
      <c r="A1131" s="2137"/>
      <c r="B1131" s="356"/>
      <c r="C1131" s="369"/>
      <c r="D1131" s="369"/>
      <c r="E1131" s="370"/>
      <c r="F1131" s="356"/>
      <c r="G1131" s="371"/>
      <c r="H1131" s="372">
        <f t="shared" si="28"/>
        <v>0</v>
      </c>
      <c r="I1131" s="2129"/>
      <c r="J1131" s="2130"/>
      <c r="K1131" s="2125"/>
      <c r="L1131" s="2123"/>
    </row>
    <row r="1132" spans="1:12" ht="15" thickTop="1" thickBot="1">
      <c r="A1132" s="2161"/>
      <c r="B1132" s="383"/>
      <c r="C1132" s="373"/>
      <c r="D1132" s="373"/>
      <c r="E1132" s="374"/>
      <c r="F1132" s="375"/>
      <c r="G1132" s="376"/>
      <c r="H1132" s="377">
        <f t="shared" si="28"/>
        <v>0</v>
      </c>
      <c r="I1132" s="2129"/>
      <c r="J1132" s="2130"/>
      <c r="K1132" s="2126"/>
      <c r="L1132" s="2123"/>
    </row>
    <row r="1133" spans="1:12" ht="15" customHeight="1" thickTop="1" thickBot="1">
      <c r="A1133" s="2158" t="s">
        <v>1227</v>
      </c>
      <c r="B1133" s="355"/>
      <c r="C1133" s="378"/>
      <c r="D1133" s="378"/>
      <c r="E1133" s="379"/>
      <c r="F1133" s="380"/>
      <c r="G1133" s="381"/>
      <c r="H1133" s="382">
        <f t="shared" si="28"/>
        <v>0</v>
      </c>
      <c r="I1133" s="2159" t="s">
        <v>1228</v>
      </c>
      <c r="J1133" s="2160"/>
      <c r="K1133" s="2127" t="s">
        <v>1229</v>
      </c>
      <c r="L1133" s="2123" t="e">
        <f>ROUNDDOWN(I1134/I1143,2)</f>
        <v>#DIV/0!</v>
      </c>
    </row>
    <row r="1134" spans="1:12" ht="15" thickTop="1" thickBot="1">
      <c r="A1134" s="2137"/>
      <c r="B1134" s="356"/>
      <c r="C1134" s="369"/>
      <c r="D1134" s="369"/>
      <c r="E1134" s="370"/>
      <c r="F1134" s="356"/>
      <c r="G1134" s="371"/>
      <c r="H1134" s="372">
        <f t="shared" si="28"/>
        <v>0</v>
      </c>
      <c r="I1134" s="2129">
        <f>SUM(H1133:H1139)</f>
        <v>0</v>
      </c>
      <c r="J1134" s="2130"/>
      <c r="K1134" s="2125"/>
      <c r="L1134" s="2123"/>
    </row>
    <row r="1135" spans="1:12" ht="15" thickTop="1" thickBot="1">
      <c r="A1135" s="2137"/>
      <c r="B1135" s="356"/>
      <c r="C1135" s="369"/>
      <c r="D1135" s="369"/>
      <c r="E1135" s="370"/>
      <c r="F1135" s="356"/>
      <c r="G1135" s="371"/>
      <c r="H1135" s="372">
        <f t="shared" si="28"/>
        <v>0</v>
      </c>
      <c r="I1135" s="2129"/>
      <c r="J1135" s="2130"/>
      <c r="K1135" s="2125"/>
      <c r="L1135" s="2123"/>
    </row>
    <row r="1136" spans="1:12" ht="15" thickTop="1" thickBot="1">
      <c r="A1136" s="2137"/>
      <c r="B1136" s="356"/>
      <c r="C1136" s="369"/>
      <c r="D1136" s="369"/>
      <c r="E1136" s="370"/>
      <c r="F1136" s="356"/>
      <c r="G1136" s="371"/>
      <c r="H1136" s="372">
        <f t="shared" si="28"/>
        <v>0</v>
      </c>
      <c r="I1136" s="2129"/>
      <c r="J1136" s="2130"/>
      <c r="K1136" s="2125"/>
      <c r="L1136" s="2123" t="e">
        <f>IF(L1133=0,"-",IF(L1133-$I$1/100&lt;0,0.0001,IF(L1133=1,1,L1133-$I$1/100)))</f>
        <v>#DIV/0!</v>
      </c>
    </row>
    <row r="1137" spans="1:31" ht="15" thickTop="1" thickBot="1">
      <c r="A1137" s="2137"/>
      <c r="B1137" s="356"/>
      <c r="C1137" s="369"/>
      <c r="D1137" s="369"/>
      <c r="E1137" s="370"/>
      <c r="F1137" s="356"/>
      <c r="G1137" s="371"/>
      <c r="H1137" s="372">
        <f t="shared" si="28"/>
        <v>0</v>
      </c>
      <c r="I1137" s="2129"/>
      <c r="J1137" s="2130"/>
      <c r="K1137" s="2125"/>
      <c r="L1137" s="2123"/>
    </row>
    <row r="1138" spans="1:31" ht="15" thickTop="1" thickBot="1">
      <c r="A1138" s="2137"/>
      <c r="B1138" s="356"/>
      <c r="C1138" s="369"/>
      <c r="D1138" s="369"/>
      <c r="E1138" s="370"/>
      <c r="F1138" s="356"/>
      <c r="G1138" s="371"/>
      <c r="H1138" s="372">
        <f t="shared" si="28"/>
        <v>0</v>
      </c>
      <c r="I1138" s="2129"/>
      <c r="J1138" s="2130"/>
      <c r="K1138" s="2125"/>
      <c r="L1138" s="2123"/>
    </row>
    <row r="1139" spans="1:31" ht="15" thickTop="1" thickBot="1">
      <c r="A1139" s="2138"/>
      <c r="B1139" s="375"/>
      <c r="C1139" s="373"/>
      <c r="D1139" s="373"/>
      <c r="E1139" s="374"/>
      <c r="F1139" s="375"/>
      <c r="G1139" s="376"/>
      <c r="H1139" s="377">
        <f t="shared" si="28"/>
        <v>0</v>
      </c>
      <c r="I1139" s="2131"/>
      <c r="J1139" s="2132"/>
      <c r="K1139" s="2128"/>
      <c r="L1139" s="2123"/>
    </row>
    <row r="1140" spans="1:31" ht="15" customHeight="1" thickTop="1" thickBot="1">
      <c r="A1140" s="2158" t="s">
        <v>1230</v>
      </c>
      <c r="B1140" s="355"/>
      <c r="C1140" s="378"/>
      <c r="D1140" s="378"/>
      <c r="E1140" s="379"/>
      <c r="F1140" s="380"/>
      <c r="G1140" s="381"/>
      <c r="H1140" s="382">
        <f t="shared" si="28"/>
        <v>0</v>
      </c>
      <c r="I1140" s="2162" t="s">
        <v>1231</v>
      </c>
      <c r="J1140" s="1429"/>
      <c r="K1140" s="2127" t="s">
        <v>1232</v>
      </c>
      <c r="L1140" s="2123" t="e">
        <f>ROUNDDOWN(I1141/I1143,2)</f>
        <v>#DIV/0!</v>
      </c>
    </row>
    <row r="1141" spans="1:31" ht="15" thickTop="1" thickBot="1">
      <c r="A1141" s="2137"/>
      <c r="B1141" s="356"/>
      <c r="C1141" s="369"/>
      <c r="D1141" s="369"/>
      <c r="E1141" s="370"/>
      <c r="F1141" s="356"/>
      <c r="G1141" s="371"/>
      <c r="H1141" s="372">
        <f t="shared" si="28"/>
        <v>0</v>
      </c>
      <c r="I1141" s="2129">
        <f>SUM(H1140:H1142)</f>
        <v>0</v>
      </c>
      <c r="J1141" s="2130"/>
      <c r="K1141" s="2125"/>
      <c r="L1141" s="2123"/>
    </row>
    <row r="1142" spans="1:31" ht="15" thickTop="1" thickBot="1">
      <c r="A1142" s="2138"/>
      <c r="B1142" s="375"/>
      <c r="C1142" s="373"/>
      <c r="D1142" s="373"/>
      <c r="E1142" s="374"/>
      <c r="F1142" s="375"/>
      <c r="G1142" s="376"/>
      <c r="H1142" s="377">
        <f t="shared" si="28"/>
        <v>0</v>
      </c>
      <c r="I1142" s="2131"/>
      <c r="J1142" s="2132"/>
      <c r="K1142" s="2128"/>
      <c r="L1142" s="499" t="e">
        <f>IF(L1140=0,"-",IF(L1140-$I$1/100&lt;0,0.0001,IF(L1140=1,1,L1140-$I$1/100)))</f>
        <v>#DIV/0!</v>
      </c>
    </row>
    <row r="1143" spans="1:31" ht="15" thickTop="1" thickBot="1">
      <c r="A1143" s="10"/>
      <c r="G1143" s="2133" t="s">
        <v>1233</v>
      </c>
      <c r="H1143" s="2134"/>
      <c r="I1143" s="2135">
        <f>SUM(I1115,I1120,I1127,I1134,I1141)</f>
        <v>0</v>
      </c>
      <c r="J1143" s="2136"/>
      <c r="L1143" s="499"/>
    </row>
    <row r="1144" spans="1:31" ht="15" thickTop="1" thickBot="1"/>
    <row r="1145" spans="1:31" ht="13.9" customHeight="1" thickTop="1" thickBot="1">
      <c r="A1145" s="645" t="s">
        <v>981</v>
      </c>
      <c r="B1145" s="2163" t="s">
        <v>1634</v>
      </c>
      <c r="C1145" s="2164"/>
      <c r="D1145" s="2164"/>
      <c r="E1145" s="2164"/>
      <c r="F1145" s="2164"/>
      <c r="G1145" s="2164"/>
      <c r="H1145" s="2164"/>
      <c r="I1145" s="2164"/>
      <c r="J1145" s="2164"/>
      <c r="K1145" s="2164"/>
      <c r="L1145" s="2165"/>
    </row>
    <row r="1146" spans="1:31" ht="29.25" customHeight="1" thickTop="1" thickBot="1">
      <c r="A1146" s="354"/>
      <c r="B1146" s="354"/>
      <c r="C1146" s="354"/>
      <c r="D1146" s="354"/>
      <c r="E1146" s="354"/>
      <c r="F1146" s="354"/>
      <c r="G1146" s="354"/>
      <c r="H1146" s="354"/>
      <c r="I1146" s="354"/>
      <c r="J1146" s="354"/>
      <c r="K1146" s="354"/>
      <c r="L1146" s="354"/>
      <c r="X1146" s="2143" t="s">
        <v>810</v>
      </c>
      <c r="Y1146" s="2143"/>
      <c r="Z1146" s="2143"/>
      <c r="AA1146" s="2143"/>
      <c r="AB1146" s="2143"/>
    </row>
    <row r="1147" spans="1:31" ht="14.25" customHeight="1" thickTop="1">
      <c r="A1147" s="2144" t="s">
        <v>315</v>
      </c>
      <c r="B1147" s="355" t="s">
        <v>316</v>
      </c>
      <c r="C1147" s="355"/>
      <c r="D1147" s="355"/>
      <c r="E1147" s="355"/>
      <c r="F1147" s="355"/>
      <c r="G1147" s="355"/>
      <c r="H1147" s="355"/>
      <c r="I1147" s="355"/>
      <c r="J1147" s="355"/>
      <c r="K1147" s="2156"/>
      <c r="L1147" s="2157"/>
      <c r="O1147" s="457" t="s">
        <v>318</v>
      </c>
      <c r="P1147" s="458" t="s">
        <v>320</v>
      </c>
      <c r="Q1147" s="459" t="s">
        <v>319</v>
      </c>
      <c r="R1147" s="459" t="s">
        <v>809</v>
      </c>
      <c r="S1147" s="460" t="s">
        <v>860</v>
      </c>
      <c r="T1147" s="460" t="s">
        <v>861</v>
      </c>
      <c r="U1147" s="460" t="s">
        <v>862</v>
      </c>
      <c r="V1147" s="460" t="s">
        <v>863</v>
      </c>
      <c r="W1147" s="461" t="s">
        <v>864</v>
      </c>
      <c r="X1147" s="462" t="s">
        <v>860</v>
      </c>
      <c r="Y1147" s="460" t="s">
        <v>861</v>
      </c>
      <c r="Z1147" s="460" t="s">
        <v>862</v>
      </c>
      <c r="AA1147" s="460" t="s">
        <v>863</v>
      </c>
      <c r="AB1147" s="461" t="s">
        <v>864</v>
      </c>
      <c r="AE1147" s="463"/>
    </row>
    <row r="1148" spans="1:31">
      <c r="A1148" s="2145"/>
      <c r="B1148" s="356" t="s">
        <v>865</v>
      </c>
      <c r="C1148" s="357"/>
      <c r="D1148" s="357"/>
      <c r="E1148" s="357"/>
      <c r="F1148" s="357"/>
      <c r="G1148" s="357"/>
      <c r="H1148" s="357"/>
      <c r="I1148" s="357"/>
      <c r="J1148" s="358"/>
      <c r="K1148" s="2147">
        <f>SUM(C1148:J1148)</f>
        <v>0</v>
      </c>
      <c r="L1148" s="2148"/>
      <c r="O1148" s="464">
        <f>B1146</f>
        <v>0</v>
      </c>
      <c r="P1148" s="465" t="e">
        <f>L1150</f>
        <v>#DIV/0!</v>
      </c>
      <c r="Q1148" s="466">
        <f>K1148</f>
        <v>0</v>
      </c>
      <c r="R1148" s="466">
        <f>I1182</f>
        <v>0</v>
      </c>
      <c r="S1148" s="465" t="e">
        <f>L1155</f>
        <v>#DIV/0!</v>
      </c>
      <c r="T1148" s="465" t="e">
        <f>L1161</f>
        <v>#DIV/0!</v>
      </c>
      <c r="U1148" s="465" t="e">
        <f>L1168</f>
        <v>#DIV/0!</v>
      </c>
      <c r="V1148" s="465" t="e">
        <f>L1175</f>
        <v>#DIV/0!</v>
      </c>
      <c r="W1148" s="467" t="e">
        <f>L1181</f>
        <v>#DIV/0!</v>
      </c>
      <c r="X1148" s="468">
        <f>I1154</f>
        <v>0</v>
      </c>
      <c r="Y1148" s="469">
        <f>I1159</f>
        <v>0</v>
      </c>
      <c r="Z1148" s="469">
        <f>I1166</f>
        <v>0</v>
      </c>
      <c r="AA1148" s="469">
        <f>I1173</f>
        <v>0</v>
      </c>
      <c r="AB1148" s="470">
        <f>I1180</f>
        <v>0</v>
      </c>
    </row>
    <row r="1149" spans="1:31" ht="14.25" customHeight="1" thickBot="1">
      <c r="A1149" s="2146"/>
      <c r="B1149" s="356"/>
      <c r="C1149" s="357"/>
      <c r="D1149" s="357"/>
      <c r="E1149" s="357"/>
      <c r="F1149" s="357"/>
      <c r="G1149" s="357"/>
      <c r="H1149" s="357"/>
      <c r="I1149" s="357"/>
      <c r="J1149" s="357"/>
      <c r="K1149" s="359" t="s">
        <v>1620</v>
      </c>
      <c r="L1149" s="360" t="s">
        <v>1621</v>
      </c>
      <c r="O1149" s="471">
        <f>C1146</f>
        <v>0</v>
      </c>
      <c r="P1149" s="472" t="e">
        <f>L1150</f>
        <v>#DIV/0!</v>
      </c>
      <c r="Q1149" s="473">
        <f>K1148</f>
        <v>0</v>
      </c>
      <c r="R1149" s="473">
        <f>I1182</f>
        <v>0</v>
      </c>
      <c r="S1149" s="465" t="e">
        <f>L1155</f>
        <v>#DIV/0!</v>
      </c>
      <c r="T1149" s="465" t="e">
        <f>L1161</f>
        <v>#DIV/0!</v>
      </c>
      <c r="U1149" s="465" t="e">
        <f>L1168</f>
        <v>#DIV/0!</v>
      </c>
      <c r="V1149" s="465" t="e">
        <f>L1175</f>
        <v>#DIV/0!</v>
      </c>
      <c r="W1149" s="467" t="e">
        <f>L1181</f>
        <v>#DIV/0!</v>
      </c>
      <c r="X1149" s="474">
        <f>I1154</f>
        <v>0</v>
      </c>
      <c r="Y1149" s="475">
        <f>I1159</f>
        <v>0</v>
      </c>
      <c r="Z1149" s="475">
        <f>I1166</f>
        <v>0</v>
      </c>
      <c r="AA1149" s="475">
        <f>I1173</f>
        <v>0</v>
      </c>
      <c r="AB1149" s="476">
        <f>I1180</f>
        <v>0</v>
      </c>
    </row>
    <row r="1150" spans="1:31" ht="15" thickTop="1" thickBot="1">
      <c r="A1150" s="2153" t="s">
        <v>866</v>
      </c>
      <c r="B1150" s="2154"/>
      <c r="C1150" s="2154"/>
      <c r="D1150" s="2154"/>
      <c r="E1150" s="2155"/>
      <c r="F1150" s="361">
        <f>I1182</f>
        <v>0</v>
      </c>
      <c r="G1150" s="362" t="s">
        <v>867</v>
      </c>
      <c r="H1150" s="363">
        <f>K1148</f>
        <v>0</v>
      </c>
      <c r="I1150" s="362" t="s">
        <v>868</v>
      </c>
      <c r="J1150" s="362" t="s">
        <v>613</v>
      </c>
      <c r="K1150" s="364" t="e">
        <f>ROUNDDOWN(I1182/K1148,2)</f>
        <v>#DIV/0!</v>
      </c>
      <c r="L1150" s="364" t="e">
        <f>K1150-$I$1/100</f>
        <v>#DIV/0!</v>
      </c>
      <c r="O1150" s="471">
        <f>D1146</f>
        <v>0</v>
      </c>
      <c r="P1150" s="472" t="e">
        <f>L1150</f>
        <v>#DIV/0!</v>
      </c>
      <c r="Q1150" s="473">
        <f>K1148</f>
        <v>0</v>
      </c>
      <c r="R1150" s="473">
        <f>I1182</f>
        <v>0</v>
      </c>
      <c r="S1150" s="465" t="e">
        <f>L1155</f>
        <v>#DIV/0!</v>
      </c>
      <c r="T1150" s="465" t="e">
        <f>L1161</f>
        <v>#DIV/0!</v>
      </c>
      <c r="U1150" s="465" t="e">
        <f>L1168</f>
        <v>#DIV/0!</v>
      </c>
      <c r="V1150" s="465" t="e">
        <f>L1175</f>
        <v>#DIV/0!</v>
      </c>
      <c r="W1150" s="467" t="e">
        <f>L1181</f>
        <v>#DIV/0!</v>
      </c>
      <c r="X1150" s="474">
        <f>I1154</f>
        <v>0</v>
      </c>
      <c r="Y1150" s="475">
        <f>I1159</f>
        <v>0</v>
      </c>
      <c r="Z1150" s="475">
        <f>I1166</f>
        <v>0</v>
      </c>
      <c r="AA1150" s="475">
        <f>I1173</f>
        <v>0</v>
      </c>
      <c r="AB1150" s="476">
        <f>I1180</f>
        <v>0</v>
      </c>
    </row>
    <row r="1151" spans="1:31" ht="14.25" thickTop="1">
      <c r="K1151" s="365"/>
      <c r="L1151" s="366"/>
      <c r="O1151" s="471">
        <f>E1146</f>
        <v>0</v>
      </c>
      <c r="P1151" s="472" t="e">
        <f>L1150</f>
        <v>#DIV/0!</v>
      </c>
      <c r="Q1151" s="473">
        <f>K1148</f>
        <v>0</v>
      </c>
      <c r="R1151" s="473">
        <f>I1182</f>
        <v>0</v>
      </c>
      <c r="S1151" s="465" t="e">
        <f>L1155</f>
        <v>#DIV/0!</v>
      </c>
      <c r="T1151" s="465" t="e">
        <f>L1161</f>
        <v>#DIV/0!</v>
      </c>
      <c r="U1151" s="465" t="e">
        <f>L1168</f>
        <v>#DIV/0!</v>
      </c>
      <c r="V1151" s="465" t="e">
        <f>L1175</f>
        <v>#DIV/0!</v>
      </c>
      <c r="W1151" s="467" t="e">
        <f>L1181</f>
        <v>#DIV/0!</v>
      </c>
      <c r="X1151" s="474">
        <f>I1154</f>
        <v>0</v>
      </c>
      <c r="Y1151" s="475">
        <f>I1159</f>
        <v>0</v>
      </c>
      <c r="Z1151" s="475">
        <f>I1166</f>
        <v>0</v>
      </c>
      <c r="AA1151" s="475">
        <f>I1173</f>
        <v>0</v>
      </c>
      <c r="AB1151" s="476">
        <f>I1180</f>
        <v>0</v>
      </c>
    </row>
    <row r="1152" spans="1:31" ht="15" customHeight="1" thickBot="1">
      <c r="A1152" s="367"/>
      <c r="B1152" s="368" t="s">
        <v>614</v>
      </c>
      <c r="C1152" s="368" t="s">
        <v>615</v>
      </c>
      <c r="D1152" s="368" t="s">
        <v>1473</v>
      </c>
      <c r="E1152" s="368" t="s">
        <v>1474</v>
      </c>
      <c r="F1152" s="368" t="s">
        <v>1475</v>
      </c>
      <c r="G1152" s="368" t="s">
        <v>1476</v>
      </c>
      <c r="H1152" s="368" t="s">
        <v>1477</v>
      </c>
      <c r="I1152" s="2151" t="s">
        <v>1478</v>
      </c>
      <c r="J1152" s="2152"/>
      <c r="K1152" s="2149" t="s">
        <v>1622</v>
      </c>
      <c r="L1152" s="2150"/>
      <c r="O1152" s="471">
        <f>F1146</f>
        <v>0</v>
      </c>
      <c r="P1152" s="472" t="e">
        <f>L1150</f>
        <v>#DIV/0!</v>
      </c>
      <c r="Q1152" s="473">
        <f>K1148</f>
        <v>0</v>
      </c>
      <c r="R1152" s="473">
        <f>I1182</f>
        <v>0</v>
      </c>
      <c r="S1152" s="465" t="e">
        <f>L1155</f>
        <v>#DIV/0!</v>
      </c>
      <c r="T1152" s="465" t="e">
        <f>L1161</f>
        <v>#DIV/0!</v>
      </c>
      <c r="U1152" s="465" t="e">
        <f>L1168</f>
        <v>#DIV/0!</v>
      </c>
      <c r="V1152" s="465" t="e">
        <f>L1175</f>
        <v>#DIV/0!</v>
      </c>
      <c r="W1152" s="467" t="e">
        <f>L1181</f>
        <v>#DIV/0!</v>
      </c>
      <c r="X1152" s="474">
        <f>I1154</f>
        <v>0</v>
      </c>
      <c r="Y1152" s="475">
        <f>I1159</f>
        <v>0</v>
      </c>
      <c r="Z1152" s="475">
        <f>I1166</f>
        <v>0</v>
      </c>
      <c r="AA1152" s="475">
        <f>I1173</f>
        <v>0</v>
      </c>
      <c r="AB1152" s="476">
        <f>I1180</f>
        <v>0</v>
      </c>
    </row>
    <row r="1153" spans="1:28" ht="14.25" customHeight="1" thickTop="1">
      <c r="A1153" s="2137" t="s">
        <v>1479</v>
      </c>
      <c r="B1153" s="356"/>
      <c r="C1153" s="369"/>
      <c r="D1153" s="369"/>
      <c r="E1153" s="370"/>
      <c r="F1153" s="356"/>
      <c r="G1153" s="371"/>
      <c r="H1153" s="372">
        <f t="shared" ref="H1153:H1181" si="29">ROUNDDOWN(C1153*D1153,2)</f>
        <v>0</v>
      </c>
      <c r="I1153" s="1425" t="s">
        <v>1480</v>
      </c>
      <c r="J1153" s="1426"/>
      <c r="K1153" s="2139" t="s">
        <v>1043</v>
      </c>
      <c r="L1153" s="2140" t="e">
        <f>ROUNDDOWN(I1154/I1182,2)</f>
        <v>#DIV/0!</v>
      </c>
      <c r="O1153" s="471">
        <f>G1146</f>
        <v>0</v>
      </c>
      <c r="P1153" s="472" t="e">
        <f>L1150</f>
        <v>#DIV/0!</v>
      </c>
      <c r="Q1153" s="473">
        <f>K1148</f>
        <v>0</v>
      </c>
      <c r="R1153" s="473">
        <f>I1182</f>
        <v>0</v>
      </c>
      <c r="S1153" s="465" t="e">
        <f>L1155</f>
        <v>#DIV/0!</v>
      </c>
      <c r="T1153" s="465" t="e">
        <f>L1161</f>
        <v>#DIV/0!</v>
      </c>
      <c r="U1153" s="465" t="e">
        <f>L1168</f>
        <v>#DIV/0!</v>
      </c>
      <c r="V1153" s="465" t="e">
        <f>L1175</f>
        <v>#DIV/0!</v>
      </c>
      <c r="W1153" s="467" t="e">
        <f>L1181</f>
        <v>#DIV/0!</v>
      </c>
      <c r="X1153" s="474">
        <f>I1154</f>
        <v>0</v>
      </c>
      <c r="Y1153" s="475">
        <f>I1159</f>
        <v>0</v>
      </c>
      <c r="Z1153" s="475">
        <f>I1166</f>
        <v>0</v>
      </c>
      <c r="AA1153" s="475">
        <f>I1173</f>
        <v>0</v>
      </c>
      <c r="AB1153" s="476">
        <f>I1180</f>
        <v>0</v>
      </c>
    </row>
    <row r="1154" spans="1:28" ht="14.25" thickBot="1">
      <c r="A1154" s="2137"/>
      <c r="B1154" s="356"/>
      <c r="C1154" s="369"/>
      <c r="D1154" s="369"/>
      <c r="E1154" s="370"/>
      <c r="F1154" s="356"/>
      <c r="G1154" s="371"/>
      <c r="H1154" s="372">
        <f t="shared" si="29"/>
        <v>0</v>
      </c>
      <c r="I1154" s="2129">
        <f>SUM(H1153:H1157)</f>
        <v>0</v>
      </c>
      <c r="J1154" s="2130"/>
      <c r="K1154" s="2125"/>
      <c r="L1154" s="2141"/>
      <c r="O1154" s="471">
        <f>H1146</f>
        <v>0</v>
      </c>
      <c r="P1154" s="472" t="e">
        <f>L1150</f>
        <v>#DIV/0!</v>
      </c>
      <c r="Q1154" s="473">
        <f>K1148</f>
        <v>0</v>
      </c>
      <c r="R1154" s="473">
        <f>I1182</f>
        <v>0</v>
      </c>
      <c r="S1154" s="465" t="e">
        <f>L1155</f>
        <v>#DIV/0!</v>
      </c>
      <c r="T1154" s="465" t="e">
        <f>L1161</f>
        <v>#DIV/0!</v>
      </c>
      <c r="U1154" s="465" t="e">
        <f>L1168</f>
        <v>#DIV/0!</v>
      </c>
      <c r="V1154" s="465" t="e">
        <f>L1175</f>
        <v>#DIV/0!</v>
      </c>
      <c r="W1154" s="467" t="e">
        <f>L1181</f>
        <v>#DIV/0!</v>
      </c>
      <c r="X1154" s="474">
        <f>I1154</f>
        <v>0</v>
      </c>
      <c r="Y1154" s="475">
        <f>I1159</f>
        <v>0</v>
      </c>
      <c r="Z1154" s="475">
        <f>I1166</f>
        <v>0</v>
      </c>
      <c r="AA1154" s="475">
        <f>I1173</f>
        <v>0</v>
      </c>
      <c r="AB1154" s="476">
        <f>I1180</f>
        <v>0</v>
      </c>
    </row>
    <row r="1155" spans="1:28" ht="13.5" customHeight="1" thickTop="1">
      <c r="A1155" s="2137"/>
      <c r="B1155" s="356"/>
      <c r="C1155" s="369"/>
      <c r="D1155" s="369"/>
      <c r="E1155" s="370"/>
      <c r="F1155" s="356"/>
      <c r="G1155" s="371"/>
      <c r="H1155" s="372">
        <f t="shared" si="29"/>
        <v>0</v>
      </c>
      <c r="I1155" s="2129"/>
      <c r="J1155" s="2130"/>
      <c r="K1155" s="2125"/>
      <c r="L1155" s="2140" t="e">
        <f>IF(L1153=0,"-",IF(L1153-$I$1/100&lt;0,0.0001,IF(L1153=1,1,L1153-$I$1/100)))</f>
        <v>#DIV/0!</v>
      </c>
      <c r="O1155" s="471">
        <f>I1146</f>
        <v>0</v>
      </c>
      <c r="P1155" s="472" t="e">
        <f>L1150</f>
        <v>#DIV/0!</v>
      </c>
      <c r="Q1155" s="473">
        <f>K1148</f>
        <v>0</v>
      </c>
      <c r="R1155" s="473">
        <f>I1182</f>
        <v>0</v>
      </c>
      <c r="S1155" s="465" t="e">
        <f>L1155</f>
        <v>#DIV/0!</v>
      </c>
      <c r="T1155" s="465" t="e">
        <f>L1161</f>
        <v>#DIV/0!</v>
      </c>
      <c r="U1155" s="465" t="e">
        <f>L1168</f>
        <v>#DIV/0!</v>
      </c>
      <c r="V1155" s="465" t="e">
        <f>L1175</f>
        <v>#DIV/0!</v>
      </c>
      <c r="W1155" s="467" t="e">
        <f>L1181</f>
        <v>#DIV/0!</v>
      </c>
      <c r="X1155" s="474">
        <f>I1154</f>
        <v>0</v>
      </c>
      <c r="Y1155" s="475">
        <f>I1159</f>
        <v>0</v>
      </c>
      <c r="Z1155" s="475">
        <f>I1166</f>
        <v>0</v>
      </c>
      <c r="AA1155" s="475">
        <f>I1173</f>
        <v>0</v>
      </c>
      <c r="AB1155" s="476">
        <f>I1180</f>
        <v>0</v>
      </c>
    </row>
    <row r="1156" spans="1:28">
      <c r="A1156" s="2137"/>
      <c r="B1156" s="356"/>
      <c r="C1156" s="369"/>
      <c r="D1156" s="369"/>
      <c r="E1156" s="370"/>
      <c r="F1156" s="356"/>
      <c r="G1156" s="371"/>
      <c r="H1156" s="372">
        <f t="shared" si="29"/>
        <v>0</v>
      </c>
      <c r="I1156" s="2129"/>
      <c r="J1156" s="2130"/>
      <c r="K1156" s="2125"/>
      <c r="L1156" s="2142"/>
      <c r="O1156" s="471">
        <f>J1146</f>
        <v>0</v>
      </c>
      <c r="P1156" s="472" t="e">
        <f>L1150</f>
        <v>#DIV/0!</v>
      </c>
      <c r="Q1156" s="473">
        <f>K1148</f>
        <v>0</v>
      </c>
      <c r="R1156" s="473">
        <f>I1182</f>
        <v>0</v>
      </c>
      <c r="S1156" s="465" t="e">
        <f>L1155</f>
        <v>#DIV/0!</v>
      </c>
      <c r="T1156" s="465" t="e">
        <f>L1161</f>
        <v>#DIV/0!</v>
      </c>
      <c r="U1156" s="465" t="e">
        <f>L1168</f>
        <v>#DIV/0!</v>
      </c>
      <c r="V1156" s="465" t="e">
        <f>L1175</f>
        <v>#DIV/0!</v>
      </c>
      <c r="W1156" s="467" t="e">
        <f>L1181</f>
        <v>#DIV/0!</v>
      </c>
      <c r="X1156" s="474">
        <f>I1154</f>
        <v>0</v>
      </c>
      <c r="Y1156" s="475">
        <f>I1159</f>
        <v>0</v>
      </c>
      <c r="Z1156" s="475">
        <f>I1166</f>
        <v>0</v>
      </c>
      <c r="AA1156" s="475">
        <f>I1173</f>
        <v>0</v>
      </c>
      <c r="AB1156" s="476">
        <f>I1180</f>
        <v>0</v>
      </c>
    </row>
    <row r="1157" spans="1:28" ht="14.25" thickBot="1">
      <c r="A1157" s="2138"/>
      <c r="B1157" s="356"/>
      <c r="C1157" s="373"/>
      <c r="D1157" s="373"/>
      <c r="E1157" s="374"/>
      <c r="F1157" s="375"/>
      <c r="G1157" s="376"/>
      <c r="H1157" s="377">
        <f t="shared" si="29"/>
        <v>0</v>
      </c>
      <c r="I1157" s="2131"/>
      <c r="J1157" s="2132"/>
      <c r="K1157" s="2128"/>
      <c r="L1157" s="2141"/>
      <c r="O1157" s="471">
        <f>K1146</f>
        <v>0</v>
      </c>
      <c r="P1157" s="472" t="e">
        <f>L1150</f>
        <v>#DIV/0!</v>
      </c>
      <c r="Q1157" s="473">
        <f>K1148</f>
        <v>0</v>
      </c>
      <c r="R1157" s="473">
        <f>I1182</f>
        <v>0</v>
      </c>
      <c r="S1157" s="465" t="e">
        <f>L1155</f>
        <v>#DIV/0!</v>
      </c>
      <c r="T1157" s="465" t="e">
        <f>L1161</f>
        <v>#DIV/0!</v>
      </c>
      <c r="U1157" s="465" t="e">
        <f>L1168</f>
        <v>#DIV/0!</v>
      </c>
      <c r="V1157" s="465" t="e">
        <f>L1175</f>
        <v>#DIV/0!</v>
      </c>
      <c r="W1157" s="467" t="e">
        <f>L1181</f>
        <v>#DIV/0!</v>
      </c>
      <c r="X1157" s="474">
        <f>I1154</f>
        <v>0</v>
      </c>
      <c r="Y1157" s="475">
        <f>I1159</f>
        <v>0</v>
      </c>
      <c r="Z1157" s="475">
        <f>I1166</f>
        <v>0</v>
      </c>
      <c r="AA1157" s="475">
        <f>I1173</f>
        <v>0</v>
      </c>
      <c r="AB1157" s="476">
        <f>I1180</f>
        <v>0</v>
      </c>
    </row>
    <row r="1158" spans="1:28" ht="15" customHeight="1" thickTop="1" thickBot="1">
      <c r="A1158" s="2158" t="s">
        <v>1044</v>
      </c>
      <c r="B1158" s="355"/>
      <c r="C1158" s="378"/>
      <c r="D1158" s="378"/>
      <c r="E1158" s="379"/>
      <c r="F1158" s="380"/>
      <c r="G1158" s="381"/>
      <c r="H1158" s="382">
        <f t="shared" si="29"/>
        <v>0</v>
      </c>
      <c r="I1158" s="2159" t="s">
        <v>72</v>
      </c>
      <c r="J1158" s="2160"/>
      <c r="K1158" s="2127" t="s">
        <v>73</v>
      </c>
      <c r="L1158" s="2123" t="e">
        <f>ROUNDDOWN(I1159/I1182,2)</f>
        <v>#DIV/0!</v>
      </c>
      <c r="O1158" s="477">
        <f>L1146</f>
        <v>0</v>
      </c>
      <c r="P1158" s="478" t="e">
        <f>L1150</f>
        <v>#DIV/0!</v>
      </c>
      <c r="Q1158" s="479">
        <f>K1148</f>
        <v>0</v>
      </c>
      <c r="R1158" s="479">
        <f>I1182</f>
        <v>0</v>
      </c>
      <c r="S1158" s="465" t="e">
        <f>L1155</f>
        <v>#DIV/0!</v>
      </c>
      <c r="T1158" s="465" t="e">
        <f>L1161</f>
        <v>#DIV/0!</v>
      </c>
      <c r="U1158" s="465" t="e">
        <f>L1168</f>
        <v>#DIV/0!</v>
      </c>
      <c r="V1158" s="465" t="e">
        <f>L1175</f>
        <v>#DIV/0!</v>
      </c>
      <c r="W1158" s="467" t="e">
        <f>L1181</f>
        <v>#DIV/0!</v>
      </c>
      <c r="X1158" s="480">
        <f>I1154</f>
        <v>0</v>
      </c>
      <c r="Y1158" s="481">
        <f>I1159</f>
        <v>0</v>
      </c>
      <c r="Z1158" s="481">
        <f>I1166</f>
        <v>0</v>
      </c>
      <c r="AA1158" s="481">
        <f>I1173</f>
        <v>0</v>
      </c>
      <c r="AB1158" s="482">
        <f>I1180</f>
        <v>0</v>
      </c>
    </row>
    <row r="1159" spans="1:28" ht="15" thickTop="1" thickBot="1">
      <c r="A1159" s="2137"/>
      <c r="B1159" s="356"/>
      <c r="C1159" s="369"/>
      <c r="D1159" s="369"/>
      <c r="E1159" s="370"/>
      <c r="F1159" s="356"/>
      <c r="G1159" s="371"/>
      <c r="H1159" s="372">
        <f t="shared" si="29"/>
        <v>0</v>
      </c>
      <c r="I1159" s="2129">
        <f>SUM(H1158:H1164)</f>
        <v>0</v>
      </c>
      <c r="J1159" s="2130"/>
      <c r="K1159" s="2125"/>
      <c r="L1159" s="2123"/>
    </row>
    <row r="1160" spans="1:28" ht="15" thickTop="1" thickBot="1">
      <c r="A1160" s="2137"/>
      <c r="B1160" s="356"/>
      <c r="C1160" s="369"/>
      <c r="D1160" s="369"/>
      <c r="E1160" s="370"/>
      <c r="F1160" s="356"/>
      <c r="G1160" s="371"/>
      <c r="H1160" s="372">
        <f t="shared" si="29"/>
        <v>0</v>
      </c>
      <c r="I1160" s="2129"/>
      <c r="J1160" s="2130"/>
      <c r="K1160" s="2125"/>
      <c r="L1160" s="2123"/>
    </row>
    <row r="1161" spans="1:28" ht="15" thickTop="1" thickBot="1">
      <c r="A1161" s="2137"/>
      <c r="B1161" s="356"/>
      <c r="C1161" s="369"/>
      <c r="D1161" s="369"/>
      <c r="E1161" s="370"/>
      <c r="F1161" s="356"/>
      <c r="G1161" s="371"/>
      <c r="H1161" s="372">
        <f t="shared" si="29"/>
        <v>0</v>
      </c>
      <c r="I1161" s="2129"/>
      <c r="J1161" s="2130"/>
      <c r="K1161" s="2125"/>
      <c r="L1161" s="2123" t="e">
        <f>IF(L1158=0,"-",IF(L1158-$I$1/100&lt;0,0.0001,IF(L1158=1,1,L1158-$I$1/100)))</f>
        <v>#DIV/0!</v>
      </c>
    </row>
    <row r="1162" spans="1:28" ht="15" thickTop="1" thickBot="1">
      <c r="A1162" s="2137"/>
      <c r="B1162" s="356"/>
      <c r="C1162" s="369"/>
      <c r="D1162" s="369"/>
      <c r="E1162" s="370"/>
      <c r="F1162" s="356"/>
      <c r="G1162" s="371"/>
      <c r="H1162" s="372">
        <f t="shared" si="29"/>
        <v>0</v>
      </c>
      <c r="I1162" s="2129"/>
      <c r="J1162" s="2130"/>
      <c r="K1162" s="2125"/>
      <c r="L1162" s="2123"/>
    </row>
    <row r="1163" spans="1:28" ht="15" thickTop="1" thickBot="1">
      <c r="A1163" s="2137"/>
      <c r="B1163" s="356"/>
      <c r="C1163" s="369"/>
      <c r="D1163" s="369"/>
      <c r="E1163" s="370"/>
      <c r="F1163" s="356"/>
      <c r="G1163" s="371"/>
      <c r="H1163" s="372">
        <f t="shared" si="29"/>
        <v>0</v>
      </c>
      <c r="I1163" s="2129"/>
      <c r="J1163" s="2130"/>
      <c r="K1163" s="2125"/>
      <c r="L1163" s="2123"/>
    </row>
    <row r="1164" spans="1:28" ht="15" thickTop="1" thickBot="1">
      <c r="A1164" s="2138"/>
      <c r="B1164" s="375"/>
      <c r="C1164" s="373"/>
      <c r="D1164" s="373"/>
      <c r="E1164" s="374"/>
      <c r="F1164" s="375"/>
      <c r="G1164" s="376"/>
      <c r="H1164" s="377">
        <f t="shared" si="29"/>
        <v>0</v>
      </c>
      <c r="I1164" s="2131"/>
      <c r="J1164" s="2132"/>
      <c r="K1164" s="2128"/>
      <c r="L1164" s="2123"/>
    </row>
    <row r="1165" spans="1:28" ht="15" customHeight="1" thickTop="1" thickBot="1">
      <c r="A1165" s="2146" t="s">
        <v>74</v>
      </c>
      <c r="B1165" s="380"/>
      <c r="C1165" s="378"/>
      <c r="D1165" s="378"/>
      <c r="E1165" s="379"/>
      <c r="F1165" s="380"/>
      <c r="G1165" s="381"/>
      <c r="H1165" s="382">
        <f t="shared" si="29"/>
        <v>0</v>
      </c>
      <c r="I1165" s="2162" t="s">
        <v>75</v>
      </c>
      <c r="J1165" s="1429"/>
      <c r="K1165" s="2124" t="s">
        <v>1226</v>
      </c>
      <c r="L1165" s="2123" t="e">
        <f>ROUNDDOWN(I1166/I1182,2)</f>
        <v>#DIV/0!</v>
      </c>
    </row>
    <row r="1166" spans="1:28" ht="15" thickTop="1" thickBot="1">
      <c r="A1166" s="2137"/>
      <c r="B1166" s="356"/>
      <c r="C1166" s="369"/>
      <c r="D1166" s="369"/>
      <c r="E1166" s="370"/>
      <c r="F1166" s="356"/>
      <c r="G1166" s="371"/>
      <c r="H1166" s="372">
        <f t="shared" si="29"/>
        <v>0</v>
      </c>
      <c r="I1166" s="2129">
        <f>SUM(H1165:H1171)</f>
        <v>0</v>
      </c>
      <c r="J1166" s="2130"/>
      <c r="K1166" s="2125"/>
      <c r="L1166" s="2123"/>
    </row>
    <row r="1167" spans="1:28" ht="15" thickTop="1" thickBot="1">
      <c r="A1167" s="2137"/>
      <c r="B1167" s="356"/>
      <c r="C1167" s="369"/>
      <c r="D1167" s="369"/>
      <c r="E1167" s="370"/>
      <c r="F1167" s="356"/>
      <c r="G1167" s="371"/>
      <c r="H1167" s="372">
        <f t="shared" si="29"/>
        <v>0</v>
      </c>
      <c r="I1167" s="2129"/>
      <c r="J1167" s="2130"/>
      <c r="K1167" s="2125"/>
      <c r="L1167" s="2123"/>
    </row>
    <row r="1168" spans="1:28" ht="15" thickTop="1" thickBot="1">
      <c r="A1168" s="2137"/>
      <c r="B1168" s="356"/>
      <c r="C1168" s="369"/>
      <c r="D1168" s="369"/>
      <c r="E1168" s="370"/>
      <c r="F1168" s="356"/>
      <c r="G1168" s="371"/>
      <c r="H1168" s="372">
        <f t="shared" si="29"/>
        <v>0</v>
      </c>
      <c r="I1168" s="2129"/>
      <c r="J1168" s="2130"/>
      <c r="K1168" s="2125"/>
      <c r="L1168" s="2123" t="e">
        <f>IF(L1165=0,"-",IF(L1165-$I$1/100&lt;0,0.0001,IF(L1165=1,1,L1165-$I$1/100)))</f>
        <v>#DIV/0!</v>
      </c>
    </row>
    <row r="1169" spans="1:12" ht="15" thickTop="1" thickBot="1">
      <c r="A1169" s="2137"/>
      <c r="B1169" s="356"/>
      <c r="C1169" s="369"/>
      <c r="D1169" s="369"/>
      <c r="E1169" s="370"/>
      <c r="F1169" s="356"/>
      <c r="G1169" s="371"/>
      <c r="H1169" s="372">
        <f t="shared" si="29"/>
        <v>0</v>
      </c>
      <c r="I1169" s="2129"/>
      <c r="J1169" s="2130"/>
      <c r="K1169" s="2125"/>
      <c r="L1169" s="2123"/>
    </row>
    <row r="1170" spans="1:12" ht="15" thickTop="1" thickBot="1">
      <c r="A1170" s="2137"/>
      <c r="B1170" s="356"/>
      <c r="C1170" s="369"/>
      <c r="D1170" s="369"/>
      <c r="E1170" s="370"/>
      <c r="F1170" s="356"/>
      <c r="G1170" s="371"/>
      <c r="H1170" s="372">
        <f t="shared" si="29"/>
        <v>0</v>
      </c>
      <c r="I1170" s="2129"/>
      <c r="J1170" s="2130"/>
      <c r="K1170" s="2125"/>
      <c r="L1170" s="2123"/>
    </row>
    <row r="1171" spans="1:12" ht="15" thickTop="1" thickBot="1">
      <c r="A1171" s="2161"/>
      <c r="B1171" s="383"/>
      <c r="C1171" s="373"/>
      <c r="D1171" s="373"/>
      <c r="E1171" s="374"/>
      <c r="F1171" s="375"/>
      <c r="G1171" s="376"/>
      <c r="H1171" s="377">
        <f t="shared" si="29"/>
        <v>0</v>
      </c>
      <c r="I1171" s="2129"/>
      <c r="J1171" s="2130"/>
      <c r="K1171" s="2126"/>
      <c r="L1171" s="2123"/>
    </row>
    <row r="1172" spans="1:12" ht="15" customHeight="1" thickTop="1" thickBot="1">
      <c r="A1172" s="2158" t="s">
        <v>1227</v>
      </c>
      <c r="B1172" s="355"/>
      <c r="C1172" s="378"/>
      <c r="D1172" s="378"/>
      <c r="E1172" s="379"/>
      <c r="F1172" s="380"/>
      <c r="G1172" s="381"/>
      <c r="H1172" s="382">
        <f t="shared" si="29"/>
        <v>0</v>
      </c>
      <c r="I1172" s="2159" t="s">
        <v>1228</v>
      </c>
      <c r="J1172" s="2160"/>
      <c r="K1172" s="2127" t="s">
        <v>1229</v>
      </c>
      <c r="L1172" s="2123" t="e">
        <f>ROUNDDOWN(I1173/I1182,2)</f>
        <v>#DIV/0!</v>
      </c>
    </row>
    <row r="1173" spans="1:12" ht="15" thickTop="1" thickBot="1">
      <c r="A1173" s="2137"/>
      <c r="B1173" s="356"/>
      <c r="C1173" s="369"/>
      <c r="D1173" s="369"/>
      <c r="E1173" s="370"/>
      <c r="F1173" s="356"/>
      <c r="G1173" s="371"/>
      <c r="H1173" s="372">
        <f t="shared" si="29"/>
        <v>0</v>
      </c>
      <c r="I1173" s="2129">
        <f>SUM(H1172:H1178)</f>
        <v>0</v>
      </c>
      <c r="J1173" s="2130"/>
      <c r="K1173" s="2125"/>
      <c r="L1173" s="2123"/>
    </row>
    <row r="1174" spans="1:12" ht="15" thickTop="1" thickBot="1">
      <c r="A1174" s="2137"/>
      <c r="B1174" s="356"/>
      <c r="C1174" s="369"/>
      <c r="D1174" s="369"/>
      <c r="E1174" s="370"/>
      <c r="F1174" s="356"/>
      <c r="G1174" s="371"/>
      <c r="H1174" s="372">
        <f t="shared" si="29"/>
        <v>0</v>
      </c>
      <c r="I1174" s="2129"/>
      <c r="J1174" s="2130"/>
      <c r="K1174" s="2125"/>
      <c r="L1174" s="2123"/>
    </row>
    <row r="1175" spans="1:12" ht="15" thickTop="1" thickBot="1">
      <c r="A1175" s="2137"/>
      <c r="B1175" s="356"/>
      <c r="C1175" s="369"/>
      <c r="D1175" s="369"/>
      <c r="E1175" s="370"/>
      <c r="F1175" s="356"/>
      <c r="G1175" s="371"/>
      <c r="H1175" s="372">
        <f t="shared" si="29"/>
        <v>0</v>
      </c>
      <c r="I1175" s="2129"/>
      <c r="J1175" s="2130"/>
      <c r="K1175" s="2125"/>
      <c r="L1175" s="2123" t="e">
        <f>IF(L1172=0,"-",IF(L1172-$I$1/100&lt;0,0,IF(L1172=1,1,L1172-$I$1/100)))</f>
        <v>#DIV/0!</v>
      </c>
    </row>
    <row r="1176" spans="1:12" ht="15" thickTop="1" thickBot="1">
      <c r="A1176" s="2137"/>
      <c r="B1176" s="356"/>
      <c r="C1176" s="369"/>
      <c r="D1176" s="369"/>
      <c r="E1176" s="370"/>
      <c r="F1176" s="356"/>
      <c r="G1176" s="371"/>
      <c r="H1176" s="372">
        <f t="shared" si="29"/>
        <v>0</v>
      </c>
      <c r="I1176" s="2129"/>
      <c r="J1176" s="2130"/>
      <c r="K1176" s="2125"/>
      <c r="L1176" s="2123"/>
    </row>
    <row r="1177" spans="1:12" ht="15" thickTop="1" thickBot="1">
      <c r="A1177" s="2137"/>
      <c r="B1177" s="356"/>
      <c r="C1177" s="369"/>
      <c r="D1177" s="369"/>
      <c r="E1177" s="370"/>
      <c r="F1177" s="356"/>
      <c r="G1177" s="371"/>
      <c r="H1177" s="372">
        <f t="shared" si="29"/>
        <v>0</v>
      </c>
      <c r="I1177" s="2129"/>
      <c r="J1177" s="2130"/>
      <c r="K1177" s="2125"/>
      <c r="L1177" s="2123"/>
    </row>
    <row r="1178" spans="1:12" ht="15" thickTop="1" thickBot="1">
      <c r="A1178" s="2138"/>
      <c r="B1178" s="375"/>
      <c r="C1178" s="373"/>
      <c r="D1178" s="373"/>
      <c r="E1178" s="374"/>
      <c r="F1178" s="375"/>
      <c r="G1178" s="376"/>
      <c r="H1178" s="377">
        <f t="shared" si="29"/>
        <v>0</v>
      </c>
      <c r="I1178" s="2131"/>
      <c r="J1178" s="2132"/>
      <c r="K1178" s="2128"/>
      <c r="L1178" s="2123"/>
    </row>
    <row r="1179" spans="1:12" ht="15" customHeight="1" thickTop="1" thickBot="1">
      <c r="A1179" s="2158" t="s">
        <v>1230</v>
      </c>
      <c r="B1179" s="355"/>
      <c r="C1179" s="378"/>
      <c r="D1179" s="378"/>
      <c r="E1179" s="379"/>
      <c r="F1179" s="380"/>
      <c r="G1179" s="381"/>
      <c r="H1179" s="382">
        <f t="shared" si="29"/>
        <v>0</v>
      </c>
      <c r="I1179" s="2162" t="s">
        <v>1231</v>
      </c>
      <c r="J1179" s="1429"/>
      <c r="K1179" s="2127" t="s">
        <v>1232</v>
      </c>
      <c r="L1179" s="2123" t="e">
        <f>ROUNDDOWN(I1180/I1182,2)</f>
        <v>#DIV/0!</v>
      </c>
    </row>
    <row r="1180" spans="1:12" ht="15" thickTop="1" thickBot="1">
      <c r="A1180" s="2137"/>
      <c r="B1180" s="356"/>
      <c r="C1180" s="369"/>
      <c r="D1180" s="369"/>
      <c r="E1180" s="370"/>
      <c r="F1180" s="356"/>
      <c r="G1180" s="371"/>
      <c r="H1180" s="372">
        <f t="shared" si="29"/>
        <v>0</v>
      </c>
      <c r="I1180" s="2129">
        <f>SUM(H1179:H1181)</f>
        <v>0</v>
      </c>
      <c r="J1180" s="2130"/>
      <c r="K1180" s="2125"/>
      <c r="L1180" s="2123"/>
    </row>
    <row r="1181" spans="1:12" ht="15" thickTop="1" thickBot="1">
      <c r="A1181" s="2138"/>
      <c r="B1181" s="375"/>
      <c r="C1181" s="373"/>
      <c r="D1181" s="373"/>
      <c r="E1181" s="374"/>
      <c r="F1181" s="375"/>
      <c r="G1181" s="376"/>
      <c r="H1181" s="377">
        <f t="shared" si="29"/>
        <v>0</v>
      </c>
      <c r="I1181" s="2131"/>
      <c r="J1181" s="2132"/>
      <c r="K1181" s="2128"/>
      <c r="L1181" s="499" t="e">
        <f>IF(L1179=0,"-",IF(L1179-$I$1/100&lt;0,0.0001,IF(L1179=1,1,L1179-$I$1/100)))</f>
        <v>#DIV/0!</v>
      </c>
    </row>
    <row r="1182" spans="1:12" ht="15" thickTop="1" thickBot="1">
      <c r="A1182" s="10"/>
      <c r="G1182" s="2133" t="s">
        <v>1233</v>
      </c>
      <c r="H1182" s="2134"/>
      <c r="I1182" s="2135">
        <f>SUM(I1154,I1159,I1166,I1173,I1180)</f>
        <v>0</v>
      </c>
      <c r="J1182" s="2136"/>
      <c r="L1182" s="499"/>
    </row>
    <row r="1183" spans="1:12" ht="14.25" thickTop="1"/>
    <row r="1184" spans="1:12" ht="14.25" thickBot="1"/>
    <row r="1185" spans="1:31" ht="15" thickTop="1" thickBot="1">
      <c r="A1185" s="645" t="s">
        <v>981</v>
      </c>
      <c r="B1185" s="2163" t="s">
        <v>1634</v>
      </c>
      <c r="C1185" s="2164"/>
      <c r="D1185" s="2164"/>
      <c r="E1185" s="2164"/>
      <c r="F1185" s="2164"/>
      <c r="G1185" s="2164"/>
      <c r="H1185" s="2164"/>
      <c r="I1185" s="2164"/>
      <c r="J1185" s="2164"/>
      <c r="K1185" s="2164"/>
      <c r="L1185" s="2165"/>
    </row>
    <row r="1186" spans="1:31" ht="29.25" customHeight="1" thickTop="1" thickBot="1">
      <c r="A1186" s="354"/>
      <c r="B1186" s="354"/>
      <c r="C1186" s="354"/>
      <c r="D1186" s="354"/>
      <c r="E1186" s="354"/>
      <c r="F1186" s="354"/>
      <c r="G1186" s="354"/>
      <c r="H1186" s="354"/>
      <c r="I1186" s="354"/>
      <c r="J1186" s="354"/>
      <c r="K1186" s="354"/>
      <c r="L1186" s="354"/>
      <c r="X1186" s="2143" t="s">
        <v>810</v>
      </c>
      <c r="Y1186" s="2143"/>
      <c r="Z1186" s="2143"/>
      <c r="AA1186" s="2143"/>
      <c r="AB1186" s="2143"/>
    </row>
    <row r="1187" spans="1:31" ht="14.25" customHeight="1" thickTop="1">
      <c r="A1187" s="2144" t="s">
        <v>315</v>
      </c>
      <c r="B1187" s="355" t="s">
        <v>316</v>
      </c>
      <c r="C1187" s="355"/>
      <c r="D1187" s="355"/>
      <c r="E1187" s="355"/>
      <c r="F1187" s="355"/>
      <c r="G1187" s="355"/>
      <c r="H1187" s="355"/>
      <c r="I1187" s="355"/>
      <c r="J1187" s="355"/>
      <c r="K1187" s="2156"/>
      <c r="L1187" s="2157"/>
      <c r="O1187" s="457" t="s">
        <v>318</v>
      </c>
      <c r="P1187" s="458" t="s">
        <v>320</v>
      </c>
      <c r="Q1187" s="459" t="s">
        <v>319</v>
      </c>
      <c r="R1187" s="459" t="s">
        <v>809</v>
      </c>
      <c r="S1187" s="460" t="s">
        <v>860</v>
      </c>
      <c r="T1187" s="460" t="s">
        <v>861</v>
      </c>
      <c r="U1187" s="460" t="s">
        <v>862</v>
      </c>
      <c r="V1187" s="460" t="s">
        <v>863</v>
      </c>
      <c r="W1187" s="461" t="s">
        <v>864</v>
      </c>
      <c r="X1187" s="462" t="s">
        <v>860</v>
      </c>
      <c r="Y1187" s="460" t="s">
        <v>861</v>
      </c>
      <c r="Z1187" s="460" t="s">
        <v>862</v>
      </c>
      <c r="AA1187" s="460" t="s">
        <v>863</v>
      </c>
      <c r="AB1187" s="461" t="s">
        <v>864</v>
      </c>
      <c r="AE1187" s="463"/>
    </row>
    <row r="1188" spans="1:31">
      <c r="A1188" s="2145"/>
      <c r="B1188" s="356" t="s">
        <v>865</v>
      </c>
      <c r="C1188" s="357"/>
      <c r="D1188" s="357"/>
      <c r="E1188" s="357"/>
      <c r="F1188" s="357"/>
      <c r="G1188" s="357"/>
      <c r="H1188" s="357"/>
      <c r="I1188" s="357"/>
      <c r="J1188" s="358"/>
      <c r="K1188" s="2147">
        <f>SUM(C1188:J1188)</f>
        <v>0</v>
      </c>
      <c r="L1188" s="2148"/>
      <c r="O1188" s="464">
        <f>B1186</f>
        <v>0</v>
      </c>
      <c r="P1188" s="465" t="e">
        <f>L1190</f>
        <v>#DIV/0!</v>
      </c>
      <c r="Q1188" s="466">
        <f>K1188</f>
        <v>0</v>
      </c>
      <c r="R1188" s="466">
        <f>I1222</f>
        <v>0</v>
      </c>
      <c r="S1188" s="465" t="e">
        <f>L1195</f>
        <v>#DIV/0!</v>
      </c>
      <c r="T1188" s="465" t="e">
        <f>L1201</f>
        <v>#DIV/0!</v>
      </c>
      <c r="U1188" s="465" t="e">
        <f>L1208</f>
        <v>#DIV/0!</v>
      </c>
      <c r="V1188" s="465" t="e">
        <f>L1215</f>
        <v>#DIV/0!</v>
      </c>
      <c r="W1188" s="467" t="e">
        <f>L1221</f>
        <v>#DIV/0!</v>
      </c>
      <c r="X1188" s="468">
        <f>I1194</f>
        <v>0</v>
      </c>
      <c r="Y1188" s="469">
        <f>I1199</f>
        <v>0</v>
      </c>
      <c r="Z1188" s="469">
        <f>I1206</f>
        <v>0</v>
      </c>
      <c r="AA1188" s="469">
        <f>I1213</f>
        <v>0</v>
      </c>
      <c r="AB1188" s="470">
        <f>I1220</f>
        <v>0</v>
      </c>
    </row>
    <row r="1189" spans="1:31" ht="14.25" customHeight="1" thickBot="1">
      <c r="A1189" s="2146"/>
      <c r="B1189" s="356"/>
      <c r="C1189" s="357"/>
      <c r="D1189" s="357"/>
      <c r="E1189" s="357"/>
      <c r="F1189" s="357"/>
      <c r="G1189" s="357"/>
      <c r="H1189" s="357"/>
      <c r="I1189" s="357"/>
      <c r="J1189" s="357"/>
      <c r="K1189" s="359" t="s">
        <v>1620</v>
      </c>
      <c r="L1189" s="360" t="s">
        <v>1621</v>
      </c>
      <c r="O1189" s="471">
        <f>C1186</f>
        <v>0</v>
      </c>
      <c r="P1189" s="472" t="e">
        <f>L1190</f>
        <v>#DIV/0!</v>
      </c>
      <c r="Q1189" s="473">
        <f>K1188</f>
        <v>0</v>
      </c>
      <c r="R1189" s="473">
        <f>I1222</f>
        <v>0</v>
      </c>
      <c r="S1189" s="465" t="e">
        <f>L1195</f>
        <v>#DIV/0!</v>
      </c>
      <c r="T1189" s="465" t="e">
        <f>L1201</f>
        <v>#DIV/0!</v>
      </c>
      <c r="U1189" s="465" t="e">
        <f>L1208</f>
        <v>#DIV/0!</v>
      </c>
      <c r="V1189" s="465" t="e">
        <f>L1215</f>
        <v>#DIV/0!</v>
      </c>
      <c r="W1189" s="467" t="e">
        <f>L1221</f>
        <v>#DIV/0!</v>
      </c>
      <c r="X1189" s="474">
        <f>I1194</f>
        <v>0</v>
      </c>
      <c r="Y1189" s="475">
        <f>I1199</f>
        <v>0</v>
      </c>
      <c r="Z1189" s="475">
        <f>I1206</f>
        <v>0</v>
      </c>
      <c r="AA1189" s="475">
        <f>I1213</f>
        <v>0</v>
      </c>
      <c r="AB1189" s="476">
        <f>I1220</f>
        <v>0</v>
      </c>
    </row>
    <row r="1190" spans="1:31" ht="15" thickTop="1" thickBot="1">
      <c r="A1190" s="2153" t="s">
        <v>866</v>
      </c>
      <c r="B1190" s="2154"/>
      <c r="C1190" s="2154"/>
      <c r="D1190" s="2154"/>
      <c r="E1190" s="2155"/>
      <c r="F1190" s="361">
        <f>I1222</f>
        <v>0</v>
      </c>
      <c r="G1190" s="362" t="s">
        <v>867</v>
      </c>
      <c r="H1190" s="363">
        <f>K1188</f>
        <v>0</v>
      </c>
      <c r="I1190" s="362" t="s">
        <v>868</v>
      </c>
      <c r="J1190" s="362" t="s">
        <v>613</v>
      </c>
      <c r="K1190" s="364" t="e">
        <f>ROUNDDOWN(I1222/K1188,2)</f>
        <v>#DIV/0!</v>
      </c>
      <c r="L1190" s="364" t="e">
        <f>K1190-$I$1/100</f>
        <v>#DIV/0!</v>
      </c>
      <c r="O1190" s="471">
        <f>D1186</f>
        <v>0</v>
      </c>
      <c r="P1190" s="472" t="e">
        <f>L1190</f>
        <v>#DIV/0!</v>
      </c>
      <c r="Q1190" s="473">
        <f>K1188</f>
        <v>0</v>
      </c>
      <c r="R1190" s="473">
        <f>I1222</f>
        <v>0</v>
      </c>
      <c r="S1190" s="465" t="e">
        <f>L1195</f>
        <v>#DIV/0!</v>
      </c>
      <c r="T1190" s="465" t="e">
        <f>L1201</f>
        <v>#DIV/0!</v>
      </c>
      <c r="U1190" s="465" t="e">
        <f>L1208</f>
        <v>#DIV/0!</v>
      </c>
      <c r="V1190" s="465" t="e">
        <f>L1215</f>
        <v>#DIV/0!</v>
      </c>
      <c r="W1190" s="467" t="e">
        <f>L1221</f>
        <v>#DIV/0!</v>
      </c>
      <c r="X1190" s="474">
        <f>I1194</f>
        <v>0</v>
      </c>
      <c r="Y1190" s="475">
        <f>I1199</f>
        <v>0</v>
      </c>
      <c r="Z1190" s="475">
        <f>I1206</f>
        <v>0</v>
      </c>
      <c r="AA1190" s="475">
        <f>I1213</f>
        <v>0</v>
      </c>
      <c r="AB1190" s="476">
        <f>I1220</f>
        <v>0</v>
      </c>
    </row>
    <row r="1191" spans="1:31" ht="14.25" thickTop="1">
      <c r="K1191" s="365"/>
      <c r="L1191" s="366"/>
      <c r="O1191" s="471">
        <f>E1186</f>
        <v>0</v>
      </c>
      <c r="P1191" s="472" t="e">
        <f>L1190</f>
        <v>#DIV/0!</v>
      </c>
      <c r="Q1191" s="473">
        <f>K1188</f>
        <v>0</v>
      </c>
      <c r="R1191" s="473">
        <f>I1222</f>
        <v>0</v>
      </c>
      <c r="S1191" s="465" t="e">
        <f>L1195</f>
        <v>#DIV/0!</v>
      </c>
      <c r="T1191" s="465" t="e">
        <f>L1201</f>
        <v>#DIV/0!</v>
      </c>
      <c r="U1191" s="465" t="e">
        <f>L1208</f>
        <v>#DIV/0!</v>
      </c>
      <c r="V1191" s="465" t="e">
        <f>L1215</f>
        <v>#DIV/0!</v>
      </c>
      <c r="W1191" s="467" t="e">
        <f>L1221</f>
        <v>#DIV/0!</v>
      </c>
      <c r="X1191" s="474">
        <f>I1194</f>
        <v>0</v>
      </c>
      <c r="Y1191" s="475">
        <f>I1199</f>
        <v>0</v>
      </c>
      <c r="Z1191" s="475">
        <f>I1206</f>
        <v>0</v>
      </c>
      <c r="AA1191" s="475">
        <f>I1213</f>
        <v>0</v>
      </c>
      <c r="AB1191" s="476">
        <f>I1220</f>
        <v>0</v>
      </c>
    </row>
    <row r="1192" spans="1:31" ht="15" customHeight="1" thickBot="1">
      <c r="A1192" s="367"/>
      <c r="B1192" s="368" t="s">
        <v>614</v>
      </c>
      <c r="C1192" s="368" t="s">
        <v>615</v>
      </c>
      <c r="D1192" s="368" t="s">
        <v>1473</v>
      </c>
      <c r="E1192" s="368" t="s">
        <v>1474</v>
      </c>
      <c r="F1192" s="368" t="s">
        <v>1475</v>
      </c>
      <c r="G1192" s="368" t="s">
        <v>1476</v>
      </c>
      <c r="H1192" s="368" t="s">
        <v>1477</v>
      </c>
      <c r="I1192" s="2151" t="s">
        <v>1478</v>
      </c>
      <c r="J1192" s="2152"/>
      <c r="K1192" s="2149" t="s">
        <v>1622</v>
      </c>
      <c r="L1192" s="2150"/>
      <c r="O1192" s="471">
        <f>F1186</f>
        <v>0</v>
      </c>
      <c r="P1192" s="472" t="e">
        <f>L1190</f>
        <v>#DIV/0!</v>
      </c>
      <c r="Q1192" s="473">
        <f>K1188</f>
        <v>0</v>
      </c>
      <c r="R1192" s="473">
        <f>I1222</f>
        <v>0</v>
      </c>
      <c r="S1192" s="465" t="e">
        <f>L1195</f>
        <v>#DIV/0!</v>
      </c>
      <c r="T1192" s="465" t="e">
        <f>L1201</f>
        <v>#DIV/0!</v>
      </c>
      <c r="U1192" s="465" t="e">
        <f>L1208</f>
        <v>#DIV/0!</v>
      </c>
      <c r="V1192" s="465" t="e">
        <f>L1215</f>
        <v>#DIV/0!</v>
      </c>
      <c r="W1192" s="467" t="e">
        <f>L1221</f>
        <v>#DIV/0!</v>
      </c>
      <c r="X1192" s="474">
        <f>I1194</f>
        <v>0</v>
      </c>
      <c r="Y1192" s="475">
        <f>I1199</f>
        <v>0</v>
      </c>
      <c r="Z1192" s="475">
        <f>I1206</f>
        <v>0</v>
      </c>
      <c r="AA1192" s="475">
        <f>I1213</f>
        <v>0</v>
      </c>
      <c r="AB1192" s="476">
        <f>I1220</f>
        <v>0</v>
      </c>
    </row>
    <row r="1193" spans="1:31" ht="14.25" customHeight="1" thickTop="1">
      <c r="A1193" s="2137" t="s">
        <v>1479</v>
      </c>
      <c r="B1193" s="356"/>
      <c r="C1193" s="369"/>
      <c r="D1193" s="369"/>
      <c r="E1193" s="370"/>
      <c r="F1193" s="356"/>
      <c r="G1193" s="371"/>
      <c r="H1193" s="372">
        <f t="shared" ref="H1193:H1221" si="30">ROUNDDOWN(C1193*D1193,2)</f>
        <v>0</v>
      </c>
      <c r="I1193" s="1425" t="s">
        <v>1480</v>
      </c>
      <c r="J1193" s="1426"/>
      <c r="K1193" s="2139" t="s">
        <v>1043</v>
      </c>
      <c r="L1193" s="2140" t="e">
        <f>ROUNDDOWN(I1194/I1222,2)</f>
        <v>#DIV/0!</v>
      </c>
      <c r="O1193" s="471">
        <f>G1186</f>
        <v>0</v>
      </c>
      <c r="P1193" s="472" t="e">
        <f>L1190</f>
        <v>#DIV/0!</v>
      </c>
      <c r="Q1193" s="473">
        <f>K1188</f>
        <v>0</v>
      </c>
      <c r="R1193" s="473">
        <f>I1222</f>
        <v>0</v>
      </c>
      <c r="S1193" s="465" t="e">
        <f>L1195</f>
        <v>#DIV/0!</v>
      </c>
      <c r="T1193" s="465" t="e">
        <f>L1201</f>
        <v>#DIV/0!</v>
      </c>
      <c r="U1193" s="465" t="e">
        <f>L1208</f>
        <v>#DIV/0!</v>
      </c>
      <c r="V1193" s="465" t="e">
        <f>L1215</f>
        <v>#DIV/0!</v>
      </c>
      <c r="W1193" s="467" t="e">
        <f>L1221</f>
        <v>#DIV/0!</v>
      </c>
      <c r="X1193" s="474">
        <f>I1194</f>
        <v>0</v>
      </c>
      <c r="Y1193" s="475">
        <f>I1199</f>
        <v>0</v>
      </c>
      <c r="Z1193" s="475">
        <f>I1206</f>
        <v>0</v>
      </c>
      <c r="AA1193" s="475">
        <f>I1213</f>
        <v>0</v>
      </c>
      <c r="AB1193" s="476">
        <f>I1220</f>
        <v>0</v>
      </c>
    </row>
    <row r="1194" spans="1:31" ht="14.25" thickBot="1">
      <c r="A1194" s="2137"/>
      <c r="B1194" s="356"/>
      <c r="C1194" s="369"/>
      <c r="D1194" s="369"/>
      <c r="E1194" s="370"/>
      <c r="F1194" s="356"/>
      <c r="G1194" s="371"/>
      <c r="H1194" s="372">
        <f t="shared" si="30"/>
        <v>0</v>
      </c>
      <c r="I1194" s="2129">
        <f>SUM(H1193:H1197)</f>
        <v>0</v>
      </c>
      <c r="J1194" s="2130"/>
      <c r="K1194" s="2125"/>
      <c r="L1194" s="2141"/>
      <c r="O1194" s="471">
        <f>H1186</f>
        <v>0</v>
      </c>
      <c r="P1194" s="472" t="e">
        <f>L1190</f>
        <v>#DIV/0!</v>
      </c>
      <c r="Q1194" s="473">
        <f>K1188</f>
        <v>0</v>
      </c>
      <c r="R1194" s="473">
        <f>I1222</f>
        <v>0</v>
      </c>
      <c r="S1194" s="465" t="e">
        <f>L1195</f>
        <v>#DIV/0!</v>
      </c>
      <c r="T1194" s="465" t="e">
        <f>L1201</f>
        <v>#DIV/0!</v>
      </c>
      <c r="U1194" s="465" t="e">
        <f>L1208</f>
        <v>#DIV/0!</v>
      </c>
      <c r="V1194" s="465" t="e">
        <f>L1215</f>
        <v>#DIV/0!</v>
      </c>
      <c r="W1194" s="467" t="e">
        <f>L1221</f>
        <v>#DIV/0!</v>
      </c>
      <c r="X1194" s="474">
        <f>I1194</f>
        <v>0</v>
      </c>
      <c r="Y1194" s="475">
        <f>I1199</f>
        <v>0</v>
      </c>
      <c r="Z1194" s="475">
        <f>I1206</f>
        <v>0</v>
      </c>
      <c r="AA1194" s="475">
        <f>I1213</f>
        <v>0</v>
      </c>
      <c r="AB1194" s="476">
        <f>I1220</f>
        <v>0</v>
      </c>
    </row>
    <row r="1195" spans="1:31" ht="13.5" customHeight="1" thickTop="1">
      <c r="A1195" s="2137"/>
      <c r="B1195" s="356"/>
      <c r="C1195" s="369"/>
      <c r="D1195" s="369"/>
      <c r="E1195" s="370"/>
      <c r="F1195" s="356"/>
      <c r="G1195" s="371"/>
      <c r="H1195" s="372">
        <f t="shared" si="30"/>
        <v>0</v>
      </c>
      <c r="I1195" s="2129"/>
      <c r="J1195" s="2130"/>
      <c r="K1195" s="2125"/>
      <c r="L1195" s="2140" t="e">
        <f>IF(L1193=0,"-",IF(L1193-$I$1/100&lt;0,0.0001,IF(L1193=1,1,L1193-$I$1/100)))</f>
        <v>#DIV/0!</v>
      </c>
      <c r="O1195" s="471">
        <f>I1186</f>
        <v>0</v>
      </c>
      <c r="P1195" s="472" t="e">
        <f>L1190</f>
        <v>#DIV/0!</v>
      </c>
      <c r="Q1195" s="473">
        <f>K1188</f>
        <v>0</v>
      </c>
      <c r="R1195" s="473">
        <f>I1222</f>
        <v>0</v>
      </c>
      <c r="S1195" s="465" t="e">
        <f>L1195</f>
        <v>#DIV/0!</v>
      </c>
      <c r="T1195" s="465" t="e">
        <f>L1201</f>
        <v>#DIV/0!</v>
      </c>
      <c r="U1195" s="465" t="e">
        <f>L1208</f>
        <v>#DIV/0!</v>
      </c>
      <c r="V1195" s="465" t="e">
        <f>L1215</f>
        <v>#DIV/0!</v>
      </c>
      <c r="W1195" s="467" t="e">
        <f>L1221</f>
        <v>#DIV/0!</v>
      </c>
      <c r="X1195" s="474">
        <f>I1194</f>
        <v>0</v>
      </c>
      <c r="Y1195" s="475">
        <f>I1199</f>
        <v>0</v>
      </c>
      <c r="Z1195" s="475">
        <f>I1206</f>
        <v>0</v>
      </c>
      <c r="AA1195" s="475">
        <f>I1213</f>
        <v>0</v>
      </c>
      <c r="AB1195" s="476">
        <f>I1220</f>
        <v>0</v>
      </c>
    </row>
    <row r="1196" spans="1:31">
      <c r="A1196" s="2137"/>
      <c r="B1196" s="356"/>
      <c r="C1196" s="369"/>
      <c r="D1196" s="369"/>
      <c r="E1196" s="370"/>
      <c r="F1196" s="356"/>
      <c r="G1196" s="371"/>
      <c r="H1196" s="372">
        <f t="shared" si="30"/>
        <v>0</v>
      </c>
      <c r="I1196" s="2129"/>
      <c r="J1196" s="2130"/>
      <c r="K1196" s="2125"/>
      <c r="L1196" s="2142"/>
      <c r="O1196" s="471">
        <f>J1186</f>
        <v>0</v>
      </c>
      <c r="P1196" s="472" t="e">
        <f>L1190</f>
        <v>#DIV/0!</v>
      </c>
      <c r="Q1196" s="473">
        <f>K1188</f>
        <v>0</v>
      </c>
      <c r="R1196" s="473">
        <f>I1222</f>
        <v>0</v>
      </c>
      <c r="S1196" s="465" t="e">
        <f>L1195</f>
        <v>#DIV/0!</v>
      </c>
      <c r="T1196" s="465" t="e">
        <f>L1201</f>
        <v>#DIV/0!</v>
      </c>
      <c r="U1196" s="465" t="e">
        <f>L1208</f>
        <v>#DIV/0!</v>
      </c>
      <c r="V1196" s="465" t="e">
        <f>L1215</f>
        <v>#DIV/0!</v>
      </c>
      <c r="W1196" s="467" t="e">
        <f>L1221</f>
        <v>#DIV/0!</v>
      </c>
      <c r="X1196" s="474">
        <f>I1194</f>
        <v>0</v>
      </c>
      <c r="Y1196" s="475">
        <f>I1199</f>
        <v>0</v>
      </c>
      <c r="Z1196" s="475">
        <f>I1206</f>
        <v>0</v>
      </c>
      <c r="AA1196" s="475">
        <f>I1213</f>
        <v>0</v>
      </c>
      <c r="AB1196" s="476">
        <f>I1220</f>
        <v>0</v>
      </c>
    </row>
    <row r="1197" spans="1:31" ht="14.25" thickBot="1">
      <c r="A1197" s="2138"/>
      <c r="B1197" s="356"/>
      <c r="C1197" s="373"/>
      <c r="D1197" s="373"/>
      <c r="E1197" s="374"/>
      <c r="F1197" s="375"/>
      <c r="G1197" s="376"/>
      <c r="H1197" s="377">
        <f t="shared" si="30"/>
        <v>0</v>
      </c>
      <c r="I1197" s="2131"/>
      <c r="J1197" s="2132"/>
      <c r="K1197" s="2128"/>
      <c r="L1197" s="2141"/>
      <c r="O1197" s="471">
        <f>K1186</f>
        <v>0</v>
      </c>
      <c r="P1197" s="472" t="e">
        <f>L1190</f>
        <v>#DIV/0!</v>
      </c>
      <c r="Q1197" s="473">
        <f>K1188</f>
        <v>0</v>
      </c>
      <c r="R1197" s="473">
        <f>I1222</f>
        <v>0</v>
      </c>
      <c r="S1197" s="465" t="e">
        <f>L1195</f>
        <v>#DIV/0!</v>
      </c>
      <c r="T1197" s="465" t="e">
        <f>L1201</f>
        <v>#DIV/0!</v>
      </c>
      <c r="U1197" s="465" t="e">
        <f>L1208</f>
        <v>#DIV/0!</v>
      </c>
      <c r="V1197" s="465" t="e">
        <f>L1215</f>
        <v>#DIV/0!</v>
      </c>
      <c r="W1197" s="467" t="e">
        <f>L1221</f>
        <v>#DIV/0!</v>
      </c>
      <c r="X1197" s="474">
        <f>I1194</f>
        <v>0</v>
      </c>
      <c r="Y1197" s="475">
        <f>I1199</f>
        <v>0</v>
      </c>
      <c r="Z1197" s="475">
        <f>I1206</f>
        <v>0</v>
      </c>
      <c r="AA1197" s="475">
        <f>I1213</f>
        <v>0</v>
      </c>
      <c r="AB1197" s="476">
        <f>I1220</f>
        <v>0</v>
      </c>
    </row>
    <row r="1198" spans="1:31" ht="15" customHeight="1" thickTop="1" thickBot="1">
      <c r="A1198" s="2158" t="s">
        <v>1044</v>
      </c>
      <c r="B1198" s="355"/>
      <c r="C1198" s="378"/>
      <c r="D1198" s="378"/>
      <c r="E1198" s="379"/>
      <c r="F1198" s="380"/>
      <c r="G1198" s="381"/>
      <c r="H1198" s="382">
        <f t="shared" si="30"/>
        <v>0</v>
      </c>
      <c r="I1198" s="2159" t="s">
        <v>72</v>
      </c>
      <c r="J1198" s="2160"/>
      <c r="K1198" s="2127" t="s">
        <v>73</v>
      </c>
      <c r="L1198" s="2123" t="e">
        <f>ROUNDDOWN(I1199/I1222,2)</f>
        <v>#DIV/0!</v>
      </c>
      <c r="O1198" s="477">
        <f>L1186</f>
        <v>0</v>
      </c>
      <c r="P1198" s="478" t="e">
        <f>L1190</f>
        <v>#DIV/0!</v>
      </c>
      <c r="Q1198" s="479">
        <f>K1188</f>
        <v>0</v>
      </c>
      <c r="R1198" s="479">
        <f>I1222</f>
        <v>0</v>
      </c>
      <c r="S1198" s="465" t="e">
        <f>L1195</f>
        <v>#DIV/0!</v>
      </c>
      <c r="T1198" s="465" t="e">
        <f>L1201</f>
        <v>#DIV/0!</v>
      </c>
      <c r="U1198" s="465" t="e">
        <f>L1208</f>
        <v>#DIV/0!</v>
      </c>
      <c r="V1198" s="465" t="e">
        <f>L1215</f>
        <v>#DIV/0!</v>
      </c>
      <c r="W1198" s="467" t="e">
        <f>L1221</f>
        <v>#DIV/0!</v>
      </c>
      <c r="X1198" s="480">
        <f>I1194</f>
        <v>0</v>
      </c>
      <c r="Y1198" s="481">
        <f>I1199</f>
        <v>0</v>
      </c>
      <c r="Z1198" s="481">
        <f>I1206</f>
        <v>0</v>
      </c>
      <c r="AA1198" s="481">
        <f>I1213</f>
        <v>0</v>
      </c>
      <c r="AB1198" s="482">
        <f>I1220</f>
        <v>0</v>
      </c>
    </row>
    <row r="1199" spans="1:31" ht="15" thickTop="1" thickBot="1">
      <c r="A1199" s="2137"/>
      <c r="B1199" s="356"/>
      <c r="C1199" s="369"/>
      <c r="D1199" s="369"/>
      <c r="E1199" s="370"/>
      <c r="F1199" s="356"/>
      <c r="G1199" s="371"/>
      <c r="H1199" s="372">
        <f t="shared" si="30"/>
        <v>0</v>
      </c>
      <c r="I1199" s="2129">
        <f>SUM(H1198:H1204)</f>
        <v>0</v>
      </c>
      <c r="J1199" s="2130"/>
      <c r="K1199" s="2125"/>
      <c r="L1199" s="2123"/>
    </row>
    <row r="1200" spans="1:31" ht="15" thickTop="1" thickBot="1">
      <c r="A1200" s="2137"/>
      <c r="B1200" s="356"/>
      <c r="C1200" s="369"/>
      <c r="D1200" s="369"/>
      <c r="E1200" s="370"/>
      <c r="F1200" s="356"/>
      <c r="G1200" s="371"/>
      <c r="H1200" s="372">
        <f t="shared" si="30"/>
        <v>0</v>
      </c>
      <c r="I1200" s="2129"/>
      <c r="J1200" s="2130"/>
      <c r="K1200" s="2125"/>
      <c r="L1200" s="2123"/>
    </row>
    <row r="1201" spans="1:12" ht="15" thickTop="1" thickBot="1">
      <c r="A1201" s="2137"/>
      <c r="B1201" s="356"/>
      <c r="C1201" s="369"/>
      <c r="D1201" s="369"/>
      <c r="E1201" s="370"/>
      <c r="F1201" s="356"/>
      <c r="G1201" s="371"/>
      <c r="H1201" s="372">
        <f t="shared" si="30"/>
        <v>0</v>
      </c>
      <c r="I1201" s="2129"/>
      <c r="J1201" s="2130"/>
      <c r="K1201" s="2125"/>
      <c r="L1201" s="2123" t="e">
        <f>IF(L1198=0,"-",IF(L1198-$I$1/100&lt;0,0.0001,IF(L1198=1,1,L1198-$I$1/100)))</f>
        <v>#DIV/0!</v>
      </c>
    </row>
    <row r="1202" spans="1:12" ht="15" thickTop="1" thickBot="1">
      <c r="A1202" s="2137"/>
      <c r="B1202" s="356"/>
      <c r="C1202" s="369"/>
      <c r="D1202" s="369"/>
      <c r="E1202" s="370"/>
      <c r="F1202" s="356"/>
      <c r="G1202" s="371"/>
      <c r="H1202" s="372">
        <f t="shared" si="30"/>
        <v>0</v>
      </c>
      <c r="I1202" s="2129"/>
      <c r="J1202" s="2130"/>
      <c r="K1202" s="2125"/>
      <c r="L1202" s="2123"/>
    </row>
    <row r="1203" spans="1:12" ht="15" thickTop="1" thickBot="1">
      <c r="A1203" s="2137"/>
      <c r="B1203" s="356"/>
      <c r="C1203" s="369"/>
      <c r="D1203" s="369"/>
      <c r="E1203" s="370"/>
      <c r="F1203" s="356"/>
      <c r="G1203" s="371"/>
      <c r="H1203" s="372">
        <f t="shared" si="30"/>
        <v>0</v>
      </c>
      <c r="I1203" s="2129"/>
      <c r="J1203" s="2130"/>
      <c r="K1203" s="2125"/>
      <c r="L1203" s="2123"/>
    </row>
    <row r="1204" spans="1:12" ht="15" thickTop="1" thickBot="1">
      <c r="A1204" s="2138"/>
      <c r="B1204" s="375"/>
      <c r="C1204" s="373"/>
      <c r="D1204" s="373"/>
      <c r="E1204" s="374"/>
      <c r="F1204" s="375"/>
      <c r="G1204" s="376"/>
      <c r="H1204" s="377">
        <f t="shared" si="30"/>
        <v>0</v>
      </c>
      <c r="I1204" s="2131"/>
      <c r="J1204" s="2132"/>
      <c r="K1204" s="2128"/>
      <c r="L1204" s="2123"/>
    </row>
    <row r="1205" spans="1:12" ht="15" customHeight="1" thickTop="1" thickBot="1">
      <c r="A1205" s="2146" t="s">
        <v>74</v>
      </c>
      <c r="B1205" s="380"/>
      <c r="C1205" s="378"/>
      <c r="D1205" s="378"/>
      <c r="E1205" s="379"/>
      <c r="F1205" s="380"/>
      <c r="G1205" s="381"/>
      <c r="H1205" s="382">
        <f t="shared" si="30"/>
        <v>0</v>
      </c>
      <c r="I1205" s="2162" t="s">
        <v>75</v>
      </c>
      <c r="J1205" s="1429"/>
      <c r="K1205" s="2124" t="s">
        <v>1226</v>
      </c>
      <c r="L1205" s="2123" t="e">
        <f>ROUNDDOWN(I1206/I1222,2)</f>
        <v>#DIV/0!</v>
      </c>
    </row>
    <row r="1206" spans="1:12" ht="15" thickTop="1" thickBot="1">
      <c r="A1206" s="2137"/>
      <c r="B1206" s="356"/>
      <c r="C1206" s="369"/>
      <c r="D1206" s="369"/>
      <c r="E1206" s="370"/>
      <c r="F1206" s="356"/>
      <c r="G1206" s="371"/>
      <c r="H1206" s="372">
        <f t="shared" si="30"/>
        <v>0</v>
      </c>
      <c r="I1206" s="2129">
        <f>SUM(H1205:H1211)</f>
        <v>0</v>
      </c>
      <c r="J1206" s="2130"/>
      <c r="K1206" s="2125"/>
      <c r="L1206" s="2123"/>
    </row>
    <row r="1207" spans="1:12" ht="15" thickTop="1" thickBot="1">
      <c r="A1207" s="2137"/>
      <c r="B1207" s="356"/>
      <c r="C1207" s="369"/>
      <c r="D1207" s="369"/>
      <c r="E1207" s="370"/>
      <c r="F1207" s="356"/>
      <c r="G1207" s="371"/>
      <c r="H1207" s="372">
        <f t="shared" si="30"/>
        <v>0</v>
      </c>
      <c r="I1207" s="2129"/>
      <c r="J1207" s="2130"/>
      <c r="K1207" s="2125"/>
      <c r="L1207" s="2123"/>
    </row>
    <row r="1208" spans="1:12" ht="15" thickTop="1" thickBot="1">
      <c r="A1208" s="2137"/>
      <c r="B1208" s="356"/>
      <c r="C1208" s="369"/>
      <c r="D1208" s="369"/>
      <c r="E1208" s="370"/>
      <c r="F1208" s="356"/>
      <c r="G1208" s="371"/>
      <c r="H1208" s="372">
        <f t="shared" si="30"/>
        <v>0</v>
      </c>
      <c r="I1208" s="2129"/>
      <c r="J1208" s="2130"/>
      <c r="K1208" s="2125"/>
      <c r="L1208" s="2123" t="e">
        <f>IF(L1205=0,"-",IF(L1205-$I$1/100&lt;0,0.0001,IF(L1205=1,1,L1205-$I$1/100)))</f>
        <v>#DIV/0!</v>
      </c>
    </row>
    <row r="1209" spans="1:12" ht="15" thickTop="1" thickBot="1">
      <c r="A1209" s="2137"/>
      <c r="B1209" s="356"/>
      <c r="C1209" s="369"/>
      <c r="D1209" s="369"/>
      <c r="E1209" s="370"/>
      <c r="F1209" s="356"/>
      <c r="G1209" s="371"/>
      <c r="H1209" s="372">
        <f t="shared" si="30"/>
        <v>0</v>
      </c>
      <c r="I1209" s="2129"/>
      <c r="J1209" s="2130"/>
      <c r="K1209" s="2125"/>
      <c r="L1209" s="2123"/>
    </row>
    <row r="1210" spans="1:12" ht="15" thickTop="1" thickBot="1">
      <c r="A1210" s="2137"/>
      <c r="B1210" s="356"/>
      <c r="C1210" s="369"/>
      <c r="D1210" s="369"/>
      <c r="E1210" s="370"/>
      <c r="F1210" s="356"/>
      <c r="G1210" s="371"/>
      <c r="H1210" s="372">
        <f t="shared" si="30"/>
        <v>0</v>
      </c>
      <c r="I1210" s="2129"/>
      <c r="J1210" s="2130"/>
      <c r="K1210" s="2125"/>
      <c r="L1210" s="2123"/>
    </row>
    <row r="1211" spans="1:12" ht="15" thickTop="1" thickBot="1">
      <c r="A1211" s="2161"/>
      <c r="B1211" s="383"/>
      <c r="C1211" s="373"/>
      <c r="D1211" s="373"/>
      <c r="E1211" s="374"/>
      <c r="F1211" s="375"/>
      <c r="G1211" s="376"/>
      <c r="H1211" s="377">
        <f t="shared" si="30"/>
        <v>0</v>
      </c>
      <c r="I1211" s="2129"/>
      <c r="J1211" s="2130"/>
      <c r="K1211" s="2126"/>
      <c r="L1211" s="2123"/>
    </row>
    <row r="1212" spans="1:12" ht="15" customHeight="1" thickTop="1" thickBot="1">
      <c r="A1212" s="2158" t="s">
        <v>1227</v>
      </c>
      <c r="B1212" s="355"/>
      <c r="C1212" s="378"/>
      <c r="D1212" s="378"/>
      <c r="E1212" s="379"/>
      <c r="F1212" s="380"/>
      <c r="G1212" s="381"/>
      <c r="H1212" s="382">
        <f t="shared" si="30"/>
        <v>0</v>
      </c>
      <c r="I1212" s="2159" t="s">
        <v>1228</v>
      </c>
      <c r="J1212" s="2160"/>
      <c r="K1212" s="2127" t="s">
        <v>1229</v>
      </c>
      <c r="L1212" s="2123" t="e">
        <f>ROUNDDOWN(I1213/I1222,2)</f>
        <v>#DIV/0!</v>
      </c>
    </row>
    <row r="1213" spans="1:12" ht="15" thickTop="1" thickBot="1">
      <c r="A1213" s="2137"/>
      <c r="B1213" s="356"/>
      <c r="C1213" s="369"/>
      <c r="D1213" s="369"/>
      <c r="E1213" s="370"/>
      <c r="F1213" s="356"/>
      <c r="G1213" s="371"/>
      <c r="H1213" s="372">
        <f t="shared" si="30"/>
        <v>0</v>
      </c>
      <c r="I1213" s="2129">
        <f>SUM(H1212:H1218)</f>
        <v>0</v>
      </c>
      <c r="J1213" s="2130"/>
      <c r="K1213" s="2125"/>
      <c r="L1213" s="2123"/>
    </row>
    <row r="1214" spans="1:12" ht="15" thickTop="1" thickBot="1">
      <c r="A1214" s="2137"/>
      <c r="B1214" s="356"/>
      <c r="C1214" s="369"/>
      <c r="D1214" s="369"/>
      <c r="E1214" s="370"/>
      <c r="F1214" s="356"/>
      <c r="G1214" s="371"/>
      <c r="H1214" s="372">
        <f t="shared" si="30"/>
        <v>0</v>
      </c>
      <c r="I1214" s="2129"/>
      <c r="J1214" s="2130"/>
      <c r="K1214" s="2125"/>
      <c r="L1214" s="2123"/>
    </row>
    <row r="1215" spans="1:12" ht="15" thickTop="1" thickBot="1">
      <c r="A1215" s="2137"/>
      <c r="B1215" s="356"/>
      <c r="C1215" s="369"/>
      <c r="D1215" s="369"/>
      <c r="E1215" s="370"/>
      <c r="F1215" s="356"/>
      <c r="G1215" s="371"/>
      <c r="H1215" s="372">
        <f t="shared" si="30"/>
        <v>0</v>
      </c>
      <c r="I1215" s="2129"/>
      <c r="J1215" s="2130"/>
      <c r="K1215" s="2125"/>
      <c r="L1215" s="2123" t="e">
        <f>IF(L1212=0,"-",IF(L1212-$I$1/100&lt;0,0.0001,IF(L1212=1,1,L1212-$I$1/100)))</f>
        <v>#DIV/0!</v>
      </c>
    </row>
    <row r="1216" spans="1:12" ht="15" thickTop="1" thickBot="1">
      <c r="A1216" s="2137"/>
      <c r="B1216" s="356"/>
      <c r="C1216" s="369"/>
      <c r="D1216" s="369"/>
      <c r="E1216" s="370"/>
      <c r="F1216" s="356"/>
      <c r="G1216" s="371"/>
      <c r="H1216" s="372">
        <f t="shared" si="30"/>
        <v>0</v>
      </c>
      <c r="I1216" s="2129"/>
      <c r="J1216" s="2130"/>
      <c r="K1216" s="2125"/>
      <c r="L1216" s="2123"/>
    </row>
    <row r="1217" spans="1:31" ht="15" thickTop="1" thickBot="1">
      <c r="A1217" s="2137"/>
      <c r="B1217" s="356"/>
      <c r="C1217" s="369"/>
      <c r="D1217" s="369"/>
      <c r="E1217" s="370"/>
      <c r="F1217" s="356"/>
      <c r="G1217" s="371"/>
      <c r="H1217" s="372">
        <f t="shared" si="30"/>
        <v>0</v>
      </c>
      <c r="I1217" s="2129"/>
      <c r="J1217" s="2130"/>
      <c r="K1217" s="2125"/>
      <c r="L1217" s="2123"/>
    </row>
    <row r="1218" spans="1:31" ht="15" thickTop="1" thickBot="1">
      <c r="A1218" s="2138"/>
      <c r="B1218" s="375"/>
      <c r="C1218" s="373"/>
      <c r="D1218" s="373"/>
      <c r="E1218" s="374"/>
      <c r="F1218" s="375"/>
      <c r="G1218" s="376"/>
      <c r="H1218" s="377">
        <f t="shared" si="30"/>
        <v>0</v>
      </c>
      <c r="I1218" s="2131"/>
      <c r="J1218" s="2132"/>
      <c r="K1218" s="2128"/>
      <c r="L1218" s="2123"/>
    </row>
    <row r="1219" spans="1:31" ht="15" customHeight="1" thickTop="1" thickBot="1">
      <c r="A1219" s="2158" t="s">
        <v>1230</v>
      </c>
      <c r="B1219" s="355"/>
      <c r="C1219" s="378"/>
      <c r="D1219" s="378"/>
      <c r="E1219" s="379"/>
      <c r="F1219" s="380"/>
      <c r="G1219" s="381"/>
      <c r="H1219" s="382">
        <f t="shared" si="30"/>
        <v>0</v>
      </c>
      <c r="I1219" s="2162" t="s">
        <v>1231</v>
      </c>
      <c r="J1219" s="1429"/>
      <c r="K1219" s="2127" t="s">
        <v>1232</v>
      </c>
      <c r="L1219" s="2123" t="e">
        <f>ROUNDDOWN(I1220/I1222,2)</f>
        <v>#DIV/0!</v>
      </c>
    </row>
    <row r="1220" spans="1:31" ht="15" thickTop="1" thickBot="1">
      <c r="A1220" s="2137"/>
      <c r="B1220" s="356"/>
      <c r="C1220" s="369"/>
      <c r="D1220" s="369"/>
      <c r="E1220" s="370"/>
      <c r="F1220" s="356"/>
      <c r="G1220" s="371"/>
      <c r="H1220" s="372">
        <f t="shared" si="30"/>
        <v>0</v>
      </c>
      <c r="I1220" s="2129">
        <f>SUM(H1219:H1221)</f>
        <v>0</v>
      </c>
      <c r="J1220" s="2130"/>
      <c r="K1220" s="2125"/>
      <c r="L1220" s="2123"/>
    </row>
    <row r="1221" spans="1:31" ht="15" thickTop="1" thickBot="1">
      <c r="A1221" s="2138"/>
      <c r="B1221" s="375"/>
      <c r="C1221" s="373"/>
      <c r="D1221" s="373"/>
      <c r="E1221" s="374"/>
      <c r="F1221" s="375"/>
      <c r="G1221" s="376"/>
      <c r="H1221" s="377">
        <f t="shared" si="30"/>
        <v>0</v>
      </c>
      <c r="I1221" s="2131"/>
      <c r="J1221" s="2132"/>
      <c r="K1221" s="2128"/>
      <c r="L1221" s="499" t="e">
        <f>IF(L1219=0,"-",IF(L1219-$I$1/100&lt;0,0.0001,IF(L1219=1,1,L1219-$I$1/100)))</f>
        <v>#DIV/0!</v>
      </c>
    </row>
    <row r="1222" spans="1:31" ht="15" thickTop="1" thickBot="1">
      <c r="A1222" s="10"/>
      <c r="G1222" s="2133" t="s">
        <v>1233</v>
      </c>
      <c r="H1222" s="2134"/>
      <c r="I1222" s="2135">
        <f>SUM(I1194,I1199,I1206,I1213,I1220)</f>
        <v>0</v>
      </c>
      <c r="J1222" s="2136"/>
      <c r="L1222" s="499"/>
    </row>
    <row r="1223" spans="1:31" ht="15" thickTop="1" thickBot="1"/>
    <row r="1224" spans="1:31" ht="13.9" customHeight="1" thickTop="1" thickBot="1">
      <c r="A1224" s="645" t="s">
        <v>981</v>
      </c>
      <c r="B1224" s="2163" t="s">
        <v>1634</v>
      </c>
      <c r="C1224" s="2164"/>
      <c r="D1224" s="2164"/>
      <c r="E1224" s="2164"/>
      <c r="F1224" s="2164"/>
      <c r="G1224" s="2164"/>
      <c r="H1224" s="2164"/>
      <c r="I1224" s="2164"/>
      <c r="J1224" s="2164"/>
      <c r="K1224" s="2164"/>
      <c r="L1224" s="2165"/>
    </row>
    <row r="1225" spans="1:31" ht="29.25" customHeight="1" thickTop="1" thickBot="1">
      <c r="A1225" s="354"/>
      <c r="B1225" s="354"/>
      <c r="C1225" s="354"/>
      <c r="D1225" s="354"/>
      <c r="E1225" s="354"/>
      <c r="F1225" s="354"/>
      <c r="G1225" s="354"/>
      <c r="H1225" s="354"/>
      <c r="I1225" s="354"/>
      <c r="J1225" s="354"/>
      <c r="K1225" s="354"/>
      <c r="L1225" s="354"/>
      <c r="X1225" s="2143" t="s">
        <v>810</v>
      </c>
      <c r="Y1225" s="2143"/>
      <c r="Z1225" s="2143"/>
      <c r="AA1225" s="2143"/>
      <c r="AB1225" s="2143"/>
    </row>
    <row r="1226" spans="1:31" ht="14.25" customHeight="1" thickTop="1">
      <c r="A1226" s="2144" t="s">
        <v>315</v>
      </c>
      <c r="B1226" s="355" t="s">
        <v>316</v>
      </c>
      <c r="C1226" s="355"/>
      <c r="D1226" s="355"/>
      <c r="E1226" s="355"/>
      <c r="F1226" s="355"/>
      <c r="G1226" s="355"/>
      <c r="H1226" s="355"/>
      <c r="I1226" s="355"/>
      <c r="J1226" s="355"/>
      <c r="K1226" s="2156"/>
      <c r="L1226" s="2157"/>
      <c r="O1226" s="457" t="s">
        <v>318</v>
      </c>
      <c r="P1226" s="458" t="s">
        <v>320</v>
      </c>
      <c r="Q1226" s="459" t="s">
        <v>319</v>
      </c>
      <c r="R1226" s="459" t="s">
        <v>809</v>
      </c>
      <c r="S1226" s="460" t="s">
        <v>860</v>
      </c>
      <c r="T1226" s="460" t="s">
        <v>861</v>
      </c>
      <c r="U1226" s="460" t="s">
        <v>862</v>
      </c>
      <c r="V1226" s="460" t="s">
        <v>863</v>
      </c>
      <c r="W1226" s="461" t="s">
        <v>864</v>
      </c>
      <c r="X1226" s="462" t="s">
        <v>860</v>
      </c>
      <c r="Y1226" s="460" t="s">
        <v>861</v>
      </c>
      <c r="Z1226" s="460" t="s">
        <v>862</v>
      </c>
      <c r="AA1226" s="460" t="s">
        <v>863</v>
      </c>
      <c r="AB1226" s="461" t="s">
        <v>864</v>
      </c>
      <c r="AE1226" s="463"/>
    </row>
    <row r="1227" spans="1:31">
      <c r="A1227" s="2145"/>
      <c r="B1227" s="356" t="s">
        <v>865</v>
      </c>
      <c r="C1227" s="357"/>
      <c r="D1227" s="357"/>
      <c r="E1227" s="357"/>
      <c r="F1227" s="357"/>
      <c r="G1227" s="357"/>
      <c r="H1227" s="357"/>
      <c r="I1227" s="357"/>
      <c r="J1227" s="358"/>
      <c r="K1227" s="2147">
        <f>SUM(C1227:J1227)</f>
        <v>0</v>
      </c>
      <c r="L1227" s="2148"/>
      <c r="O1227" s="464">
        <f>B1225</f>
        <v>0</v>
      </c>
      <c r="P1227" s="465" t="e">
        <f>L1229</f>
        <v>#DIV/0!</v>
      </c>
      <c r="Q1227" s="466">
        <f>K1227</f>
        <v>0</v>
      </c>
      <c r="R1227" s="466">
        <f>I1261</f>
        <v>0</v>
      </c>
      <c r="S1227" s="465" t="e">
        <f>L1234</f>
        <v>#DIV/0!</v>
      </c>
      <c r="T1227" s="465" t="e">
        <f>L1240</f>
        <v>#DIV/0!</v>
      </c>
      <c r="U1227" s="465" t="e">
        <f>L1247</f>
        <v>#DIV/0!</v>
      </c>
      <c r="V1227" s="465" t="e">
        <f>L1254</f>
        <v>#DIV/0!</v>
      </c>
      <c r="W1227" s="467" t="e">
        <f>L1260</f>
        <v>#DIV/0!</v>
      </c>
      <c r="X1227" s="468">
        <f>I1233</f>
        <v>0</v>
      </c>
      <c r="Y1227" s="469">
        <f>I1238</f>
        <v>0</v>
      </c>
      <c r="Z1227" s="469">
        <f>I1245</f>
        <v>0</v>
      </c>
      <c r="AA1227" s="469">
        <f>I1252</f>
        <v>0</v>
      </c>
      <c r="AB1227" s="470">
        <f>I1259</f>
        <v>0</v>
      </c>
    </row>
    <row r="1228" spans="1:31" ht="14.25" customHeight="1" thickBot="1">
      <c r="A1228" s="2146"/>
      <c r="B1228" s="356"/>
      <c r="C1228" s="357"/>
      <c r="D1228" s="357"/>
      <c r="E1228" s="357"/>
      <c r="F1228" s="357"/>
      <c r="G1228" s="357"/>
      <c r="H1228" s="357"/>
      <c r="I1228" s="357"/>
      <c r="J1228" s="357"/>
      <c r="K1228" s="359" t="s">
        <v>1620</v>
      </c>
      <c r="L1228" s="360" t="s">
        <v>1621</v>
      </c>
      <c r="O1228" s="471">
        <f>C1225</f>
        <v>0</v>
      </c>
      <c r="P1228" s="472" t="e">
        <f>L1229</f>
        <v>#DIV/0!</v>
      </c>
      <c r="Q1228" s="473">
        <f>K1227</f>
        <v>0</v>
      </c>
      <c r="R1228" s="473">
        <f>I1261</f>
        <v>0</v>
      </c>
      <c r="S1228" s="465" t="e">
        <f>L1234</f>
        <v>#DIV/0!</v>
      </c>
      <c r="T1228" s="465" t="e">
        <f>L1240</f>
        <v>#DIV/0!</v>
      </c>
      <c r="U1228" s="465" t="e">
        <f>L1247</f>
        <v>#DIV/0!</v>
      </c>
      <c r="V1228" s="465" t="e">
        <f>L1254</f>
        <v>#DIV/0!</v>
      </c>
      <c r="W1228" s="467" t="e">
        <f>L1260</f>
        <v>#DIV/0!</v>
      </c>
      <c r="X1228" s="474">
        <f>I1233</f>
        <v>0</v>
      </c>
      <c r="Y1228" s="475">
        <f>I1238</f>
        <v>0</v>
      </c>
      <c r="Z1228" s="475">
        <f>I1245</f>
        <v>0</v>
      </c>
      <c r="AA1228" s="475">
        <f>I1252</f>
        <v>0</v>
      </c>
      <c r="AB1228" s="476">
        <f>I1259</f>
        <v>0</v>
      </c>
    </row>
    <row r="1229" spans="1:31" ht="15" thickTop="1" thickBot="1">
      <c r="A1229" s="2153" t="s">
        <v>866</v>
      </c>
      <c r="B1229" s="2154"/>
      <c r="C1229" s="2154"/>
      <c r="D1229" s="2154"/>
      <c r="E1229" s="2155"/>
      <c r="F1229" s="361">
        <f>I1261</f>
        <v>0</v>
      </c>
      <c r="G1229" s="362" t="s">
        <v>867</v>
      </c>
      <c r="H1229" s="363">
        <f>K1227</f>
        <v>0</v>
      </c>
      <c r="I1229" s="362" t="s">
        <v>868</v>
      </c>
      <c r="J1229" s="362" t="s">
        <v>613</v>
      </c>
      <c r="K1229" s="364" t="e">
        <f>ROUNDDOWN(I1261/K1227,2)</f>
        <v>#DIV/0!</v>
      </c>
      <c r="L1229" s="364" t="e">
        <f>K1229-$I$1/100</f>
        <v>#DIV/0!</v>
      </c>
      <c r="O1229" s="471">
        <f>D1225</f>
        <v>0</v>
      </c>
      <c r="P1229" s="472" t="e">
        <f>L1229</f>
        <v>#DIV/0!</v>
      </c>
      <c r="Q1229" s="473">
        <f>K1227</f>
        <v>0</v>
      </c>
      <c r="R1229" s="473">
        <f>I1261</f>
        <v>0</v>
      </c>
      <c r="S1229" s="465" t="e">
        <f>L1234</f>
        <v>#DIV/0!</v>
      </c>
      <c r="T1229" s="465" t="e">
        <f>L1240</f>
        <v>#DIV/0!</v>
      </c>
      <c r="U1229" s="465" t="e">
        <f>L1247</f>
        <v>#DIV/0!</v>
      </c>
      <c r="V1229" s="465" t="e">
        <f>L1254</f>
        <v>#DIV/0!</v>
      </c>
      <c r="W1229" s="467" t="e">
        <f>L1260</f>
        <v>#DIV/0!</v>
      </c>
      <c r="X1229" s="474">
        <f>I1233</f>
        <v>0</v>
      </c>
      <c r="Y1229" s="475">
        <f>I1238</f>
        <v>0</v>
      </c>
      <c r="Z1229" s="475">
        <f>I1245</f>
        <v>0</v>
      </c>
      <c r="AA1229" s="475">
        <f>I1252</f>
        <v>0</v>
      </c>
      <c r="AB1229" s="476">
        <f>I1259</f>
        <v>0</v>
      </c>
    </row>
    <row r="1230" spans="1:31" ht="14.25" thickTop="1">
      <c r="K1230" s="365"/>
      <c r="L1230" s="366"/>
      <c r="O1230" s="471">
        <f>E1225</f>
        <v>0</v>
      </c>
      <c r="P1230" s="472" t="e">
        <f>L1229</f>
        <v>#DIV/0!</v>
      </c>
      <c r="Q1230" s="473">
        <f>K1227</f>
        <v>0</v>
      </c>
      <c r="R1230" s="473">
        <f>I1261</f>
        <v>0</v>
      </c>
      <c r="S1230" s="465" t="e">
        <f>L1234</f>
        <v>#DIV/0!</v>
      </c>
      <c r="T1230" s="465" t="e">
        <f>L1240</f>
        <v>#DIV/0!</v>
      </c>
      <c r="U1230" s="465" t="e">
        <f>L1247</f>
        <v>#DIV/0!</v>
      </c>
      <c r="V1230" s="465" t="e">
        <f>L1254</f>
        <v>#DIV/0!</v>
      </c>
      <c r="W1230" s="467" t="e">
        <f>L1260</f>
        <v>#DIV/0!</v>
      </c>
      <c r="X1230" s="474">
        <f>I1233</f>
        <v>0</v>
      </c>
      <c r="Y1230" s="475">
        <f>I1238</f>
        <v>0</v>
      </c>
      <c r="Z1230" s="475">
        <f>I1245</f>
        <v>0</v>
      </c>
      <c r="AA1230" s="475">
        <f>I1252</f>
        <v>0</v>
      </c>
      <c r="AB1230" s="476">
        <f>I1259</f>
        <v>0</v>
      </c>
    </row>
    <row r="1231" spans="1:31" ht="15" customHeight="1" thickBot="1">
      <c r="A1231" s="367"/>
      <c r="B1231" s="368" t="s">
        <v>614</v>
      </c>
      <c r="C1231" s="368" t="s">
        <v>615</v>
      </c>
      <c r="D1231" s="368" t="s">
        <v>1473</v>
      </c>
      <c r="E1231" s="368" t="s">
        <v>1474</v>
      </c>
      <c r="F1231" s="368" t="s">
        <v>1475</v>
      </c>
      <c r="G1231" s="368" t="s">
        <v>1476</v>
      </c>
      <c r="H1231" s="368" t="s">
        <v>1477</v>
      </c>
      <c r="I1231" s="2151" t="s">
        <v>1478</v>
      </c>
      <c r="J1231" s="2152"/>
      <c r="K1231" s="2149" t="s">
        <v>1622</v>
      </c>
      <c r="L1231" s="2150"/>
      <c r="O1231" s="471">
        <f>F1225</f>
        <v>0</v>
      </c>
      <c r="P1231" s="472" t="e">
        <f>L1229</f>
        <v>#DIV/0!</v>
      </c>
      <c r="Q1231" s="473">
        <f>K1227</f>
        <v>0</v>
      </c>
      <c r="R1231" s="473">
        <f>I1261</f>
        <v>0</v>
      </c>
      <c r="S1231" s="465" t="e">
        <f>L1234</f>
        <v>#DIV/0!</v>
      </c>
      <c r="T1231" s="465" t="e">
        <f>L1240</f>
        <v>#DIV/0!</v>
      </c>
      <c r="U1231" s="465" t="e">
        <f>L1247</f>
        <v>#DIV/0!</v>
      </c>
      <c r="V1231" s="465" t="e">
        <f>L1254</f>
        <v>#DIV/0!</v>
      </c>
      <c r="W1231" s="467" t="e">
        <f>L1260</f>
        <v>#DIV/0!</v>
      </c>
      <c r="X1231" s="474">
        <f>I1233</f>
        <v>0</v>
      </c>
      <c r="Y1231" s="475">
        <f>I1238</f>
        <v>0</v>
      </c>
      <c r="Z1231" s="475">
        <f>I1245</f>
        <v>0</v>
      </c>
      <c r="AA1231" s="475">
        <f>I1252</f>
        <v>0</v>
      </c>
      <c r="AB1231" s="476">
        <f>I1259</f>
        <v>0</v>
      </c>
    </row>
    <row r="1232" spans="1:31" ht="14.25" customHeight="1" thickTop="1">
      <c r="A1232" s="2137" t="s">
        <v>1479</v>
      </c>
      <c r="B1232" s="356"/>
      <c r="C1232" s="369"/>
      <c r="D1232" s="369"/>
      <c r="E1232" s="370"/>
      <c r="F1232" s="356"/>
      <c r="G1232" s="371"/>
      <c r="H1232" s="372">
        <f t="shared" ref="H1232:H1260" si="31">ROUNDDOWN(C1232*D1232,2)</f>
        <v>0</v>
      </c>
      <c r="I1232" s="1425" t="s">
        <v>1480</v>
      </c>
      <c r="J1232" s="1426"/>
      <c r="K1232" s="2139" t="s">
        <v>1043</v>
      </c>
      <c r="L1232" s="2140" t="e">
        <f>ROUNDDOWN(I1233/I1261,2)</f>
        <v>#DIV/0!</v>
      </c>
      <c r="O1232" s="471">
        <f>G1225</f>
        <v>0</v>
      </c>
      <c r="P1232" s="472" t="e">
        <f>L1229</f>
        <v>#DIV/0!</v>
      </c>
      <c r="Q1232" s="473">
        <f>K1227</f>
        <v>0</v>
      </c>
      <c r="R1232" s="473">
        <f>I1261</f>
        <v>0</v>
      </c>
      <c r="S1232" s="465" t="e">
        <f>L1234</f>
        <v>#DIV/0!</v>
      </c>
      <c r="T1232" s="465" t="e">
        <f>L1240</f>
        <v>#DIV/0!</v>
      </c>
      <c r="U1232" s="465" t="e">
        <f>L1247</f>
        <v>#DIV/0!</v>
      </c>
      <c r="V1232" s="465" t="e">
        <f>L1254</f>
        <v>#DIV/0!</v>
      </c>
      <c r="W1232" s="467" t="e">
        <f>L1260</f>
        <v>#DIV/0!</v>
      </c>
      <c r="X1232" s="474">
        <f>I1233</f>
        <v>0</v>
      </c>
      <c r="Y1232" s="475">
        <f>I1238</f>
        <v>0</v>
      </c>
      <c r="Z1232" s="475">
        <f>I1245</f>
        <v>0</v>
      </c>
      <c r="AA1232" s="475">
        <f>I1252</f>
        <v>0</v>
      </c>
      <c r="AB1232" s="476">
        <f>I1259</f>
        <v>0</v>
      </c>
    </row>
    <row r="1233" spans="1:28" ht="14.25" thickBot="1">
      <c r="A1233" s="2137"/>
      <c r="B1233" s="356"/>
      <c r="C1233" s="369"/>
      <c r="D1233" s="369"/>
      <c r="E1233" s="370"/>
      <c r="F1233" s="356"/>
      <c r="G1233" s="371"/>
      <c r="H1233" s="372">
        <f t="shared" si="31"/>
        <v>0</v>
      </c>
      <c r="I1233" s="2129">
        <f>SUM(H1232:H1236)</f>
        <v>0</v>
      </c>
      <c r="J1233" s="2130"/>
      <c r="K1233" s="2125"/>
      <c r="L1233" s="2141"/>
      <c r="O1233" s="471">
        <f>H1225</f>
        <v>0</v>
      </c>
      <c r="P1233" s="472" t="e">
        <f>L1229</f>
        <v>#DIV/0!</v>
      </c>
      <c r="Q1233" s="473">
        <f>K1227</f>
        <v>0</v>
      </c>
      <c r="R1233" s="473">
        <f>I1261</f>
        <v>0</v>
      </c>
      <c r="S1233" s="465" t="e">
        <f>L1234</f>
        <v>#DIV/0!</v>
      </c>
      <c r="T1233" s="465" t="e">
        <f>L1240</f>
        <v>#DIV/0!</v>
      </c>
      <c r="U1233" s="465" t="e">
        <f>L1247</f>
        <v>#DIV/0!</v>
      </c>
      <c r="V1233" s="465" t="e">
        <f>L1254</f>
        <v>#DIV/0!</v>
      </c>
      <c r="W1233" s="467" t="e">
        <f>L1260</f>
        <v>#DIV/0!</v>
      </c>
      <c r="X1233" s="474">
        <f>I1233</f>
        <v>0</v>
      </c>
      <c r="Y1233" s="475">
        <f>I1238</f>
        <v>0</v>
      </c>
      <c r="Z1233" s="475">
        <f>I1245</f>
        <v>0</v>
      </c>
      <c r="AA1233" s="475">
        <f>I1252</f>
        <v>0</v>
      </c>
      <c r="AB1233" s="476">
        <f>I1259</f>
        <v>0</v>
      </c>
    </row>
    <row r="1234" spans="1:28" ht="13.5" customHeight="1" thickTop="1">
      <c r="A1234" s="2137"/>
      <c r="B1234" s="356"/>
      <c r="C1234" s="369"/>
      <c r="D1234" s="369"/>
      <c r="E1234" s="370"/>
      <c r="F1234" s="356"/>
      <c r="G1234" s="371"/>
      <c r="H1234" s="372">
        <f t="shared" si="31"/>
        <v>0</v>
      </c>
      <c r="I1234" s="2129"/>
      <c r="J1234" s="2130"/>
      <c r="K1234" s="2125"/>
      <c r="L1234" s="2140" t="e">
        <f>IF(L1232=0,"-",IF(L1232-$I$1/100&lt;0,0.0001,IF(L1232=1,1,L1232-$I$1/100)))</f>
        <v>#DIV/0!</v>
      </c>
      <c r="O1234" s="471">
        <f>I1225</f>
        <v>0</v>
      </c>
      <c r="P1234" s="472" t="e">
        <f>L1229</f>
        <v>#DIV/0!</v>
      </c>
      <c r="Q1234" s="473">
        <f>K1227</f>
        <v>0</v>
      </c>
      <c r="R1234" s="473">
        <f>I1261</f>
        <v>0</v>
      </c>
      <c r="S1234" s="465" t="e">
        <f>L1234</f>
        <v>#DIV/0!</v>
      </c>
      <c r="T1234" s="465" t="e">
        <f>L1240</f>
        <v>#DIV/0!</v>
      </c>
      <c r="U1234" s="465" t="e">
        <f>L1247</f>
        <v>#DIV/0!</v>
      </c>
      <c r="V1234" s="465" t="e">
        <f>L1254</f>
        <v>#DIV/0!</v>
      </c>
      <c r="W1234" s="467" t="e">
        <f>L1260</f>
        <v>#DIV/0!</v>
      </c>
      <c r="X1234" s="474">
        <f>I1233</f>
        <v>0</v>
      </c>
      <c r="Y1234" s="475">
        <f>I1238</f>
        <v>0</v>
      </c>
      <c r="Z1234" s="475">
        <f>I1245</f>
        <v>0</v>
      </c>
      <c r="AA1234" s="475">
        <f>I1252</f>
        <v>0</v>
      </c>
      <c r="AB1234" s="476">
        <f>I1259</f>
        <v>0</v>
      </c>
    </row>
    <row r="1235" spans="1:28">
      <c r="A1235" s="2137"/>
      <c r="B1235" s="356"/>
      <c r="C1235" s="369"/>
      <c r="D1235" s="369"/>
      <c r="E1235" s="370"/>
      <c r="F1235" s="356"/>
      <c r="G1235" s="371"/>
      <c r="H1235" s="372">
        <f t="shared" si="31"/>
        <v>0</v>
      </c>
      <c r="I1235" s="2129"/>
      <c r="J1235" s="2130"/>
      <c r="K1235" s="2125"/>
      <c r="L1235" s="2142"/>
      <c r="O1235" s="471">
        <f>J1225</f>
        <v>0</v>
      </c>
      <c r="P1235" s="472" t="e">
        <f>L1229</f>
        <v>#DIV/0!</v>
      </c>
      <c r="Q1235" s="473">
        <f>K1227</f>
        <v>0</v>
      </c>
      <c r="R1235" s="473">
        <f>I1261</f>
        <v>0</v>
      </c>
      <c r="S1235" s="465" t="e">
        <f>L1234</f>
        <v>#DIV/0!</v>
      </c>
      <c r="T1235" s="465" t="e">
        <f>L1240</f>
        <v>#DIV/0!</v>
      </c>
      <c r="U1235" s="465" t="e">
        <f>L1247</f>
        <v>#DIV/0!</v>
      </c>
      <c r="V1235" s="465" t="e">
        <f>L1254</f>
        <v>#DIV/0!</v>
      </c>
      <c r="W1235" s="467" t="e">
        <f>L1260</f>
        <v>#DIV/0!</v>
      </c>
      <c r="X1235" s="474">
        <f>I1233</f>
        <v>0</v>
      </c>
      <c r="Y1235" s="475">
        <f>I1238</f>
        <v>0</v>
      </c>
      <c r="Z1235" s="475">
        <f>I1245</f>
        <v>0</v>
      </c>
      <c r="AA1235" s="475">
        <f>I1252</f>
        <v>0</v>
      </c>
      <c r="AB1235" s="476">
        <f>I1259</f>
        <v>0</v>
      </c>
    </row>
    <row r="1236" spans="1:28" ht="14.25" thickBot="1">
      <c r="A1236" s="2138"/>
      <c r="B1236" s="356"/>
      <c r="C1236" s="373"/>
      <c r="D1236" s="373"/>
      <c r="E1236" s="374"/>
      <c r="F1236" s="375"/>
      <c r="G1236" s="376"/>
      <c r="H1236" s="377">
        <f t="shared" si="31"/>
        <v>0</v>
      </c>
      <c r="I1236" s="2131"/>
      <c r="J1236" s="2132"/>
      <c r="K1236" s="2128"/>
      <c r="L1236" s="2141"/>
      <c r="O1236" s="471">
        <f>K1225</f>
        <v>0</v>
      </c>
      <c r="P1236" s="472" t="e">
        <f>L1229</f>
        <v>#DIV/0!</v>
      </c>
      <c r="Q1236" s="473">
        <f>K1227</f>
        <v>0</v>
      </c>
      <c r="R1236" s="473">
        <f>I1261</f>
        <v>0</v>
      </c>
      <c r="S1236" s="465" t="e">
        <f>L1234</f>
        <v>#DIV/0!</v>
      </c>
      <c r="T1236" s="465" t="e">
        <f>L1240</f>
        <v>#DIV/0!</v>
      </c>
      <c r="U1236" s="465" t="e">
        <f>L1247</f>
        <v>#DIV/0!</v>
      </c>
      <c r="V1236" s="465" t="e">
        <f>L1254</f>
        <v>#DIV/0!</v>
      </c>
      <c r="W1236" s="467" t="e">
        <f>L1260</f>
        <v>#DIV/0!</v>
      </c>
      <c r="X1236" s="474">
        <f>I1233</f>
        <v>0</v>
      </c>
      <c r="Y1236" s="475">
        <f>I1238</f>
        <v>0</v>
      </c>
      <c r="Z1236" s="475">
        <f>I1245</f>
        <v>0</v>
      </c>
      <c r="AA1236" s="475">
        <f>I1252</f>
        <v>0</v>
      </c>
      <c r="AB1236" s="476">
        <f>I1259</f>
        <v>0</v>
      </c>
    </row>
    <row r="1237" spans="1:28" ht="15" customHeight="1" thickTop="1" thickBot="1">
      <c r="A1237" s="2158" t="s">
        <v>1044</v>
      </c>
      <c r="B1237" s="355"/>
      <c r="C1237" s="378"/>
      <c r="D1237" s="378"/>
      <c r="E1237" s="379"/>
      <c r="F1237" s="380"/>
      <c r="G1237" s="381"/>
      <c r="H1237" s="382">
        <f t="shared" si="31"/>
        <v>0</v>
      </c>
      <c r="I1237" s="2159" t="s">
        <v>72</v>
      </c>
      <c r="J1237" s="2160"/>
      <c r="K1237" s="2127" t="s">
        <v>73</v>
      </c>
      <c r="L1237" s="2123" t="e">
        <f>ROUNDDOWN(I1238/I1261,2)</f>
        <v>#DIV/0!</v>
      </c>
      <c r="O1237" s="477">
        <f>L1225</f>
        <v>0</v>
      </c>
      <c r="P1237" s="478" t="e">
        <f>L1229</f>
        <v>#DIV/0!</v>
      </c>
      <c r="Q1237" s="479">
        <f>K1227</f>
        <v>0</v>
      </c>
      <c r="R1237" s="479">
        <f>I1261</f>
        <v>0</v>
      </c>
      <c r="S1237" s="465" t="e">
        <f>L1234</f>
        <v>#DIV/0!</v>
      </c>
      <c r="T1237" s="465" t="e">
        <f>L1240</f>
        <v>#DIV/0!</v>
      </c>
      <c r="U1237" s="465" t="e">
        <f>L1247</f>
        <v>#DIV/0!</v>
      </c>
      <c r="V1237" s="465" t="e">
        <f>L1254</f>
        <v>#DIV/0!</v>
      </c>
      <c r="W1237" s="467" t="e">
        <f>L1260</f>
        <v>#DIV/0!</v>
      </c>
      <c r="X1237" s="480">
        <f>I1233</f>
        <v>0</v>
      </c>
      <c r="Y1237" s="481">
        <f>I1238</f>
        <v>0</v>
      </c>
      <c r="Z1237" s="481">
        <f>I1245</f>
        <v>0</v>
      </c>
      <c r="AA1237" s="481">
        <f>I1252</f>
        <v>0</v>
      </c>
      <c r="AB1237" s="482">
        <f>I1259</f>
        <v>0</v>
      </c>
    </row>
    <row r="1238" spans="1:28" ht="15" thickTop="1" thickBot="1">
      <c r="A1238" s="2137"/>
      <c r="B1238" s="356"/>
      <c r="C1238" s="369"/>
      <c r="D1238" s="369"/>
      <c r="E1238" s="370"/>
      <c r="F1238" s="356"/>
      <c r="G1238" s="371"/>
      <c r="H1238" s="372">
        <f t="shared" si="31"/>
        <v>0</v>
      </c>
      <c r="I1238" s="2129">
        <f>SUM(H1237:H1243)</f>
        <v>0</v>
      </c>
      <c r="J1238" s="2130"/>
      <c r="K1238" s="2125"/>
      <c r="L1238" s="2123"/>
    </row>
    <row r="1239" spans="1:28" ht="15" thickTop="1" thickBot="1">
      <c r="A1239" s="2137"/>
      <c r="B1239" s="356"/>
      <c r="C1239" s="369"/>
      <c r="D1239" s="369"/>
      <c r="E1239" s="370"/>
      <c r="F1239" s="356"/>
      <c r="G1239" s="371"/>
      <c r="H1239" s="372">
        <f t="shared" si="31"/>
        <v>0</v>
      </c>
      <c r="I1239" s="2129"/>
      <c r="J1239" s="2130"/>
      <c r="K1239" s="2125"/>
      <c r="L1239" s="2123"/>
    </row>
    <row r="1240" spans="1:28" ht="15" thickTop="1" thickBot="1">
      <c r="A1240" s="2137"/>
      <c r="B1240" s="356"/>
      <c r="C1240" s="369"/>
      <c r="D1240" s="369"/>
      <c r="E1240" s="370"/>
      <c r="F1240" s="356"/>
      <c r="G1240" s="371"/>
      <c r="H1240" s="372">
        <f t="shared" si="31"/>
        <v>0</v>
      </c>
      <c r="I1240" s="2129"/>
      <c r="J1240" s="2130"/>
      <c r="K1240" s="2125"/>
      <c r="L1240" s="2123" t="e">
        <f>IF(L1237=0,"-",IF(L1237-$I$1/100&lt;0,0.0001,IF(L1237=1,1,L1237-$I$1/100)))</f>
        <v>#DIV/0!</v>
      </c>
    </row>
    <row r="1241" spans="1:28" ht="15" thickTop="1" thickBot="1">
      <c r="A1241" s="2137"/>
      <c r="B1241" s="356"/>
      <c r="C1241" s="369"/>
      <c r="D1241" s="369"/>
      <c r="E1241" s="370"/>
      <c r="F1241" s="356"/>
      <c r="G1241" s="371"/>
      <c r="H1241" s="372">
        <f t="shared" si="31"/>
        <v>0</v>
      </c>
      <c r="I1241" s="2129"/>
      <c r="J1241" s="2130"/>
      <c r="K1241" s="2125"/>
      <c r="L1241" s="2123"/>
    </row>
    <row r="1242" spans="1:28" ht="15" thickTop="1" thickBot="1">
      <c r="A1242" s="2137"/>
      <c r="B1242" s="356"/>
      <c r="C1242" s="369"/>
      <c r="D1242" s="369"/>
      <c r="E1242" s="370"/>
      <c r="F1242" s="356"/>
      <c r="G1242" s="371"/>
      <c r="H1242" s="372">
        <f t="shared" si="31"/>
        <v>0</v>
      </c>
      <c r="I1242" s="2129"/>
      <c r="J1242" s="2130"/>
      <c r="K1242" s="2125"/>
      <c r="L1242" s="2123"/>
    </row>
    <row r="1243" spans="1:28" ht="15" thickTop="1" thickBot="1">
      <c r="A1243" s="2138"/>
      <c r="B1243" s="375"/>
      <c r="C1243" s="373"/>
      <c r="D1243" s="373"/>
      <c r="E1243" s="374"/>
      <c r="F1243" s="375"/>
      <c r="G1243" s="376"/>
      <c r="H1243" s="377">
        <f t="shared" si="31"/>
        <v>0</v>
      </c>
      <c r="I1243" s="2131"/>
      <c r="J1243" s="2132"/>
      <c r="K1243" s="2128"/>
      <c r="L1243" s="2123"/>
    </row>
    <row r="1244" spans="1:28" ht="15" customHeight="1" thickTop="1" thickBot="1">
      <c r="A1244" s="2146" t="s">
        <v>74</v>
      </c>
      <c r="B1244" s="380"/>
      <c r="C1244" s="378"/>
      <c r="D1244" s="378"/>
      <c r="E1244" s="379"/>
      <c r="F1244" s="380"/>
      <c r="G1244" s="381"/>
      <c r="H1244" s="382">
        <f t="shared" si="31"/>
        <v>0</v>
      </c>
      <c r="I1244" s="2162" t="s">
        <v>75</v>
      </c>
      <c r="J1244" s="1429"/>
      <c r="K1244" s="2124" t="s">
        <v>1226</v>
      </c>
      <c r="L1244" s="2123" t="e">
        <f>ROUNDDOWN(I1245/I1261,2)</f>
        <v>#DIV/0!</v>
      </c>
    </row>
    <row r="1245" spans="1:28" ht="15" thickTop="1" thickBot="1">
      <c r="A1245" s="2137"/>
      <c r="B1245" s="356"/>
      <c r="C1245" s="369"/>
      <c r="D1245" s="369"/>
      <c r="E1245" s="370"/>
      <c r="F1245" s="356"/>
      <c r="G1245" s="371"/>
      <c r="H1245" s="372">
        <f t="shared" si="31"/>
        <v>0</v>
      </c>
      <c r="I1245" s="2129">
        <f>SUM(H1244:H1250)</f>
        <v>0</v>
      </c>
      <c r="J1245" s="2130"/>
      <c r="K1245" s="2125"/>
      <c r="L1245" s="2123"/>
    </row>
    <row r="1246" spans="1:28" ht="15" thickTop="1" thickBot="1">
      <c r="A1246" s="2137"/>
      <c r="B1246" s="356"/>
      <c r="C1246" s="369"/>
      <c r="D1246" s="369"/>
      <c r="E1246" s="370"/>
      <c r="F1246" s="356"/>
      <c r="G1246" s="371"/>
      <c r="H1246" s="372">
        <f t="shared" si="31"/>
        <v>0</v>
      </c>
      <c r="I1246" s="2129"/>
      <c r="J1246" s="2130"/>
      <c r="K1246" s="2125"/>
      <c r="L1246" s="2123"/>
    </row>
    <row r="1247" spans="1:28" ht="15" thickTop="1" thickBot="1">
      <c r="A1247" s="2137"/>
      <c r="B1247" s="356"/>
      <c r="C1247" s="369"/>
      <c r="D1247" s="369"/>
      <c r="E1247" s="370"/>
      <c r="F1247" s="356"/>
      <c r="G1247" s="371"/>
      <c r="H1247" s="372">
        <f t="shared" si="31"/>
        <v>0</v>
      </c>
      <c r="I1247" s="2129"/>
      <c r="J1247" s="2130"/>
      <c r="K1247" s="2125"/>
      <c r="L1247" s="2123" t="e">
        <f>IF(L1244=0,"-",IF(L1244-$I$1/100&lt;0,0.0001,IF(L1244=1,1,L1244-$I$1/100)))</f>
        <v>#DIV/0!</v>
      </c>
    </row>
    <row r="1248" spans="1:28" ht="15" thickTop="1" thickBot="1">
      <c r="A1248" s="2137"/>
      <c r="B1248" s="356"/>
      <c r="C1248" s="369"/>
      <c r="D1248" s="369"/>
      <c r="E1248" s="370"/>
      <c r="F1248" s="356"/>
      <c r="G1248" s="371"/>
      <c r="H1248" s="372">
        <f t="shared" si="31"/>
        <v>0</v>
      </c>
      <c r="I1248" s="2129"/>
      <c r="J1248" s="2130"/>
      <c r="K1248" s="2125"/>
      <c r="L1248" s="2123"/>
    </row>
    <row r="1249" spans="1:12" ht="15" thickTop="1" thickBot="1">
      <c r="A1249" s="2137"/>
      <c r="B1249" s="356"/>
      <c r="C1249" s="369"/>
      <c r="D1249" s="369"/>
      <c r="E1249" s="370"/>
      <c r="F1249" s="356"/>
      <c r="G1249" s="371"/>
      <c r="H1249" s="372">
        <f t="shared" si="31"/>
        <v>0</v>
      </c>
      <c r="I1249" s="2129"/>
      <c r="J1249" s="2130"/>
      <c r="K1249" s="2125"/>
      <c r="L1249" s="2123"/>
    </row>
    <row r="1250" spans="1:12" ht="15" thickTop="1" thickBot="1">
      <c r="A1250" s="2161"/>
      <c r="B1250" s="383"/>
      <c r="C1250" s="373"/>
      <c r="D1250" s="373"/>
      <c r="E1250" s="374"/>
      <c r="F1250" s="375"/>
      <c r="G1250" s="376"/>
      <c r="H1250" s="377">
        <f t="shared" si="31"/>
        <v>0</v>
      </c>
      <c r="I1250" s="2129"/>
      <c r="J1250" s="2130"/>
      <c r="K1250" s="2126"/>
      <c r="L1250" s="2123"/>
    </row>
    <row r="1251" spans="1:12" ht="15" customHeight="1" thickTop="1" thickBot="1">
      <c r="A1251" s="2158" t="s">
        <v>1227</v>
      </c>
      <c r="B1251" s="355"/>
      <c r="C1251" s="378"/>
      <c r="D1251" s="378"/>
      <c r="E1251" s="379"/>
      <c r="F1251" s="380"/>
      <c r="G1251" s="381"/>
      <c r="H1251" s="382">
        <f t="shared" si="31"/>
        <v>0</v>
      </c>
      <c r="I1251" s="2159" t="s">
        <v>1228</v>
      </c>
      <c r="J1251" s="2160"/>
      <c r="K1251" s="2127" t="s">
        <v>1229</v>
      </c>
      <c r="L1251" s="2123" t="e">
        <f>ROUNDDOWN(I1252/I1261,2)</f>
        <v>#DIV/0!</v>
      </c>
    </row>
    <row r="1252" spans="1:12" ht="15" thickTop="1" thickBot="1">
      <c r="A1252" s="2137"/>
      <c r="B1252" s="356"/>
      <c r="C1252" s="369"/>
      <c r="D1252" s="369"/>
      <c r="E1252" s="370"/>
      <c r="F1252" s="356"/>
      <c r="G1252" s="371"/>
      <c r="H1252" s="372">
        <f t="shared" si="31"/>
        <v>0</v>
      </c>
      <c r="I1252" s="2129">
        <f>SUM(H1251:H1257)</f>
        <v>0</v>
      </c>
      <c r="J1252" s="2130"/>
      <c r="K1252" s="2125"/>
      <c r="L1252" s="2123"/>
    </row>
    <row r="1253" spans="1:12" ht="15" thickTop="1" thickBot="1">
      <c r="A1253" s="2137"/>
      <c r="B1253" s="356"/>
      <c r="C1253" s="369"/>
      <c r="D1253" s="369"/>
      <c r="E1253" s="370"/>
      <c r="F1253" s="356"/>
      <c r="G1253" s="371"/>
      <c r="H1253" s="372">
        <f t="shared" si="31"/>
        <v>0</v>
      </c>
      <c r="I1253" s="2129"/>
      <c r="J1253" s="2130"/>
      <c r="K1253" s="2125"/>
      <c r="L1253" s="2123"/>
    </row>
    <row r="1254" spans="1:12" ht="15" thickTop="1" thickBot="1">
      <c r="A1254" s="2137"/>
      <c r="B1254" s="356"/>
      <c r="C1254" s="369"/>
      <c r="D1254" s="369"/>
      <c r="E1254" s="370"/>
      <c r="F1254" s="356"/>
      <c r="G1254" s="371"/>
      <c r="H1254" s="372">
        <f t="shared" si="31"/>
        <v>0</v>
      </c>
      <c r="I1254" s="2129"/>
      <c r="J1254" s="2130"/>
      <c r="K1254" s="2125"/>
      <c r="L1254" s="2123" t="e">
        <f>IF(L1251=0,"-",IF(L1251-$I$1/100&lt;0,0.0001,IF(L1251=1,1,L1251-$I$1/100)))</f>
        <v>#DIV/0!</v>
      </c>
    </row>
    <row r="1255" spans="1:12" ht="15" thickTop="1" thickBot="1">
      <c r="A1255" s="2137"/>
      <c r="B1255" s="356"/>
      <c r="C1255" s="369"/>
      <c r="D1255" s="369"/>
      <c r="E1255" s="370"/>
      <c r="F1255" s="356"/>
      <c r="G1255" s="371"/>
      <c r="H1255" s="372">
        <f t="shared" si="31"/>
        <v>0</v>
      </c>
      <c r="I1255" s="2129"/>
      <c r="J1255" s="2130"/>
      <c r="K1255" s="2125"/>
      <c r="L1255" s="2123"/>
    </row>
    <row r="1256" spans="1:12" ht="15" thickTop="1" thickBot="1">
      <c r="A1256" s="2137"/>
      <c r="B1256" s="356"/>
      <c r="C1256" s="369"/>
      <c r="D1256" s="369"/>
      <c r="E1256" s="370"/>
      <c r="F1256" s="356"/>
      <c r="G1256" s="371"/>
      <c r="H1256" s="372">
        <f t="shared" si="31"/>
        <v>0</v>
      </c>
      <c r="I1256" s="2129"/>
      <c r="J1256" s="2130"/>
      <c r="K1256" s="2125"/>
      <c r="L1256" s="2123"/>
    </row>
    <row r="1257" spans="1:12" ht="15" thickTop="1" thickBot="1">
      <c r="A1257" s="2138"/>
      <c r="B1257" s="375"/>
      <c r="C1257" s="373"/>
      <c r="D1257" s="373"/>
      <c r="E1257" s="374"/>
      <c r="F1257" s="375"/>
      <c r="G1257" s="376"/>
      <c r="H1257" s="377">
        <f t="shared" si="31"/>
        <v>0</v>
      </c>
      <c r="I1257" s="2131"/>
      <c r="J1257" s="2132"/>
      <c r="K1257" s="2128"/>
      <c r="L1257" s="2123"/>
    </row>
    <row r="1258" spans="1:12" ht="15" customHeight="1" thickTop="1" thickBot="1">
      <c r="A1258" s="2158" t="s">
        <v>1230</v>
      </c>
      <c r="B1258" s="355"/>
      <c r="C1258" s="378"/>
      <c r="D1258" s="378"/>
      <c r="E1258" s="379"/>
      <c r="F1258" s="380"/>
      <c r="G1258" s="381"/>
      <c r="H1258" s="382">
        <f t="shared" si="31"/>
        <v>0</v>
      </c>
      <c r="I1258" s="2162" t="s">
        <v>1231</v>
      </c>
      <c r="J1258" s="1429"/>
      <c r="K1258" s="2127" t="s">
        <v>1232</v>
      </c>
      <c r="L1258" s="2123" t="e">
        <f>ROUNDDOWN(I1259/I1261,2)</f>
        <v>#DIV/0!</v>
      </c>
    </row>
    <row r="1259" spans="1:12" ht="15" thickTop="1" thickBot="1">
      <c r="A1259" s="2137"/>
      <c r="B1259" s="356"/>
      <c r="C1259" s="369"/>
      <c r="D1259" s="369"/>
      <c r="E1259" s="370"/>
      <c r="F1259" s="356"/>
      <c r="G1259" s="371"/>
      <c r="H1259" s="372">
        <f t="shared" si="31"/>
        <v>0</v>
      </c>
      <c r="I1259" s="2129">
        <f>SUM(H1258:H1260)</f>
        <v>0</v>
      </c>
      <c r="J1259" s="2130"/>
      <c r="K1259" s="2125"/>
      <c r="L1259" s="2123"/>
    </row>
    <row r="1260" spans="1:12" ht="15" thickTop="1" thickBot="1">
      <c r="A1260" s="2138"/>
      <c r="B1260" s="375"/>
      <c r="C1260" s="373"/>
      <c r="D1260" s="373"/>
      <c r="E1260" s="374"/>
      <c r="F1260" s="375"/>
      <c r="G1260" s="376"/>
      <c r="H1260" s="377">
        <f t="shared" si="31"/>
        <v>0</v>
      </c>
      <c r="I1260" s="2131"/>
      <c r="J1260" s="2132"/>
      <c r="K1260" s="2128"/>
      <c r="L1260" s="499" t="e">
        <f>IF(L1258=0,"-",IF(L1258-$I$1/100&lt;0,0.0001,IF(L1258=1,1,L1258-$I$1/100)))</f>
        <v>#DIV/0!</v>
      </c>
    </row>
    <row r="1261" spans="1:12" ht="15" thickTop="1" thickBot="1">
      <c r="A1261" s="10"/>
      <c r="G1261" s="2133" t="s">
        <v>1233</v>
      </c>
      <c r="H1261" s="2134"/>
      <c r="I1261" s="2135">
        <f>SUM(I1233,I1238,I1245,I1252,I1259)</f>
        <v>0</v>
      </c>
      <c r="J1261" s="2136"/>
      <c r="L1261" s="499"/>
    </row>
    <row r="1262" spans="1:12" ht="14.25" thickTop="1"/>
    <row r="1263" spans="1:12" ht="14.25" thickBot="1"/>
    <row r="1264" spans="1:12" ht="15" thickTop="1" thickBot="1">
      <c r="A1264" s="645" t="s">
        <v>981</v>
      </c>
      <c r="B1264" s="2163" t="s">
        <v>1634</v>
      </c>
      <c r="C1264" s="2164"/>
      <c r="D1264" s="2164"/>
      <c r="E1264" s="2164"/>
      <c r="F1264" s="2164"/>
      <c r="G1264" s="2164"/>
      <c r="H1264" s="2164"/>
      <c r="I1264" s="2164"/>
      <c r="J1264" s="2164"/>
      <c r="K1264" s="2164"/>
      <c r="L1264" s="2165"/>
    </row>
    <row r="1265" spans="1:31" ht="29.25" customHeight="1" thickTop="1" thickBot="1">
      <c r="A1265" s="354"/>
      <c r="B1265" s="354"/>
      <c r="C1265" s="354"/>
      <c r="D1265" s="354"/>
      <c r="E1265" s="354"/>
      <c r="F1265" s="354"/>
      <c r="G1265" s="354"/>
      <c r="H1265" s="354"/>
      <c r="I1265" s="354"/>
      <c r="J1265" s="354"/>
      <c r="K1265" s="354"/>
      <c r="L1265" s="354"/>
      <c r="X1265" s="2143" t="s">
        <v>810</v>
      </c>
      <c r="Y1265" s="2143"/>
      <c r="Z1265" s="2143"/>
      <c r="AA1265" s="2143"/>
      <c r="AB1265" s="2143"/>
    </row>
    <row r="1266" spans="1:31" ht="14.25" customHeight="1" thickTop="1">
      <c r="A1266" s="2144" t="s">
        <v>315</v>
      </c>
      <c r="B1266" s="355" t="s">
        <v>316</v>
      </c>
      <c r="C1266" s="355"/>
      <c r="D1266" s="355"/>
      <c r="E1266" s="355"/>
      <c r="F1266" s="355"/>
      <c r="G1266" s="355"/>
      <c r="H1266" s="355"/>
      <c r="I1266" s="355"/>
      <c r="J1266" s="355"/>
      <c r="K1266" s="2156"/>
      <c r="L1266" s="2157"/>
      <c r="O1266" s="457" t="s">
        <v>318</v>
      </c>
      <c r="P1266" s="458" t="s">
        <v>320</v>
      </c>
      <c r="Q1266" s="459" t="s">
        <v>319</v>
      </c>
      <c r="R1266" s="459" t="s">
        <v>809</v>
      </c>
      <c r="S1266" s="460" t="s">
        <v>860</v>
      </c>
      <c r="T1266" s="460" t="s">
        <v>861</v>
      </c>
      <c r="U1266" s="460" t="s">
        <v>862</v>
      </c>
      <c r="V1266" s="460" t="s">
        <v>863</v>
      </c>
      <c r="W1266" s="461" t="s">
        <v>864</v>
      </c>
      <c r="X1266" s="462" t="s">
        <v>860</v>
      </c>
      <c r="Y1266" s="460" t="s">
        <v>861</v>
      </c>
      <c r="Z1266" s="460" t="s">
        <v>862</v>
      </c>
      <c r="AA1266" s="460" t="s">
        <v>863</v>
      </c>
      <c r="AB1266" s="461" t="s">
        <v>864</v>
      </c>
      <c r="AE1266" s="463"/>
    </row>
    <row r="1267" spans="1:31">
      <c r="A1267" s="2145"/>
      <c r="B1267" s="356" t="s">
        <v>865</v>
      </c>
      <c r="C1267" s="357"/>
      <c r="D1267" s="357"/>
      <c r="E1267" s="357"/>
      <c r="F1267" s="357"/>
      <c r="G1267" s="357"/>
      <c r="H1267" s="357"/>
      <c r="I1267" s="357"/>
      <c r="J1267" s="358"/>
      <c r="K1267" s="2147">
        <f>SUM(C1267:J1267)</f>
        <v>0</v>
      </c>
      <c r="L1267" s="2148"/>
      <c r="O1267" s="464">
        <f>B1265</f>
        <v>0</v>
      </c>
      <c r="P1267" s="465" t="e">
        <f>L1269</f>
        <v>#DIV/0!</v>
      </c>
      <c r="Q1267" s="466">
        <f>K1267</f>
        <v>0</v>
      </c>
      <c r="R1267" s="466">
        <f>I1301</f>
        <v>0</v>
      </c>
      <c r="S1267" s="465" t="e">
        <f>L1274</f>
        <v>#DIV/0!</v>
      </c>
      <c r="T1267" s="465" t="e">
        <f>L1280</f>
        <v>#DIV/0!</v>
      </c>
      <c r="U1267" s="465" t="e">
        <f>L1287</f>
        <v>#DIV/0!</v>
      </c>
      <c r="V1267" s="465" t="e">
        <f>L1294</f>
        <v>#DIV/0!</v>
      </c>
      <c r="W1267" s="467" t="e">
        <f>L1300</f>
        <v>#DIV/0!</v>
      </c>
      <c r="X1267" s="468">
        <f>I1273</f>
        <v>0</v>
      </c>
      <c r="Y1267" s="469">
        <f>I1278</f>
        <v>0</v>
      </c>
      <c r="Z1267" s="469">
        <f>I1285</f>
        <v>0</v>
      </c>
      <c r="AA1267" s="469">
        <f>I1292</f>
        <v>0</v>
      </c>
      <c r="AB1267" s="470">
        <f>I1299</f>
        <v>0</v>
      </c>
    </row>
    <row r="1268" spans="1:31" ht="14.25" customHeight="1" thickBot="1">
      <c r="A1268" s="2146"/>
      <c r="B1268" s="356"/>
      <c r="C1268" s="357"/>
      <c r="D1268" s="357"/>
      <c r="E1268" s="357"/>
      <c r="F1268" s="357"/>
      <c r="G1268" s="357"/>
      <c r="H1268" s="357"/>
      <c r="I1268" s="357"/>
      <c r="J1268" s="357"/>
      <c r="K1268" s="359" t="s">
        <v>1620</v>
      </c>
      <c r="L1268" s="360" t="s">
        <v>1621</v>
      </c>
      <c r="O1268" s="471">
        <f>C1265</f>
        <v>0</v>
      </c>
      <c r="P1268" s="472" t="e">
        <f>L1269</f>
        <v>#DIV/0!</v>
      </c>
      <c r="Q1268" s="473">
        <f>K1267</f>
        <v>0</v>
      </c>
      <c r="R1268" s="473">
        <f>I1301</f>
        <v>0</v>
      </c>
      <c r="S1268" s="465" t="e">
        <f>L1274</f>
        <v>#DIV/0!</v>
      </c>
      <c r="T1268" s="465" t="e">
        <f>L1280</f>
        <v>#DIV/0!</v>
      </c>
      <c r="U1268" s="465" t="e">
        <f>L1287</f>
        <v>#DIV/0!</v>
      </c>
      <c r="V1268" s="465" t="e">
        <f>L1294</f>
        <v>#DIV/0!</v>
      </c>
      <c r="W1268" s="467" t="e">
        <f>L1300</f>
        <v>#DIV/0!</v>
      </c>
      <c r="X1268" s="474">
        <f>I1273</f>
        <v>0</v>
      </c>
      <c r="Y1268" s="475">
        <f>I1278</f>
        <v>0</v>
      </c>
      <c r="Z1268" s="475">
        <f>I1285</f>
        <v>0</v>
      </c>
      <c r="AA1268" s="475">
        <f>I1292</f>
        <v>0</v>
      </c>
      <c r="AB1268" s="476">
        <f>I1299</f>
        <v>0</v>
      </c>
    </row>
    <row r="1269" spans="1:31" ht="15" thickTop="1" thickBot="1">
      <c r="A1269" s="2153" t="s">
        <v>866</v>
      </c>
      <c r="B1269" s="2154"/>
      <c r="C1269" s="2154"/>
      <c r="D1269" s="2154"/>
      <c r="E1269" s="2155"/>
      <c r="F1269" s="361">
        <f>I1301</f>
        <v>0</v>
      </c>
      <c r="G1269" s="362" t="s">
        <v>867</v>
      </c>
      <c r="H1269" s="363">
        <f>K1267</f>
        <v>0</v>
      </c>
      <c r="I1269" s="362" t="s">
        <v>868</v>
      </c>
      <c r="J1269" s="362" t="s">
        <v>613</v>
      </c>
      <c r="K1269" s="364" t="e">
        <f>ROUNDDOWN(I1301/K1267,2)</f>
        <v>#DIV/0!</v>
      </c>
      <c r="L1269" s="364" t="e">
        <f>K1269-$I$1/100</f>
        <v>#DIV/0!</v>
      </c>
      <c r="O1269" s="471">
        <f>D1265</f>
        <v>0</v>
      </c>
      <c r="P1269" s="472" t="e">
        <f>L1269</f>
        <v>#DIV/0!</v>
      </c>
      <c r="Q1269" s="473">
        <f>K1267</f>
        <v>0</v>
      </c>
      <c r="R1269" s="473">
        <f>I1301</f>
        <v>0</v>
      </c>
      <c r="S1269" s="465" t="e">
        <f>L1274</f>
        <v>#DIV/0!</v>
      </c>
      <c r="T1269" s="465" t="e">
        <f>L1280</f>
        <v>#DIV/0!</v>
      </c>
      <c r="U1269" s="465" t="e">
        <f>L1287</f>
        <v>#DIV/0!</v>
      </c>
      <c r="V1269" s="465" t="e">
        <f>L1294</f>
        <v>#DIV/0!</v>
      </c>
      <c r="W1269" s="467" t="e">
        <f>L1300</f>
        <v>#DIV/0!</v>
      </c>
      <c r="X1269" s="474">
        <f>I1273</f>
        <v>0</v>
      </c>
      <c r="Y1269" s="475">
        <f>I1278</f>
        <v>0</v>
      </c>
      <c r="Z1269" s="475">
        <f>I1285</f>
        <v>0</v>
      </c>
      <c r="AA1269" s="475">
        <f>I1292</f>
        <v>0</v>
      </c>
      <c r="AB1269" s="476">
        <f>I1299</f>
        <v>0</v>
      </c>
    </row>
    <row r="1270" spans="1:31" ht="14.25" thickTop="1">
      <c r="K1270" s="365"/>
      <c r="L1270" s="366"/>
      <c r="O1270" s="471">
        <f>E1265</f>
        <v>0</v>
      </c>
      <c r="P1270" s="472" t="e">
        <f>L1269</f>
        <v>#DIV/0!</v>
      </c>
      <c r="Q1270" s="473">
        <f>K1267</f>
        <v>0</v>
      </c>
      <c r="R1270" s="473">
        <f>I1301</f>
        <v>0</v>
      </c>
      <c r="S1270" s="465" t="e">
        <f>L1274</f>
        <v>#DIV/0!</v>
      </c>
      <c r="T1270" s="465" t="e">
        <f>L1280</f>
        <v>#DIV/0!</v>
      </c>
      <c r="U1270" s="465" t="e">
        <f>L1287</f>
        <v>#DIV/0!</v>
      </c>
      <c r="V1270" s="465" t="e">
        <f>L1294</f>
        <v>#DIV/0!</v>
      </c>
      <c r="W1270" s="467" t="e">
        <f>L1300</f>
        <v>#DIV/0!</v>
      </c>
      <c r="X1270" s="474">
        <f>I1273</f>
        <v>0</v>
      </c>
      <c r="Y1270" s="475">
        <f>I1278</f>
        <v>0</v>
      </c>
      <c r="Z1270" s="475">
        <f>I1285</f>
        <v>0</v>
      </c>
      <c r="AA1270" s="475">
        <f>I1292</f>
        <v>0</v>
      </c>
      <c r="AB1270" s="476">
        <f>I1299</f>
        <v>0</v>
      </c>
    </row>
    <row r="1271" spans="1:31" ht="15" customHeight="1" thickBot="1">
      <c r="A1271" s="367"/>
      <c r="B1271" s="368" t="s">
        <v>614</v>
      </c>
      <c r="C1271" s="368" t="s">
        <v>615</v>
      </c>
      <c r="D1271" s="368" t="s">
        <v>1473</v>
      </c>
      <c r="E1271" s="368" t="s">
        <v>1474</v>
      </c>
      <c r="F1271" s="368" t="s">
        <v>1475</v>
      </c>
      <c r="G1271" s="368" t="s">
        <v>1476</v>
      </c>
      <c r="H1271" s="368" t="s">
        <v>1477</v>
      </c>
      <c r="I1271" s="2151" t="s">
        <v>1478</v>
      </c>
      <c r="J1271" s="2152"/>
      <c r="K1271" s="2149" t="s">
        <v>1622</v>
      </c>
      <c r="L1271" s="2150"/>
      <c r="O1271" s="471">
        <f>F1265</f>
        <v>0</v>
      </c>
      <c r="P1271" s="472" t="e">
        <f>L1269</f>
        <v>#DIV/0!</v>
      </c>
      <c r="Q1271" s="473">
        <f>K1267</f>
        <v>0</v>
      </c>
      <c r="R1271" s="473">
        <f>I1301</f>
        <v>0</v>
      </c>
      <c r="S1271" s="465" t="e">
        <f>L1274</f>
        <v>#DIV/0!</v>
      </c>
      <c r="T1271" s="465" t="e">
        <f>L1280</f>
        <v>#DIV/0!</v>
      </c>
      <c r="U1271" s="465" t="e">
        <f>L1287</f>
        <v>#DIV/0!</v>
      </c>
      <c r="V1271" s="465" t="e">
        <f>L1294</f>
        <v>#DIV/0!</v>
      </c>
      <c r="W1271" s="467" t="e">
        <f>L1300</f>
        <v>#DIV/0!</v>
      </c>
      <c r="X1271" s="474">
        <f>I1273</f>
        <v>0</v>
      </c>
      <c r="Y1271" s="475">
        <f>I1278</f>
        <v>0</v>
      </c>
      <c r="Z1271" s="475">
        <f>I1285</f>
        <v>0</v>
      </c>
      <c r="AA1271" s="475">
        <f>I1292</f>
        <v>0</v>
      </c>
      <c r="AB1271" s="476">
        <f>I1299</f>
        <v>0</v>
      </c>
    </row>
    <row r="1272" spans="1:31" ht="14.25" customHeight="1" thickTop="1">
      <c r="A1272" s="2137" t="s">
        <v>1479</v>
      </c>
      <c r="B1272" s="356"/>
      <c r="C1272" s="369"/>
      <c r="D1272" s="369"/>
      <c r="E1272" s="370"/>
      <c r="F1272" s="356"/>
      <c r="G1272" s="371"/>
      <c r="H1272" s="372">
        <f t="shared" ref="H1272:H1300" si="32">ROUNDDOWN(C1272*D1272,2)</f>
        <v>0</v>
      </c>
      <c r="I1272" s="1425" t="s">
        <v>1480</v>
      </c>
      <c r="J1272" s="1426"/>
      <c r="K1272" s="2139" t="s">
        <v>1043</v>
      </c>
      <c r="L1272" s="2140" t="e">
        <f>ROUNDDOWN(I1273/I1301,2)</f>
        <v>#DIV/0!</v>
      </c>
      <c r="O1272" s="471">
        <f>G1265</f>
        <v>0</v>
      </c>
      <c r="P1272" s="472" t="e">
        <f>L1269</f>
        <v>#DIV/0!</v>
      </c>
      <c r="Q1272" s="473">
        <f>K1267</f>
        <v>0</v>
      </c>
      <c r="R1272" s="473">
        <f>I1301</f>
        <v>0</v>
      </c>
      <c r="S1272" s="465" t="e">
        <f>L1274</f>
        <v>#DIV/0!</v>
      </c>
      <c r="T1272" s="465" t="e">
        <f>L1280</f>
        <v>#DIV/0!</v>
      </c>
      <c r="U1272" s="465" t="e">
        <f>L1287</f>
        <v>#DIV/0!</v>
      </c>
      <c r="V1272" s="465" t="e">
        <f>L1294</f>
        <v>#DIV/0!</v>
      </c>
      <c r="W1272" s="467" t="e">
        <f>L1300</f>
        <v>#DIV/0!</v>
      </c>
      <c r="X1272" s="474">
        <f>I1273</f>
        <v>0</v>
      </c>
      <c r="Y1272" s="475">
        <f>I1278</f>
        <v>0</v>
      </c>
      <c r="Z1272" s="475">
        <f>I1285</f>
        <v>0</v>
      </c>
      <c r="AA1272" s="475">
        <f>I1292</f>
        <v>0</v>
      </c>
      <c r="AB1272" s="476">
        <f>I1299</f>
        <v>0</v>
      </c>
    </row>
    <row r="1273" spans="1:31" ht="14.25" thickBot="1">
      <c r="A1273" s="2137"/>
      <c r="B1273" s="356"/>
      <c r="C1273" s="369"/>
      <c r="D1273" s="369"/>
      <c r="E1273" s="370"/>
      <c r="F1273" s="356"/>
      <c r="G1273" s="371"/>
      <c r="H1273" s="372">
        <f t="shared" si="32"/>
        <v>0</v>
      </c>
      <c r="I1273" s="2129">
        <f>SUM(H1272:H1276)</f>
        <v>0</v>
      </c>
      <c r="J1273" s="2130"/>
      <c r="K1273" s="2125"/>
      <c r="L1273" s="2141"/>
      <c r="O1273" s="471">
        <f>H1265</f>
        <v>0</v>
      </c>
      <c r="P1273" s="472" t="e">
        <f>L1269</f>
        <v>#DIV/0!</v>
      </c>
      <c r="Q1273" s="473">
        <f>K1267</f>
        <v>0</v>
      </c>
      <c r="R1273" s="473">
        <f>I1301</f>
        <v>0</v>
      </c>
      <c r="S1273" s="465" t="e">
        <f>L1274</f>
        <v>#DIV/0!</v>
      </c>
      <c r="T1273" s="465" t="e">
        <f>L1280</f>
        <v>#DIV/0!</v>
      </c>
      <c r="U1273" s="465" t="e">
        <f>L1287</f>
        <v>#DIV/0!</v>
      </c>
      <c r="V1273" s="465" t="e">
        <f>L1294</f>
        <v>#DIV/0!</v>
      </c>
      <c r="W1273" s="467" t="e">
        <f>L1300</f>
        <v>#DIV/0!</v>
      </c>
      <c r="X1273" s="474">
        <f>I1273</f>
        <v>0</v>
      </c>
      <c r="Y1273" s="475">
        <f>I1278</f>
        <v>0</v>
      </c>
      <c r="Z1273" s="475">
        <f>I1285</f>
        <v>0</v>
      </c>
      <c r="AA1273" s="475">
        <f>I1292</f>
        <v>0</v>
      </c>
      <c r="AB1273" s="476">
        <f>I1299</f>
        <v>0</v>
      </c>
    </row>
    <row r="1274" spans="1:31" ht="13.5" customHeight="1" thickTop="1">
      <c r="A1274" s="2137"/>
      <c r="B1274" s="356"/>
      <c r="C1274" s="369"/>
      <c r="D1274" s="369"/>
      <c r="E1274" s="370"/>
      <c r="F1274" s="356"/>
      <c r="G1274" s="371"/>
      <c r="H1274" s="372">
        <f t="shared" si="32"/>
        <v>0</v>
      </c>
      <c r="I1274" s="2129"/>
      <c r="J1274" s="2130"/>
      <c r="K1274" s="2125"/>
      <c r="L1274" s="2140" t="e">
        <f>IF(L1272=0,"-",IF(L1272-$I$1/100&lt;0,0.0001,IF(L1272=1,1,L1272-$I$1/100)))</f>
        <v>#DIV/0!</v>
      </c>
      <c r="O1274" s="471">
        <f>I1265</f>
        <v>0</v>
      </c>
      <c r="P1274" s="472" t="e">
        <f>L1269</f>
        <v>#DIV/0!</v>
      </c>
      <c r="Q1274" s="473">
        <f>K1267</f>
        <v>0</v>
      </c>
      <c r="R1274" s="473">
        <f>I1301</f>
        <v>0</v>
      </c>
      <c r="S1274" s="465" t="e">
        <f>L1274</f>
        <v>#DIV/0!</v>
      </c>
      <c r="T1274" s="465" t="e">
        <f>L1280</f>
        <v>#DIV/0!</v>
      </c>
      <c r="U1274" s="465" t="e">
        <f>L1287</f>
        <v>#DIV/0!</v>
      </c>
      <c r="V1274" s="465" t="e">
        <f>L1294</f>
        <v>#DIV/0!</v>
      </c>
      <c r="W1274" s="467" t="e">
        <f>L1300</f>
        <v>#DIV/0!</v>
      </c>
      <c r="X1274" s="474">
        <f>I1273</f>
        <v>0</v>
      </c>
      <c r="Y1274" s="475">
        <f>I1278</f>
        <v>0</v>
      </c>
      <c r="Z1274" s="475">
        <f>I1285</f>
        <v>0</v>
      </c>
      <c r="AA1274" s="475">
        <f>I1292</f>
        <v>0</v>
      </c>
      <c r="AB1274" s="476">
        <f>I1299</f>
        <v>0</v>
      </c>
    </row>
    <row r="1275" spans="1:31">
      <c r="A1275" s="2137"/>
      <c r="B1275" s="356"/>
      <c r="C1275" s="369"/>
      <c r="D1275" s="369"/>
      <c r="E1275" s="370"/>
      <c r="F1275" s="356"/>
      <c r="G1275" s="371"/>
      <c r="H1275" s="372">
        <f t="shared" si="32"/>
        <v>0</v>
      </c>
      <c r="I1275" s="2129"/>
      <c r="J1275" s="2130"/>
      <c r="K1275" s="2125"/>
      <c r="L1275" s="2142"/>
      <c r="O1275" s="471">
        <f>J1265</f>
        <v>0</v>
      </c>
      <c r="P1275" s="472" t="e">
        <f>L1269</f>
        <v>#DIV/0!</v>
      </c>
      <c r="Q1275" s="473">
        <f>K1267</f>
        <v>0</v>
      </c>
      <c r="R1275" s="473">
        <f>I1301</f>
        <v>0</v>
      </c>
      <c r="S1275" s="465" t="e">
        <f>L1274</f>
        <v>#DIV/0!</v>
      </c>
      <c r="T1275" s="465" t="e">
        <f>L1280</f>
        <v>#DIV/0!</v>
      </c>
      <c r="U1275" s="465" t="e">
        <f>L1287</f>
        <v>#DIV/0!</v>
      </c>
      <c r="V1275" s="465" t="e">
        <f>L1294</f>
        <v>#DIV/0!</v>
      </c>
      <c r="W1275" s="467" t="e">
        <f>L1300</f>
        <v>#DIV/0!</v>
      </c>
      <c r="X1275" s="474">
        <f>I1273</f>
        <v>0</v>
      </c>
      <c r="Y1275" s="475">
        <f>I1278</f>
        <v>0</v>
      </c>
      <c r="Z1275" s="475">
        <f>I1285</f>
        <v>0</v>
      </c>
      <c r="AA1275" s="475">
        <f>I1292</f>
        <v>0</v>
      </c>
      <c r="AB1275" s="476">
        <f>I1299</f>
        <v>0</v>
      </c>
    </row>
    <row r="1276" spans="1:31" ht="14.25" thickBot="1">
      <c r="A1276" s="2138"/>
      <c r="B1276" s="356"/>
      <c r="C1276" s="373"/>
      <c r="D1276" s="373"/>
      <c r="E1276" s="374"/>
      <c r="F1276" s="375"/>
      <c r="G1276" s="376"/>
      <c r="H1276" s="377">
        <f t="shared" si="32"/>
        <v>0</v>
      </c>
      <c r="I1276" s="2131"/>
      <c r="J1276" s="2132"/>
      <c r="K1276" s="2128"/>
      <c r="L1276" s="2141"/>
      <c r="O1276" s="471">
        <f>K1265</f>
        <v>0</v>
      </c>
      <c r="P1276" s="472" t="e">
        <f>L1269</f>
        <v>#DIV/0!</v>
      </c>
      <c r="Q1276" s="473">
        <f>K1267</f>
        <v>0</v>
      </c>
      <c r="R1276" s="473">
        <f>I1301</f>
        <v>0</v>
      </c>
      <c r="S1276" s="465" t="e">
        <f>L1274</f>
        <v>#DIV/0!</v>
      </c>
      <c r="T1276" s="465" t="e">
        <f>L1280</f>
        <v>#DIV/0!</v>
      </c>
      <c r="U1276" s="465" t="e">
        <f>L1287</f>
        <v>#DIV/0!</v>
      </c>
      <c r="V1276" s="465" t="e">
        <f>L1294</f>
        <v>#DIV/0!</v>
      </c>
      <c r="W1276" s="467" t="e">
        <f>L1300</f>
        <v>#DIV/0!</v>
      </c>
      <c r="X1276" s="474">
        <f>I1273</f>
        <v>0</v>
      </c>
      <c r="Y1276" s="475">
        <f>I1278</f>
        <v>0</v>
      </c>
      <c r="Z1276" s="475">
        <f>I1285</f>
        <v>0</v>
      </c>
      <c r="AA1276" s="475">
        <f>I1292</f>
        <v>0</v>
      </c>
      <c r="AB1276" s="476">
        <f>I1299</f>
        <v>0</v>
      </c>
    </row>
    <row r="1277" spans="1:31" ht="15" customHeight="1" thickTop="1" thickBot="1">
      <c r="A1277" s="2158" t="s">
        <v>1044</v>
      </c>
      <c r="B1277" s="355"/>
      <c r="C1277" s="378"/>
      <c r="D1277" s="378"/>
      <c r="E1277" s="379"/>
      <c r="F1277" s="380"/>
      <c r="G1277" s="381"/>
      <c r="H1277" s="382">
        <f t="shared" si="32"/>
        <v>0</v>
      </c>
      <c r="I1277" s="2159" t="s">
        <v>72</v>
      </c>
      <c r="J1277" s="2160"/>
      <c r="K1277" s="2127" t="s">
        <v>73</v>
      </c>
      <c r="L1277" s="2123" t="e">
        <f>ROUNDDOWN(I1278/I1301,2)</f>
        <v>#DIV/0!</v>
      </c>
      <c r="O1277" s="477">
        <f>L1265</f>
        <v>0</v>
      </c>
      <c r="P1277" s="478" t="e">
        <f>L1269</f>
        <v>#DIV/0!</v>
      </c>
      <c r="Q1277" s="479">
        <f>K1267</f>
        <v>0</v>
      </c>
      <c r="R1277" s="479">
        <f>I1301</f>
        <v>0</v>
      </c>
      <c r="S1277" s="465" t="e">
        <f>L1274</f>
        <v>#DIV/0!</v>
      </c>
      <c r="T1277" s="465" t="e">
        <f>L1280</f>
        <v>#DIV/0!</v>
      </c>
      <c r="U1277" s="465" t="e">
        <f>L1287</f>
        <v>#DIV/0!</v>
      </c>
      <c r="V1277" s="465" t="e">
        <f>L1294</f>
        <v>#DIV/0!</v>
      </c>
      <c r="W1277" s="467" t="e">
        <f>L1300</f>
        <v>#DIV/0!</v>
      </c>
      <c r="X1277" s="480">
        <f>I1273</f>
        <v>0</v>
      </c>
      <c r="Y1277" s="481">
        <f>I1278</f>
        <v>0</v>
      </c>
      <c r="Z1277" s="481">
        <f>I1285</f>
        <v>0</v>
      </c>
      <c r="AA1277" s="481">
        <f>I1292</f>
        <v>0</v>
      </c>
      <c r="AB1277" s="482">
        <f>I1299</f>
        <v>0</v>
      </c>
    </row>
    <row r="1278" spans="1:31" ht="15" thickTop="1" thickBot="1">
      <c r="A1278" s="2137"/>
      <c r="B1278" s="356"/>
      <c r="C1278" s="369"/>
      <c r="D1278" s="369"/>
      <c r="E1278" s="370"/>
      <c r="F1278" s="356"/>
      <c r="G1278" s="371"/>
      <c r="H1278" s="372">
        <f t="shared" si="32"/>
        <v>0</v>
      </c>
      <c r="I1278" s="2129">
        <f>SUM(H1277:H1283)</f>
        <v>0</v>
      </c>
      <c r="J1278" s="2130"/>
      <c r="K1278" s="2125"/>
      <c r="L1278" s="2123"/>
    </row>
    <row r="1279" spans="1:31" ht="15" thickTop="1" thickBot="1">
      <c r="A1279" s="2137"/>
      <c r="B1279" s="356"/>
      <c r="C1279" s="369"/>
      <c r="D1279" s="369"/>
      <c r="E1279" s="370"/>
      <c r="F1279" s="356"/>
      <c r="G1279" s="371"/>
      <c r="H1279" s="372">
        <f t="shared" si="32"/>
        <v>0</v>
      </c>
      <c r="I1279" s="2129"/>
      <c r="J1279" s="2130"/>
      <c r="K1279" s="2125"/>
      <c r="L1279" s="2123"/>
    </row>
    <row r="1280" spans="1:31" ht="15" thickTop="1" thickBot="1">
      <c r="A1280" s="2137"/>
      <c r="B1280" s="356"/>
      <c r="C1280" s="369"/>
      <c r="D1280" s="369"/>
      <c r="E1280" s="370"/>
      <c r="F1280" s="356"/>
      <c r="G1280" s="371"/>
      <c r="H1280" s="372">
        <f t="shared" si="32"/>
        <v>0</v>
      </c>
      <c r="I1280" s="2129"/>
      <c r="J1280" s="2130"/>
      <c r="K1280" s="2125"/>
      <c r="L1280" s="2123" t="e">
        <f>IF(L1277=0,"-",IF(L1277-$I$1/100&lt;0,0.0001,IF(L1277=1,1,L1277-$I$1/100)))</f>
        <v>#DIV/0!</v>
      </c>
    </row>
    <row r="1281" spans="1:12" ht="15" thickTop="1" thickBot="1">
      <c r="A1281" s="2137"/>
      <c r="B1281" s="356"/>
      <c r="C1281" s="369"/>
      <c r="D1281" s="369"/>
      <c r="E1281" s="370"/>
      <c r="F1281" s="356"/>
      <c r="G1281" s="371"/>
      <c r="H1281" s="372">
        <f t="shared" si="32"/>
        <v>0</v>
      </c>
      <c r="I1281" s="2129"/>
      <c r="J1281" s="2130"/>
      <c r="K1281" s="2125"/>
      <c r="L1281" s="2123"/>
    </row>
    <row r="1282" spans="1:12" ht="15" thickTop="1" thickBot="1">
      <c r="A1282" s="2137"/>
      <c r="B1282" s="356"/>
      <c r="C1282" s="369"/>
      <c r="D1282" s="369"/>
      <c r="E1282" s="370"/>
      <c r="F1282" s="356"/>
      <c r="G1282" s="371"/>
      <c r="H1282" s="372">
        <f t="shared" si="32"/>
        <v>0</v>
      </c>
      <c r="I1282" s="2129"/>
      <c r="J1282" s="2130"/>
      <c r="K1282" s="2125"/>
      <c r="L1282" s="2123"/>
    </row>
    <row r="1283" spans="1:12" ht="15" thickTop="1" thickBot="1">
      <c r="A1283" s="2138"/>
      <c r="B1283" s="375"/>
      <c r="C1283" s="373"/>
      <c r="D1283" s="373"/>
      <c r="E1283" s="374"/>
      <c r="F1283" s="375"/>
      <c r="G1283" s="376"/>
      <c r="H1283" s="377">
        <f t="shared" si="32"/>
        <v>0</v>
      </c>
      <c r="I1283" s="2131"/>
      <c r="J1283" s="2132"/>
      <c r="K1283" s="2128"/>
      <c r="L1283" s="2123"/>
    </row>
    <row r="1284" spans="1:12" ht="15" customHeight="1" thickTop="1" thickBot="1">
      <c r="A1284" s="2146" t="s">
        <v>74</v>
      </c>
      <c r="B1284" s="380"/>
      <c r="C1284" s="378"/>
      <c r="D1284" s="378"/>
      <c r="E1284" s="379"/>
      <c r="F1284" s="380"/>
      <c r="G1284" s="381"/>
      <c r="H1284" s="382">
        <f t="shared" si="32"/>
        <v>0</v>
      </c>
      <c r="I1284" s="2162" t="s">
        <v>75</v>
      </c>
      <c r="J1284" s="1429"/>
      <c r="K1284" s="2124" t="s">
        <v>1226</v>
      </c>
      <c r="L1284" s="2123" t="e">
        <f>ROUNDDOWN(I1285/I1301,2)</f>
        <v>#DIV/0!</v>
      </c>
    </row>
    <row r="1285" spans="1:12" ht="15" thickTop="1" thickBot="1">
      <c r="A1285" s="2137"/>
      <c r="B1285" s="356"/>
      <c r="C1285" s="369"/>
      <c r="D1285" s="369"/>
      <c r="E1285" s="370"/>
      <c r="F1285" s="356"/>
      <c r="G1285" s="371"/>
      <c r="H1285" s="372">
        <f t="shared" si="32"/>
        <v>0</v>
      </c>
      <c r="I1285" s="2129">
        <f>SUM(H1284:H1290)</f>
        <v>0</v>
      </c>
      <c r="J1285" s="2130"/>
      <c r="K1285" s="2125"/>
      <c r="L1285" s="2123"/>
    </row>
    <row r="1286" spans="1:12" ht="15" thickTop="1" thickBot="1">
      <c r="A1286" s="2137"/>
      <c r="B1286" s="356"/>
      <c r="C1286" s="369"/>
      <c r="D1286" s="369"/>
      <c r="E1286" s="370"/>
      <c r="F1286" s="356"/>
      <c r="G1286" s="371"/>
      <c r="H1286" s="372">
        <f t="shared" si="32"/>
        <v>0</v>
      </c>
      <c r="I1286" s="2129"/>
      <c r="J1286" s="2130"/>
      <c r="K1286" s="2125"/>
      <c r="L1286" s="2123"/>
    </row>
    <row r="1287" spans="1:12" ht="15" thickTop="1" thickBot="1">
      <c r="A1287" s="2137"/>
      <c r="B1287" s="356"/>
      <c r="C1287" s="369"/>
      <c r="D1287" s="369"/>
      <c r="E1287" s="370"/>
      <c r="F1287" s="356"/>
      <c r="G1287" s="371"/>
      <c r="H1287" s="372">
        <f t="shared" si="32"/>
        <v>0</v>
      </c>
      <c r="I1287" s="2129"/>
      <c r="J1287" s="2130"/>
      <c r="K1287" s="2125"/>
      <c r="L1287" s="2123" t="e">
        <f>IF(L1284=0,"-",IF(L1284-$I$1/100&lt;0,0.0001,IF(L1284=1,1,L1284-$I$1/100)))</f>
        <v>#DIV/0!</v>
      </c>
    </row>
    <row r="1288" spans="1:12" ht="15" thickTop="1" thickBot="1">
      <c r="A1288" s="2137"/>
      <c r="B1288" s="356"/>
      <c r="C1288" s="369"/>
      <c r="D1288" s="369"/>
      <c r="E1288" s="370"/>
      <c r="F1288" s="356"/>
      <c r="G1288" s="371"/>
      <c r="H1288" s="372">
        <f t="shared" si="32"/>
        <v>0</v>
      </c>
      <c r="I1288" s="2129"/>
      <c r="J1288" s="2130"/>
      <c r="K1288" s="2125"/>
      <c r="L1288" s="2123"/>
    </row>
    <row r="1289" spans="1:12" ht="15" thickTop="1" thickBot="1">
      <c r="A1289" s="2137"/>
      <c r="B1289" s="356"/>
      <c r="C1289" s="369"/>
      <c r="D1289" s="369"/>
      <c r="E1289" s="370"/>
      <c r="F1289" s="356"/>
      <c r="G1289" s="371"/>
      <c r="H1289" s="372">
        <f t="shared" si="32"/>
        <v>0</v>
      </c>
      <c r="I1289" s="2129"/>
      <c r="J1289" s="2130"/>
      <c r="K1289" s="2125"/>
      <c r="L1289" s="2123"/>
    </row>
    <row r="1290" spans="1:12" ht="15" thickTop="1" thickBot="1">
      <c r="A1290" s="2161"/>
      <c r="B1290" s="383"/>
      <c r="C1290" s="373"/>
      <c r="D1290" s="373"/>
      <c r="E1290" s="374"/>
      <c r="F1290" s="375"/>
      <c r="G1290" s="376"/>
      <c r="H1290" s="377">
        <f t="shared" si="32"/>
        <v>0</v>
      </c>
      <c r="I1290" s="2129"/>
      <c r="J1290" s="2130"/>
      <c r="K1290" s="2126"/>
      <c r="L1290" s="2123"/>
    </row>
    <row r="1291" spans="1:12" ht="15" customHeight="1" thickTop="1" thickBot="1">
      <c r="A1291" s="2158" t="s">
        <v>1227</v>
      </c>
      <c r="B1291" s="355"/>
      <c r="C1291" s="378"/>
      <c r="D1291" s="378"/>
      <c r="E1291" s="379"/>
      <c r="F1291" s="380"/>
      <c r="G1291" s="381"/>
      <c r="H1291" s="382">
        <f t="shared" si="32"/>
        <v>0</v>
      </c>
      <c r="I1291" s="2159" t="s">
        <v>1228</v>
      </c>
      <c r="J1291" s="2160"/>
      <c r="K1291" s="2127" t="s">
        <v>1229</v>
      </c>
      <c r="L1291" s="2123" t="e">
        <f>ROUNDDOWN(I1292/I1301,2)</f>
        <v>#DIV/0!</v>
      </c>
    </row>
    <row r="1292" spans="1:12" ht="15" thickTop="1" thickBot="1">
      <c r="A1292" s="2137"/>
      <c r="B1292" s="356"/>
      <c r="C1292" s="369"/>
      <c r="D1292" s="369"/>
      <c r="E1292" s="370"/>
      <c r="F1292" s="356"/>
      <c r="G1292" s="371"/>
      <c r="H1292" s="372">
        <f t="shared" si="32"/>
        <v>0</v>
      </c>
      <c r="I1292" s="2129">
        <f>SUM(H1291:H1297)</f>
        <v>0</v>
      </c>
      <c r="J1292" s="2130"/>
      <c r="K1292" s="2125"/>
      <c r="L1292" s="2123"/>
    </row>
    <row r="1293" spans="1:12" ht="15" thickTop="1" thickBot="1">
      <c r="A1293" s="2137"/>
      <c r="B1293" s="356"/>
      <c r="C1293" s="369"/>
      <c r="D1293" s="369"/>
      <c r="E1293" s="370"/>
      <c r="F1293" s="356"/>
      <c r="G1293" s="371"/>
      <c r="H1293" s="372">
        <f t="shared" si="32"/>
        <v>0</v>
      </c>
      <c r="I1293" s="2129"/>
      <c r="J1293" s="2130"/>
      <c r="K1293" s="2125"/>
      <c r="L1293" s="2123"/>
    </row>
    <row r="1294" spans="1:12" ht="15" thickTop="1" thickBot="1">
      <c r="A1294" s="2137"/>
      <c r="B1294" s="356"/>
      <c r="C1294" s="369"/>
      <c r="D1294" s="369"/>
      <c r="E1294" s="370"/>
      <c r="F1294" s="356"/>
      <c r="G1294" s="371"/>
      <c r="H1294" s="372">
        <f t="shared" si="32"/>
        <v>0</v>
      </c>
      <c r="I1294" s="2129"/>
      <c r="J1294" s="2130"/>
      <c r="K1294" s="2125"/>
      <c r="L1294" s="2123" t="e">
        <f>IF(L1291=0,"-",IF(L1291-$I$1/100&lt;0,0.0001,IF(L1291=1,1,L1291-$I$1/100)))</f>
        <v>#DIV/0!</v>
      </c>
    </row>
    <row r="1295" spans="1:12" ht="15" thickTop="1" thickBot="1">
      <c r="A1295" s="2137"/>
      <c r="B1295" s="356"/>
      <c r="C1295" s="369"/>
      <c r="D1295" s="369"/>
      <c r="E1295" s="370"/>
      <c r="F1295" s="356"/>
      <c r="G1295" s="371"/>
      <c r="H1295" s="372">
        <f t="shared" si="32"/>
        <v>0</v>
      </c>
      <c r="I1295" s="2129"/>
      <c r="J1295" s="2130"/>
      <c r="K1295" s="2125"/>
      <c r="L1295" s="2123"/>
    </row>
    <row r="1296" spans="1:12" ht="15" thickTop="1" thickBot="1">
      <c r="A1296" s="2137"/>
      <c r="B1296" s="356"/>
      <c r="C1296" s="369"/>
      <c r="D1296" s="369"/>
      <c r="E1296" s="370"/>
      <c r="F1296" s="356"/>
      <c r="G1296" s="371"/>
      <c r="H1296" s="372">
        <f t="shared" si="32"/>
        <v>0</v>
      </c>
      <c r="I1296" s="2129"/>
      <c r="J1296" s="2130"/>
      <c r="K1296" s="2125"/>
      <c r="L1296" s="2123"/>
    </row>
    <row r="1297" spans="1:31" ht="15" thickTop="1" thickBot="1">
      <c r="A1297" s="2138"/>
      <c r="B1297" s="375"/>
      <c r="C1297" s="373"/>
      <c r="D1297" s="373"/>
      <c r="E1297" s="374"/>
      <c r="F1297" s="375"/>
      <c r="G1297" s="376"/>
      <c r="H1297" s="377">
        <f t="shared" si="32"/>
        <v>0</v>
      </c>
      <c r="I1297" s="2131"/>
      <c r="J1297" s="2132"/>
      <c r="K1297" s="2128"/>
      <c r="L1297" s="2123"/>
    </row>
    <row r="1298" spans="1:31" ht="15" customHeight="1" thickTop="1" thickBot="1">
      <c r="A1298" s="2158" t="s">
        <v>1230</v>
      </c>
      <c r="B1298" s="355"/>
      <c r="C1298" s="378"/>
      <c r="D1298" s="378"/>
      <c r="E1298" s="379"/>
      <c r="F1298" s="380"/>
      <c r="G1298" s="381"/>
      <c r="H1298" s="382">
        <f t="shared" si="32"/>
        <v>0</v>
      </c>
      <c r="I1298" s="2162" t="s">
        <v>1231</v>
      </c>
      <c r="J1298" s="1429"/>
      <c r="K1298" s="2127" t="s">
        <v>1232</v>
      </c>
      <c r="L1298" s="2123" t="e">
        <f>ROUNDDOWN(I1299/I1301,2)</f>
        <v>#DIV/0!</v>
      </c>
    </row>
    <row r="1299" spans="1:31" ht="15" thickTop="1" thickBot="1">
      <c r="A1299" s="2137"/>
      <c r="B1299" s="356"/>
      <c r="C1299" s="369"/>
      <c r="D1299" s="369"/>
      <c r="E1299" s="370"/>
      <c r="F1299" s="356"/>
      <c r="G1299" s="371"/>
      <c r="H1299" s="372">
        <f t="shared" si="32"/>
        <v>0</v>
      </c>
      <c r="I1299" s="2129">
        <f>SUM(H1298:H1300)</f>
        <v>0</v>
      </c>
      <c r="J1299" s="2130"/>
      <c r="K1299" s="2125"/>
      <c r="L1299" s="2123"/>
    </row>
    <row r="1300" spans="1:31" ht="15" thickTop="1" thickBot="1">
      <c r="A1300" s="2138"/>
      <c r="B1300" s="375"/>
      <c r="C1300" s="373"/>
      <c r="D1300" s="373"/>
      <c r="E1300" s="374"/>
      <c r="F1300" s="375"/>
      <c r="G1300" s="376"/>
      <c r="H1300" s="377">
        <f t="shared" si="32"/>
        <v>0</v>
      </c>
      <c r="I1300" s="2131"/>
      <c r="J1300" s="2132"/>
      <c r="K1300" s="2128"/>
      <c r="L1300" s="499" t="e">
        <f>IF(L1298=0,"-",IF(L1298-$I$1/100&lt;0,0.0001,IF(L1298=1,1,L1298-$I$1/100)))</f>
        <v>#DIV/0!</v>
      </c>
    </row>
    <row r="1301" spans="1:31" ht="15" thickTop="1" thickBot="1">
      <c r="A1301" s="10"/>
      <c r="G1301" s="2133" t="s">
        <v>1233</v>
      </c>
      <c r="H1301" s="2134"/>
      <c r="I1301" s="2135">
        <f>SUM(I1273,I1278,I1285,I1292,I1299)</f>
        <v>0</v>
      </c>
      <c r="J1301" s="2136"/>
      <c r="L1301" s="499"/>
    </row>
    <row r="1302" spans="1:31" ht="15" thickTop="1" thickBot="1"/>
    <row r="1303" spans="1:31" ht="13.9" customHeight="1" thickTop="1" thickBot="1">
      <c r="A1303" s="645" t="s">
        <v>981</v>
      </c>
      <c r="B1303" s="2163" t="s">
        <v>1634</v>
      </c>
      <c r="C1303" s="2164"/>
      <c r="D1303" s="2164"/>
      <c r="E1303" s="2164"/>
      <c r="F1303" s="2164"/>
      <c r="G1303" s="2164"/>
      <c r="H1303" s="2164"/>
      <c r="I1303" s="2164"/>
      <c r="J1303" s="2164"/>
      <c r="K1303" s="2164"/>
      <c r="L1303" s="2165"/>
    </row>
    <row r="1304" spans="1:31" ht="29.25" customHeight="1" thickTop="1" thickBot="1">
      <c r="A1304" s="354"/>
      <c r="B1304" s="354"/>
      <c r="C1304" s="354"/>
      <c r="D1304" s="354"/>
      <c r="E1304" s="354"/>
      <c r="F1304" s="354"/>
      <c r="G1304" s="354"/>
      <c r="H1304" s="354"/>
      <c r="I1304" s="354"/>
      <c r="J1304" s="354"/>
      <c r="K1304" s="354"/>
      <c r="L1304" s="354"/>
      <c r="X1304" s="2143" t="s">
        <v>810</v>
      </c>
      <c r="Y1304" s="2143"/>
      <c r="Z1304" s="2143"/>
      <c r="AA1304" s="2143"/>
      <c r="AB1304" s="2143"/>
    </row>
    <row r="1305" spans="1:31" ht="14.25" customHeight="1" thickTop="1">
      <c r="A1305" s="2144" t="s">
        <v>315</v>
      </c>
      <c r="B1305" s="355" t="s">
        <v>316</v>
      </c>
      <c r="C1305" s="355"/>
      <c r="D1305" s="355"/>
      <c r="E1305" s="355"/>
      <c r="F1305" s="355"/>
      <c r="G1305" s="355"/>
      <c r="H1305" s="355"/>
      <c r="I1305" s="355"/>
      <c r="J1305" s="355"/>
      <c r="K1305" s="2156"/>
      <c r="L1305" s="2157"/>
      <c r="O1305" s="457" t="s">
        <v>318</v>
      </c>
      <c r="P1305" s="458" t="s">
        <v>320</v>
      </c>
      <c r="Q1305" s="459" t="s">
        <v>319</v>
      </c>
      <c r="R1305" s="459" t="s">
        <v>809</v>
      </c>
      <c r="S1305" s="460" t="s">
        <v>860</v>
      </c>
      <c r="T1305" s="460" t="s">
        <v>861</v>
      </c>
      <c r="U1305" s="460" t="s">
        <v>862</v>
      </c>
      <c r="V1305" s="460" t="s">
        <v>863</v>
      </c>
      <c r="W1305" s="461" t="s">
        <v>864</v>
      </c>
      <c r="X1305" s="462" t="s">
        <v>860</v>
      </c>
      <c r="Y1305" s="460" t="s">
        <v>861</v>
      </c>
      <c r="Z1305" s="460" t="s">
        <v>862</v>
      </c>
      <c r="AA1305" s="460" t="s">
        <v>863</v>
      </c>
      <c r="AB1305" s="461" t="s">
        <v>864</v>
      </c>
      <c r="AE1305" s="463"/>
    </row>
    <row r="1306" spans="1:31">
      <c r="A1306" s="2145"/>
      <c r="B1306" s="356" t="s">
        <v>865</v>
      </c>
      <c r="C1306" s="357"/>
      <c r="D1306" s="357"/>
      <c r="E1306" s="357"/>
      <c r="F1306" s="357"/>
      <c r="G1306" s="357"/>
      <c r="H1306" s="357"/>
      <c r="I1306" s="357"/>
      <c r="J1306" s="358"/>
      <c r="K1306" s="2147">
        <f>SUM(C1306:J1306)</f>
        <v>0</v>
      </c>
      <c r="L1306" s="2148"/>
      <c r="O1306" s="464">
        <f>B1304</f>
        <v>0</v>
      </c>
      <c r="P1306" s="465" t="e">
        <f>L1308</f>
        <v>#DIV/0!</v>
      </c>
      <c r="Q1306" s="466">
        <f>K1306</f>
        <v>0</v>
      </c>
      <c r="R1306" s="466">
        <f>I1340</f>
        <v>0</v>
      </c>
      <c r="S1306" s="465" t="e">
        <f>L1313</f>
        <v>#DIV/0!</v>
      </c>
      <c r="T1306" s="465" t="e">
        <f>L1319</f>
        <v>#DIV/0!</v>
      </c>
      <c r="U1306" s="465" t="e">
        <f>L1326</f>
        <v>#DIV/0!</v>
      </c>
      <c r="V1306" s="465" t="e">
        <f>L1333</f>
        <v>#DIV/0!</v>
      </c>
      <c r="W1306" s="467" t="e">
        <f>L1339</f>
        <v>#DIV/0!</v>
      </c>
      <c r="X1306" s="468">
        <f>I1312</f>
        <v>0</v>
      </c>
      <c r="Y1306" s="469">
        <f>I1317</f>
        <v>0</v>
      </c>
      <c r="Z1306" s="469">
        <f>I1324</f>
        <v>0</v>
      </c>
      <c r="AA1306" s="469">
        <f>I1331</f>
        <v>0</v>
      </c>
      <c r="AB1306" s="470">
        <f>I1338</f>
        <v>0</v>
      </c>
    </row>
    <row r="1307" spans="1:31" ht="14.25" customHeight="1" thickBot="1">
      <c r="A1307" s="2146"/>
      <c r="B1307" s="356"/>
      <c r="C1307" s="357"/>
      <c r="D1307" s="357"/>
      <c r="E1307" s="357"/>
      <c r="F1307" s="357"/>
      <c r="G1307" s="357"/>
      <c r="H1307" s="357"/>
      <c r="I1307" s="357"/>
      <c r="J1307" s="357"/>
      <c r="K1307" s="359" t="s">
        <v>1620</v>
      </c>
      <c r="L1307" s="360" t="s">
        <v>1621</v>
      </c>
      <c r="O1307" s="471">
        <f>C1304</f>
        <v>0</v>
      </c>
      <c r="P1307" s="472" t="e">
        <f>L1308</f>
        <v>#DIV/0!</v>
      </c>
      <c r="Q1307" s="473">
        <f>K1306</f>
        <v>0</v>
      </c>
      <c r="R1307" s="473">
        <f>I1340</f>
        <v>0</v>
      </c>
      <c r="S1307" s="465" t="e">
        <f>L1313</f>
        <v>#DIV/0!</v>
      </c>
      <c r="T1307" s="465" t="e">
        <f>L1319</f>
        <v>#DIV/0!</v>
      </c>
      <c r="U1307" s="465" t="e">
        <f>L1326</f>
        <v>#DIV/0!</v>
      </c>
      <c r="V1307" s="465" t="e">
        <f>L1333</f>
        <v>#DIV/0!</v>
      </c>
      <c r="W1307" s="467" t="e">
        <f>L1339</f>
        <v>#DIV/0!</v>
      </c>
      <c r="X1307" s="474">
        <f>I1312</f>
        <v>0</v>
      </c>
      <c r="Y1307" s="475">
        <f>I1317</f>
        <v>0</v>
      </c>
      <c r="Z1307" s="475">
        <f>I1324</f>
        <v>0</v>
      </c>
      <c r="AA1307" s="475">
        <f>I1331</f>
        <v>0</v>
      </c>
      <c r="AB1307" s="476">
        <f>I1338</f>
        <v>0</v>
      </c>
    </row>
    <row r="1308" spans="1:31" ht="15" thickTop="1" thickBot="1">
      <c r="A1308" s="2153" t="s">
        <v>866</v>
      </c>
      <c r="B1308" s="2154"/>
      <c r="C1308" s="2154"/>
      <c r="D1308" s="2154"/>
      <c r="E1308" s="2155"/>
      <c r="F1308" s="361">
        <f>I1340</f>
        <v>0</v>
      </c>
      <c r="G1308" s="362" t="s">
        <v>867</v>
      </c>
      <c r="H1308" s="363">
        <f>K1306</f>
        <v>0</v>
      </c>
      <c r="I1308" s="362" t="s">
        <v>868</v>
      </c>
      <c r="J1308" s="362" t="s">
        <v>613</v>
      </c>
      <c r="K1308" s="364" t="e">
        <f>ROUNDDOWN(I1340/K1306,2)</f>
        <v>#DIV/0!</v>
      </c>
      <c r="L1308" s="364" t="e">
        <f>K1308-$I$1/100</f>
        <v>#DIV/0!</v>
      </c>
      <c r="O1308" s="471">
        <f>D1304</f>
        <v>0</v>
      </c>
      <c r="P1308" s="472" t="e">
        <f>L1308</f>
        <v>#DIV/0!</v>
      </c>
      <c r="Q1308" s="473">
        <f>K1306</f>
        <v>0</v>
      </c>
      <c r="R1308" s="473">
        <f>I1340</f>
        <v>0</v>
      </c>
      <c r="S1308" s="465" t="e">
        <f>L1313</f>
        <v>#DIV/0!</v>
      </c>
      <c r="T1308" s="465" t="e">
        <f>L1319</f>
        <v>#DIV/0!</v>
      </c>
      <c r="U1308" s="465" t="e">
        <f>L1326</f>
        <v>#DIV/0!</v>
      </c>
      <c r="V1308" s="465" t="e">
        <f>L1333</f>
        <v>#DIV/0!</v>
      </c>
      <c r="W1308" s="467" t="e">
        <f>L1339</f>
        <v>#DIV/0!</v>
      </c>
      <c r="X1308" s="474">
        <f>I1312</f>
        <v>0</v>
      </c>
      <c r="Y1308" s="475">
        <f>I1317</f>
        <v>0</v>
      </c>
      <c r="Z1308" s="475">
        <f>I1324</f>
        <v>0</v>
      </c>
      <c r="AA1308" s="475">
        <f>I1331</f>
        <v>0</v>
      </c>
      <c r="AB1308" s="476">
        <f>I1338</f>
        <v>0</v>
      </c>
    </row>
    <row r="1309" spans="1:31" ht="14.25" thickTop="1">
      <c r="K1309" s="365"/>
      <c r="L1309" s="366"/>
      <c r="O1309" s="471">
        <f>E1304</f>
        <v>0</v>
      </c>
      <c r="P1309" s="472" t="e">
        <f>L1308</f>
        <v>#DIV/0!</v>
      </c>
      <c r="Q1309" s="473">
        <f>K1306</f>
        <v>0</v>
      </c>
      <c r="R1309" s="473">
        <f>I1340</f>
        <v>0</v>
      </c>
      <c r="S1309" s="465" t="e">
        <f>L1313</f>
        <v>#DIV/0!</v>
      </c>
      <c r="T1309" s="465" t="e">
        <f>L1319</f>
        <v>#DIV/0!</v>
      </c>
      <c r="U1309" s="465" t="e">
        <f>L1326</f>
        <v>#DIV/0!</v>
      </c>
      <c r="V1309" s="465" t="e">
        <f>L1333</f>
        <v>#DIV/0!</v>
      </c>
      <c r="W1309" s="467" t="e">
        <f>L1339</f>
        <v>#DIV/0!</v>
      </c>
      <c r="X1309" s="474">
        <f>I1312</f>
        <v>0</v>
      </c>
      <c r="Y1309" s="475">
        <f>I1317</f>
        <v>0</v>
      </c>
      <c r="Z1309" s="475">
        <f>I1324</f>
        <v>0</v>
      </c>
      <c r="AA1309" s="475">
        <f>I1331</f>
        <v>0</v>
      </c>
      <c r="AB1309" s="476">
        <f>I1338</f>
        <v>0</v>
      </c>
    </row>
    <row r="1310" spans="1:31" ht="15" customHeight="1" thickBot="1">
      <c r="A1310" s="367"/>
      <c r="B1310" s="368" t="s">
        <v>614</v>
      </c>
      <c r="C1310" s="368" t="s">
        <v>615</v>
      </c>
      <c r="D1310" s="368" t="s">
        <v>1473</v>
      </c>
      <c r="E1310" s="368" t="s">
        <v>1474</v>
      </c>
      <c r="F1310" s="368" t="s">
        <v>1475</v>
      </c>
      <c r="G1310" s="368" t="s">
        <v>1476</v>
      </c>
      <c r="H1310" s="368" t="s">
        <v>1477</v>
      </c>
      <c r="I1310" s="2151" t="s">
        <v>1478</v>
      </c>
      <c r="J1310" s="2152"/>
      <c r="K1310" s="2149" t="s">
        <v>1622</v>
      </c>
      <c r="L1310" s="2150"/>
      <c r="O1310" s="471">
        <f>F1304</f>
        <v>0</v>
      </c>
      <c r="P1310" s="472" t="e">
        <f>L1308</f>
        <v>#DIV/0!</v>
      </c>
      <c r="Q1310" s="473">
        <f>K1306</f>
        <v>0</v>
      </c>
      <c r="R1310" s="473">
        <f>I1340</f>
        <v>0</v>
      </c>
      <c r="S1310" s="465" t="e">
        <f>L1313</f>
        <v>#DIV/0!</v>
      </c>
      <c r="T1310" s="465" t="e">
        <f>L1319</f>
        <v>#DIV/0!</v>
      </c>
      <c r="U1310" s="465" t="e">
        <f>L1326</f>
        <v>#DIV/0!</v>
      </c>
      <c r="V1310" s="465" t="e">
        <f>L1333</f>
        <v>#DIV/0!</v>
      </c>
      <c r="W1310" s="467" t="e">
        <f>L1339</f>
        <v>#DIV/0!</v>
      </c>
      <c r="X1310" s="474">
        <f>I1312</f>
        <v>0</v>
      </c>
      <c r="Y1310" s="475">
        <f>I1317</f>
        <v>0</v>
      </c>
      <c r="Z1310" s="475">
        <f>I1324</f>
        <v>0</v>
      </c>
      <c r="AA1310" s="475">
        <f>I1331</f>
        <v>0</v>
      </c>
      <c r="AB1310" s="476">
        <f>I1338</f>
        <v>0</v>
      </c>
    </row>
    <row r="1311" spans="1:31" ht="14.25" customHeight="1" thickTop="1">
      <c r="A1311" s="2137" t="s">
        <v>1479</v>
      </c>
      <c r="B1311" s="356"/>
      <c r="C1311" s="369"/>
      <c r="D1311" s="369"/>
      <c r="E1311" s="370"/>
      <c r="F1311" s="356"/>
      <c r="G1311" s="371"/>
      <c r="H1311" s="372">
        <f t="shared" ref="H1311:H1339" si="33">ROUNDDOWN(C1311*D1311,2)</f>
        <v>0</v>
      </c>
      <c r="I1311" s="1425" t="s">
        <v>1480</v>
      </c>
      <c r="J1311" s="1426"/>
      <c r="K1311" s="2139" t="s">
        <v>1043</v>
      </c>
      <c r="L1311" s="2140" t="e">
        <f>ROUNDDOWN(I1312/I1340,2)</f>
        <v>#DIV/0!</v>
      </c>
      <c r="O1311" s="471">
        <f>G1304</f>
        <v>0</v>
      </c>
      <c r="P1311" s="472" t="e">
        <f>L1308</f>
        <v>#DIV/0!</v>
      </c>
      <c r="Q1311" s="473">
        <f>K1306</f>
        <v>0</v>
      </c>
      <c r="R1311" s="473">
        <f>I1340</f>
        <v>0</v>
      </c>
      <c r="S1311" s="465" t="e">
        <f>L1313</f>
        <v>#DIV/0!</v>
      </c>
      <c r="T1311" s="465" t="e">
        <f>L1319</f>
        <v>#DIV/0!</v>
      </c>
      <c r="U1311" s="465" t="e">
        <f>L1326</f>
        <v>#DIV/0!</v>
      </c>
      <c r="V1311" s="465" t="e">
        <f>L1333</f>
        <v>#DIV/0!</v>
      </c>
      <c r="W1311" s="467" t="e">
        <f>L1339</f>
        <v>#DIV/0!</v>
      </c>
      <c r="X1311" s="474">
        <f>I1312</f>
        <v>0</v>
      </c>
      <c r="Y1311" s="475">
        <f>I1317</f>
        <v>0</v>
      </c>
      <c r="Z1311" s="475">
        <f>I1324</f>
        <v>0</v>
      </c>
      <c r="AA1311" s="475">
        <f>I1331</f>
        <v>0</v>
      </c>
      <c r="AB1311" s="476">
        <f>I1338</f>
        <v>0</v>
      </c>
    </row>
    <row r="1312" spans="1:31" ht="14.25" thickBot="1">
      <c r="A1312" s="2137"/>
      <c r="B1312" s="356"/>
      <c r="C1312" s="369"/>
      <c r="D1312" s="369"/>
      <c r="E1312" s="370"/>
      <c r="F1312" s="356"/>
      <c r="G1312" s="371"/>
      <c r="H1312" s="372">
        <f t="shared" si="33"/>
        <v>0</v>
      </c>
      <c r="I1312" s="2129">
        <f>SUM(H1311:H1315)</f>
        <v>0</v>
      </c>
      <c r="J1312" s="2130"/>
      <c r="K1312" s="2125"/>
      <c r="L1312" s="2141"/>
      <c r="O1312" s="471">
        <f>H1304</f>
        <v>0</v>
      </c>
      <c r="P1312" s="472" t="e">
        <f>L1308</f>
        <v>#DIV/0!</v>
      </c>
      <c r="Q1312" s="473">
        <f>K1306</f>
        <v>0</v>
      </c>
      <c r="R1312" s="473">
        <f>I1340</f>
        <v>0</v>
      </c>
      <c r="S1312" s="465" t="e">
        <f>L1313</f>
        <v>#DIV/0!</v>
      </c>
      <c r="T1312" s="465" t="e">
        <f>L1319</f>
        <v>#DIV/0!</v>
      </c>
      <c r="U1312" s="465" t="e">
        <f>L1326</f>
        <v>#DIV/0!</v>
      </c>
      <c r="V1312" s="465" t="e">
        <f>L1333</f>
        <v>#DIV/0!</v>
      </c>
      <c r="W1312" s="467" t="e">
        <f>L1339</f>
        <v>#DIV/0!</v>
      </c>
      <c r="X1312" s="474">
        <f>I1312</f>
        <v>0</v>
      </c>
      <c r="Y1312" s="475">
        <f>I1317</f>
        <v>0</v>
      </c>
      <c r="Z1312" s="475">
        <f>I1324</f>
        <v>0</v>
      </c>
      <c r="AA1312" s="475">
        <f>I1331</f>
        <v>0</v>
      </c>
      <c r="AB1312" s="476">
        <f>I1338</f>
        <v>0</v>
      </c>
    </row>
    <row r="1313" spans="1:28" ht="13.5" customHeight="1" thickTop="1">
      <c r="A1313" s="2137"/>
      <c r="B1313" s="356"/>
      <c r="C1313" s="369"/>
      <c r="D1313" s="369"/>
      <c r="E1313" s="370"/>
      <c r="F1313" s="356"/>
      <c r="G1313" s="371"/>
      <c r="H1313" s="372">
        <f t="shared" si="33"/>
        <v>0</v>
      </c>
      <c r="I1313" s="2129"/>
      <c r="J1313" s="2130"/>
      <c r="K1313" s="2125"/>
      <c r="L1313" s="2140" t="e">
        <f>IF(L1311=0,"-",IF(L1311-$I$1/100&lt;0,0.0001,IF(L1311=1,1,L1311-$I$1/100)))</f>
        <v>#DIV/0!</v>
      </c>
      <c r="O1313" s="471">
        <f>I1304</f>
        <v>0</v>
      </c>
      <c r="P1313" s="472" t="e">
        <f>L1308</f>
        <v>#DIV/0!</v>
      </c>
      <c r="Q1313" s="473">
        <f>K1306</f>
        <v>0</v>
      </c>
      <c r="R1313" s="473">
        <f>I1340</f>
        <v>0</v>
      </c>
      <c r="S1313" s="465" t="e">
        <f>L1313</f>
        <v>#DIV/0!</v>
      </c>
      <c r="T1313" s="465" t="e">
        <f>L1319</f>
        <v>#DIV/0!</v>
      </c>
      <c r="U1313" s="465" t="e">
        <f>L1326</f>
        <v>#DIV/0!</v>
      </c>
      <c r="V1313" s="465" t="e">
        <f>L1333</f>
        <v>#DIV/0!</v>
      </c>
      <c r="W1313" s="467" t="e">
        <f>L1339</f>
        <v>#DIV/0!</v>
      </c>
      <c r="X1313" s="474">
        <f>I1312</f>
        <v>0</v>
      </c>
      <c r="Y1313" s="475">
        <f>I1317</f>
        <v>0</v>
      </c>
      <c r="Z1313" s="475">
        <f>I1324</f>
        <v>0</v>
      </c>
      <c r="AA1313" s="475">
        <f>I1331</f>
        <v>0</v>
      </c>
      <c r="AB1313" s="476">
        <f>I1338</f>
        <v>0</v>
      </c>
    </row>
    <row r="1314" spans="1:28">
      <c r="A1314" s="2137"/>
      <c r="B1314" s="356"/>
      <c r="C1314" s="369"/>
      <c r="D1314" s="369"/>
      <c r="E1314" s="370"/>
      <c r="F1314" s="356"/>
      <c r="G1314" s="371"/>
      <c r="H1314" s="372">
        <f t="shared" si="33"/>
        <v>0</v>
      </c>
      <c r="I1314" s="2129"/>
      <c r="J1314" s="2130"/>
      <c r="K1314" s="2125"/>
      <c r="L1314" s="2142"/>
      <c r="O1314" s="471">
        <f>J1304</f>
        <v>0</v>
      </c>
      <c r="P1314" s="472" t="e">
        <f>L1308</f>
        <v>#DIV/0!</v>
      </c>
      <c r="Q1314" s="473">
        <f>K1306</f>
        <v>0</v>
      </c>
      <c r="R1314" s="473">
        <f>I1340</f>
        <v>0</v>
      </c>
      <c r="S1314" s="465" t="e">
        <f>L1313</f>
        <v>#DIV/0!</v>
      </c>
      <c r="T1314" s="465" t="e">
        <f>L1319</f>
        <v>#DIV/0!</v>
      </c>
      <c r="U1314" s="465" t="e">
        <f>L1326</f>
        <v>#DIV/0!</v>
      </c>
      <c r="V1314" s="465" t="e">
        <f>L1333</f>
        <v>#DIV/0!</v>
      </c>
      <c r="W1314" s="467" t="e">
        <f>L1339</f>
        <v>#DIV/0!</v>
      </c>
      <c r="X1314" s="474">
        <f>I1312</f>
        <v>0</v>
      </c>
      <c r="Y1314" s="475">
        <f>I1317</f>
        <v>0</v>
      </c>
      <c r="Z1314" s="475">
        <f>I1324</f>
        <v>0</v>
      </c>
      <c r="AA1314" s="475">
        <f>I1331</f>
        <v>0</v>
      </c>
      <c r="AB1314" s="476">
        <f>I1338</f>
        <v>0</v>
      </c>
    </row>
    <row r="1315" spans="1:28" ht="14.25" thickBot="1">
      <c r="A1315" s="2138"/>
      <c r="B1315" s="356"/>
      <c r="C1315" s="373"/>
      <c r="D1315" s="373"/>
      <c r="E1315" s="374"/>
      <c r="F1315" s="375"/>
      <c r="G1315" s="376"/>
      <c r="H1315" s="377">
        <f t="shared" si="33"/>
        <v>0</v>
      </c>
      <c r="I1315" s="2131"/>
      <c r="J1315" s="2132"/>
      <c r="K1315" s="2128"/>
      <c r="L1315" s="2141"/>
      <c r="O1315" s="471">
        <f>K1304</f>
        <v>0</v>
      </c>
      <c r="P1315" s="472" t="e">
        <f>L1308</f>
        <v>#DIV/0!</v>
      </c>
      <c r="Q1315" s="473">
        <f>K1306</f>
        <v>0</v>
      </c>
      <c r="R1315" s="473">
        <f>I1340</f>
        <v>0</v>
      </c>
      <c r="S1315" s="465" t="e">
        <f>L1313</f>
        <v>#DIV/0!</v>
      </c>
      <c r="T1315" s="465" t="e">
        <f>L1319</f>
        <v>#DIV/0!</v>
      </c>
      <c r="U1315" s="465" t="e">
        <f>L1326</f>
        <v>#DIV/0!</v>
      </c>
      <c r="V1315" s="465" t="e">
        <f>L1333</f>
        <v>#DIV/0!</v>
      </c>
      <c r="W1315" s="467" t="e">
        <f>L1339</f>
        <v>#DIV/0!</v>
      </c>
      <c r="X1315" s="474">
        <f>I1312</f>
        <v>0</v>
      </c>
      <c r="Y1315" s="475">
        <f>I1317</f>
        <v>0</v>
      </c>
      <c r="Z1315" s="475">
        <f>I1324</f>
        <v>0</v>
      </c>
      <c r="AA1315" s="475">
        <f>I1331</f>
        <v>0</v>
      </c>
      <c r="AB1315" s="476">
        <f>I1338</f>
        <v>0</v>
      </c>
    </row>
    <row r="1316" spans="1:28" ht="15" customHeight="1" thickTop="1" thickBot="1">
      <c r="A1316" s="2158" t="s">
        <v>1044</v>
      </c>
      <c r="B1316" s="355"/>
      <c r="C1316" s="378"/>
      <c r="D1316" s="378"/>
      <c r="E1316" s="379"/>
      <c r="F1316" s="380"/>
      <c r="G1316" s="381"/>
      <c r="H1316" s="382">
        <f t="shared" si="33"/>
        <v>0</v>
      </c>
      <c r="I1316" s="2159" t="s">
        <v>72</v>
      </c>
      <c r="J1316" s="2160"/>
      <c r="K1316" s="2127" t="s">
        <v>73</v>
      </c>
      <c r="L1316" s="2123" t="e">
        <f>ROUNDDOWN(I1317/I1340,2)</f>
        <v>#DIV/0!</v>
      </c>
      <c r="O1316" s="477">
        <f>L1304</f>
        <v>0</v>
      </c>
      <c r="P1316" s="478" t="e">
        <f>L1308</f>
        <v>#DIV/0!</v>
      </c>
      <c r="Q1316" s="479">
        <f>K1306</f>
        <v>0</v>
      </c>
      <c r="R1316" s="479">
        <f>I1340</f>
        <v>0</v>
      </c>
      <c r="S1316" s="465" t="e">
        <f>L1313</f>
        <v>#DIV/0!</v>
      </c>
      <c r="T1316" s="465" t="e">
        <f>L1319</f>
        <v>#DIV/0!</v>
      </c>
      <c r="U1316" s="465" t="e">
        <f>L1326</f>
        <v>#DIV/0!</v>
      </c>
      <c r="V1316" s="465" t="e">
        <f>L1333</f>
        <v>#DIV/0!</v>
      </c>
      <c r="W1316" s="467" t="e">
        <f>L1339</f>
        <v>#DIV/0!</v>
      </c>
      <c r="X1316" s="480">
        <f>I1312</f>
        <v>0</v>
      </c>
      <c r="Y1316" s="481">
        <f>I1317</f>
        <v>0</v>
      </c>
      <c r="Z1316" s="481">
        <f>I1324</f>
        <v>0</v>
      </c>
      <c r="AA1316" s="481">
        <f>I1331</f>
        <v>0</v>
      </c>
      <c r="AB1316" s="482">
        <f>I1338</f>
        <v>0</v>
      </c>
    </row>
    <row r="1317" spans="1:28" ht="15" thickTop="1" thickBot="1">
      <c r="A1317" s="2137"/>
      <c r="B1317" s="356"/>
      <c r="C1317" s="369"/>
      <c r="D1317" s="369"/>
      <c r="E1317" s="370"/>
      <c r="F1317" s="356"/>
      <c r="G1317" s="371"/>
      <c r="H1317" s="372">
        <f t="shared" si="33"/>
        <v>0</v>
      </c>
      <c r="I1317" s="2129">
        <f>SUM(H1316:H1322)</f>
        <v>0</v>
      </c>
      <c r="J1317" s="2130"/>
      <c r="K1317" s="2125"/>
      <c r="L1317" s="2123"/>
    </row>
    <row r="1318" spans="1:28" ht="15" thickTop="1" thickBot="1">
      <c r="A1318" s="2137"/>
      <c r="B1318" s="356"/>
      <c r="C1318" s="369"/>
      <c r="D1318" s="369"/>
      <c r="E1318" s="370"/>
      <c r="F1318" s="356"/>
      <c r="G1318" s="371"/>
      <c r="H1318" s="372">
        <f t="shared" si="33"/>
        <v>0</v>
      </c>
      <c r="I1318" s="2129"/>
      <c r="J1318" s="2130"/>
      <c r="K1318" s="2125"/>
      <c r="L1318" s="2123"/>
    </row>
    <row r="1319" spans="1:28" ht="15" thickTop="1" thickBot="1">
      <c r="A1319" s="2137"/>
      <c r="B1319" s="356"/>
      <c r="C1319" s="369"/>
      <c r="D1319" s="369"/>
      <c r="E1319" s="370"/>
      <c r="F1319" s="356"/>
      <c r="G1319" s="371"/>
      <c r="H1319" s="372">
        <f t="shared" si="33"/>
        <v>0</v>
      </c>
      <c r="I1319" s="2129"/>
      <c r="J1319" s="2130"/>
      <c r="K1319" s="2125"/>
      <c r="L1319" s="2123" t="e">
        <f>IF(L1316=0,"-",IF(L1316-$I$1/100&lt;0,0.0001,IF(L1316=1,1,L1316-$I$1/100)))</f>
        <v>#DIV/0!</v>
      </c>
    </row>
    <row r="1320" spans="1:28" ht="15" thickTop="1" thickBot="1">
      <c r="A1320" s="2137"/>
      <c r="B1320" s="356"/>
      <c r="C1320" s="369"/>
      <c r="D1320" s="369"/>
      <c r="E1320" s="370"/>
      <c r="F1320" s="356"/>
      <c r="G1320" s="371"/>
      <c r="H1320" s="372">
        <f t="shared" si="33"/>
        <v>0</v>
      </c>
      <c r="I1320" s="2129"/>
      <c r="J1320" s="2130"/>
      <c r="K1320" s="2125"/>
      <c r="L1320" s="2123"/>
    </row>
    <row r="1321" spans="1:28" ht="15" thickTop="1" thickBot="1">
      <c r="A1321" s="2137"/>
      <c r="B1321" s="356"/>
      <c r="C1321" s="369"/>
      <c r="D1321" s="369"/>
      <c r="E1321" s="370"/>
      <c r="F1321" s="356"/>
      <c r="G1321" s="371"/>
      <c r="H1321" s="372">
        <f t="shared" si="33"/>
        <v>0</v>
      </c>
      <c r="I1321" s="2129"/>
      <c r="J1321" s="2130"/>
      <c r="K1321" s="2125"/>
      <c r="L1321" s="2123"/>
    </row>
    <row r="1322" spans="1:28" ht="15" thickTop="1" thickBot="1">
      <c r="A1322" s="2138"/>
      <c r="B1322" s="375"/>
      <c r="C1322" s="373"/>
      <c r="D1322" s="373"/>
      <c r="E1322" s="374"/>
      <c r="F1322" s="375"/>
      <c r="G1322" s="376"/>
      <c r="H1322" s="377">
        <f t="shared" si="33"/>
        <v>0</v>
      </c>
      <c r="I1322" s="2131"/>
      <c r="J1322" s="2132"/>
      <c r="K1322" s="2128"/>
      <c r="L1322" s="2123"/>
    </row>
    <row r="1323" spans="1:28" ht="15" customHeight="1" thickTop="1" thickBot="1">
      <c r="A1323" s="2146" t="s">
        <v>74</v>
      </c>
      <c r="B1323" s="380"/>
      <c r="C1323" s="378"/>
      <c r="D1323" s="378"/>
      <c r="E1323" s="379"/>
      <c r="F1323" s="380"/>
      <c r="G1323" s="381"/>
      <c r="H1323" s="382">
        <f t="shared" si="33"/>
        <v>0</v>
      </c>
      <c r="I1323" s="2162" t="s">
        <v>75</v>
      </c>
      <c r="J1323" s="1429"/>
      <c r="K1323" s="2124" t="s">
        <v>1226</v>
      </c>
      <c r="L1323" s="2123" t="e">
        <f>ROUNDDOWN(I1324/I1340,2)</f>
        <v>#DIV/0!</v>
      </c>
    </row>
    <row r="1324" spans="1:28" ht="15" thickTop="1" thickBot="1">
      <c r="A1324" s="2137"/>
      <c r="B1324" s="356"/>
      <c r="C1324" s="369"/>
      <c r="D1324" s="369"/>
      <c r="E1324" s="370"/>
      <c r="F1324" s="356"/>
      <c r="G1324" s="371"/>
      <c r="H1324" s="372">
        <f t="shared" si="33"/>
        <v>0</v>
      </c>
      <c r="I1324" s="2129">
        <f>SUM(H1323:H1329)</f>
        <v>0</v>
      </c>
      <c r="J1324" s="2130"/>
      <c r="K1324" s="2125"/>
      <c r="L1324" s="2123"/>
    </row>
    <row r="1325" spans="1:28" ht="15" thickTop="1" thickBot="1">
      <c r="A1325" s="2137"/>
      <c r="B1325" s="356"/>
      <c r="C1325" s="369"/>
      <c r="D1325" s="369"/>
      <c r="E1325" s="370"/>
      <c r="F1325" s="356"/>
      <c r="G1325" s="371"/>
      <c r="H1325" s="372">
        <f t="shared" si="33"/>
        <v>0</v>
      </c>
      <c r="I1325" s="2129"/>
      <c r="J1325" s="2130"/>
      <c r="K1325" s="2125"/>
      <c r="L1325" s="2123"/>
    </row>
    <row r="1326" spans="1:28" ht="15" thickTop="1" thickBot="1">
      <c r="A1326" s="2137"/>
      <c r="B1326" s="356"/>
      <c r="C1326" s="369"/>
      <c r="D1326" s="369"/>
      <c r="E1326" s="370"/>
      <c r="F1326" s="356"/>
      <c r="G1326" s="371"/>
      <c r="H1326" s="372">
        <f t="shared" si="33"/>
        <v>0</v>
      </c>
      <c r="I1326" s="2129"/>
      <c r="J1326" s="2130"/>
      <c r="K1326" s="2125"/>
      <c r="L1326" s="2123" t="e">
        <f>IF(L1323=0,"-",IF(L1323-$I$1/100&lt;0,0.0001,IF(L1323=1,1,L1323-$I$1/100)))</f>
        <v>#DIV/0!</v>
      </c>
    </row>
    <row r="1327" spans="1:28" ht="15" thickTop="1" thickBot="1">
      <c r="A1327" s="2137"/>
      <c r="B1327" s="356"/>
      <c r="C1327" s="369"/>
      <c r="D1327" s="369"/>
      <c r="E1327" s="370"/>
      <c r="F1327" s="356"/>
      <c r="G1327" s="371"/>
      <c r="H1327" s="372">
        <f t="shared" si="33"/>
        <v>0</v>
      </c>
      <c r="I1327" s="2129"/>
      <c r="J1327" s="2130"/>
      <c r="K1327" s="2125"/>
      <c r="L1327" s="2123"/>
    </row>
    <row r="1328" spans="1:28" ht="15" thickTop="1" thickBot="1">
      <c r="A1328" s="2137"/>
      <c r="B1328" s="356"/>
      <c r="C1328" s="369"/>
      <c r="D1328" s="369"/>
      <c r="E1328" s="370"/>
      <c r="F1328" s="356"/>
      <c r="G1328" s="371"/>
      <c r="H1328" s="372">
        <f t="shared" si="33"/>
        <v>0</v>
      </c>
      <c r="I1328" s="2129"/>
      <c r="J1328" s="2130"/>
      <c r="K1328" s="2125"/>
      <c r="L1328" s="2123"/>
    </row>
    <row r="1329" spans="1:28" ht="15" thickTop="1" thickBot="1">
      <c r="A1329" s="2161"/>
      <c r="B1329" s="383"/>
      <c r="C1329" s="373"/>
      <c r="D1329" s="373"/>
      <c r="E1329" s="374"/>
      <c r="F1329" s="375"/>
      <c r="G1329" s="376"/>
      <c r="H1329" s="377">
        <f t="shared" si="33"/>
        <v>0</v>
      </c>
      <c r="I1329" s="2129"/>
      <c r="J1329" s="2130"/>
      <c r="K1329" s="2126"/>
      <c r="L1329" s="2123"/>
    </row>
    <row r="1330" spans="1:28" ht="15" customHeight="1" thickTop="1" thickBot="1">
      <c r="A1330" s="2158" t="s">
        <v>1227</v>
      </c>
      <c r="B1330" s="355"/>
      <c r="C1330" s="378"/>
      <c r="D1330" s="378"/>
      <c r="E1330" s="379"/>
      <c r="F1330" s="380"/>
      <c r="G1330" s="381"/>
      <c r="H1330" s="382">
        <f t="shared" si="33"/>
        <v>0</v>
      </c>
      <c r="I1330" s="2159" t="s">
        <v>1228</v>
      </c>
      <c r="J1330" s="2160"/>
      <c r="K1330" s="2127" t="s">
        <v>1229</v>
      </c>
      <c r="L1330" s="2123" t="e">
        <f>ROUNDDOWN(I1331/I1340,2)</f>
        <v>#DIV/0!</v>
      </c>
    </row>
    <row r="1331" spans="1:28" ht="15" thickTop="1" thickBot="1">
      <c r="A1331" s="2137"/>
      <c r="B1331" s="356"/>
      <c r="C1331" s="369"/>
      <c r="D1331" s="369"/>
      <c r="E1331" s="370"/>
      <c r="F1331" s="356"/>
      <c r="G1331" s="371"/>
      <c r="H1331" s="372">
        <f t="shared" si="33"/>
        <v>0</v>
      </c>
      <c r="I1331" s="2129">
        <f>SUM(H1330:H1336)</f>
        <v>0</v>
      </c>
      <c r="J1331" s="2130"/>
      <c r="K1331" s="2125"/>
      <c r="L1331" s="2123"/>
    </row>
    <row r="1332" spans="1:28" ht="15" thickTop="1" thickBot="1">
      <c r="A1332" s="2137"/>
      <c r="B1332" s="356"/>
      <c r="C1332" s="369"/>
      <c r="D1332" s="369"/>
      <c r="E1332" s="370"/>
      <c r="F1332" s="356"/>
      <c r="G1332" s="371"/>
      <c r="H1332" s="372">
        <f t="shared" si="33"/>
        <v>0</v>
      </c>
      <c r="I1332" s="2129"/>
      <c r="J1332" s="2130"/>
      <c r="K1332" s="2125"/>
      <c r="L1332" s="2123"/>
    </row>
    <row r="1333" spans="1:28" ht="15" thickTop="1" thickBot="1">
      <c r="A1333" s="2137"/>
      <c r="B1333" s="356"/>
      <c r="C1333" s="369"/>
      <c r="D1333" s="369"/>
      <c r="E1333" s="370"/>
      <c r="F1333" s="356"/>
      <c r="G1333" s="371"/>
      <c r="H1333" s="372">
        <f t="shared" si="33"/>
        <v>0</v>
      </c>
      <c r="I1333" s="2129"/>
      <c r="J1333" s="2130"/>
      <c r="K1333" s="2125"/>
      <c r="L1333" s="2123" t="e">
        <f>IF(L1330=0,"-",IF(L1330-$I$1/100&lt;0,0.0001,IF(L1330=1,1,L1330-$I$1/100)))</f>
        <v>#DIV/0!</v>
      </c>
    </row>
    <row r="1334" spans="1:28" ht="15" thickTop="1" thickBot="1">
      <c r="A1334" s="2137"/>
      <c r="B1334" s="356"/>
      <c r="C1334" s="369"/>
      <c r="D1334" s="369"/>
      <c r="E1334" s="370"/>
      <c r="F1334" s="356"/>
      <c r="G1334" s="371"/>
      <c r="H1334" s="372">
        <f t="shared" si="33"/>
        <v>0</v>
      </c>
      <c r="I1334" s="2129"/>
      <c r="J1334" s="2130"/>
      <c r="K1334" s="2125"/>
      <c r="L1334" s="2123"/>
    </row>
    <row r="1335" spans="1:28" ht="15" thickTop="1" thickBot="1">
      <c r="A1335" s="2137"/>
      <c r="B1335" s="356"/>
      <c r="C1335" s="369"/>
      <c r="D1335" s="369"/>
      <c r="E1335" s="370"/>
      <c r="F1335" s="356"/>
      <c r="G1335" s="371"/>
      <c r="H1335" s="372">
        <f t="shared" si="33"/>
        <v>0</v>
      </c>
      <c r="I1335" s="2129"/>
      <c r="J1335" s="2130"/>
      <c r="K1335" s="2125"/>
      <c r="L1335" s="2123"/>
    </row>
    <row r="1336" spans="1:28" ht="15" thickTop="1" thickBot="1">
      <c r="A1336" s="2138"/>
      <c r="B1336" s="375"/>
      <c r="C1336" s="373"/>
      <c r="D1336" s="373"/>
      <c r="E1336" s="374"/>
      <c r="F1336" s="375"/>
      <c r="G1336" s="376"/>
      <c r="H1336" s="377">
        <f t="shared" si="33"/>
        <v>0</v>
      </c>
      <c r="I1336" s="2131"/>
      <c r="J1336" s="2132"/>
      <c r="K1336" s="2128"/>
      <c r="L1336" s="2123"/>
    </row>
    <row r="1337" spans="1:28" ht="15" customHeight="1" thickTop="1" thickBot="1">
      <c r="A1337" s="2158" t="s">
        <v>1230</v>
      </c>
      <c r="B1337" s="355"/>
      <c r="C1337" s="378"/>
      <c r="D1337" s="378"/>
      <c r="E1337" s="379"/>
      <c r="F1337" s="380"/>
      <c r="G1337" s="381"/>
      <c r="H1337" s="382">
        <f t="shared" si="33"/>
        <v>0</v>
      </c>
      <c r="I1337" s="2162" t="s">
        <v>1231</v>
      </c>
      <c r="J1337" s="1429"/>
      <c r="K1337" s="2127" t="s">
        <v>1232</v>
      </c>
      <c r="L1337" s="2123" t="e">
        <f>ROUNDDOWN(I1338/I1340,2)</f>
        <v>#DIV/0!</v>
      </c>
    </row>
    <row r="1338" spans="1:28" ht="15" thickTop="1" thickBot="1">
      <c r="A1338" s="2137"/>
      <c r="B1338" s="356"/>
      <c r="C1338" s="369"/>
      <c r="D1338" s="369"/>
      <c r="E1338" s="370"/>
      <c r="F1338" s="356"/>
      <c r="G1338" s="371"/>
      <c r="H1338" s="372">
        <f t="shared" si="33"/>
        <v>0</v>
      </c>
      <c r="I1338" s="2129">
        <f>SUM(H1337:H1339)</f>
        <v>0</v>
      </c>
      <c r="J1338" s="2130"/>
      <c r="K1338" s="2125"/>
      <c r="L1338" s="2123"/>
    </row>
    <row r="1339" spans="1:28" ht="15" thickTop="1" thickBot="1">
      <c r="A1339" s="2138"/>
      <c r="B1339" s="375"/>
      <c r="C1339" s="373"/>
      <c r="D1339" s="373"/>
      <c r="E1339" s="374"/>
      <c r="F1339" s="375"/>
      <c r="G1339" s="376"/>
      <c r="H1339" s="377">
        <f t="shared" si="33"/>
        <v>0</v>
      </c>
      <c r="I1339" s="2131"/>
      <c r="J1339" s="2132"/>
      <c r="K1339" s="2128"/>
      <c r="L1339" s="499" t="e">
        <f>IF(L1337=0,"-",IF(L1337-$I$1/100&lt;0,0.0001,IF(L1337=1,1,L1337-$I$1/100)))</f>
        <v>#DIV/0!</v>
      </c>
    </row>
    <row r="1340" spans="1:28" ht="15" thickTop="1" thickBot="1">
      <c r="A1340" s="10"/>
      <c r="G1340" s="2133" t="s">
        <v>1233</v>
      </c>
      <c r="H1340" s="2134"/>
      <c r="I1340" s="2135">
        <f>SUM(I1312,I1317,I1324,I1331,I1338)</f>
        <v>0</v>
      </c>
      <c r="J1340" s="2136"/>
      <c r="L1340" s="499"/>
    </row>
    <row r="1341" spans="1:28" ht="14.25" thickTop="1"/>
    <row r="1342" spans="1:28" ht="14.25" thickBot="1"/>
    <row r="1343" spans="1:28" ht="15" thickTop="1" thickBot="1">
      <c r="A1343" s="645" t="s">
        <v>981</v>
      </c>
      <c r="B1343" s="2163" t="s">
        <v>1634</v>
      </c>
      <c r="C1343" s="2164"/>
      <c r="D1343" s="2164"/>
      <c r="E1343" s="2164"/>
      <c r="F1343" s="2164"/>
      <c r="G1343" s="2164"/>
      <c r="H1343" s="2164"/>
      <c r="I1343" s="2164"/>
      <c r="J1343" s="2164"/>
      <c r="K1343" s="2164"/>
      <c r="L1343" s="2165"/>
    </row>
    <row r="1344" spans="1:28" ht="29.25" customHeight="1" thickTop="1" thickBot="1">
      <c r="A1344" s="354"/>
      <c r="B1344" s="354"/>
      <c r="C1344" s="354"/>
      <c r="D1344" s="354"/>
      <c r="E1344" s="354"/>
      <c r="F1344" s="354"/>
      <c r="G1344" s="354"/>
      <c r="H1344" s="354"/>
      <c r="I1344" s="354"/>
      <c r="J1344" s="354"/>
      <c r="K1344" s="354"/>
      <c r="L1344" s="354"/>
      <c r="X1344" s="2143" t="s">
        <v>810</v>
      </c>
      <c r="Y1344" s="2143"/>
      <c r="Z1344" s="2143"/>
      <c r="AA1344" s="2143"/>
      <c r="AB1344" s="2143"/>
    </row>
    <row r="1345" spans="1:31" ht="14.25" customHeight="1" thickTop="1">
      <c r="A1345" s="2144" t="s">
        <v>315</v>
      </c>
      <c r="B1345" s="355" t="s">
        <v>316</v>
      </c>
      <c r="C1345" s="355"/>
      <c r="D1345" s="355"/>
      <c r="E1345" s="355"/>
      <c r="F1345" s="355"/>
      <c r="G1345" s="355"/>
      <c r="H1345" s="355"/>
      <c r="I1345" s="355"/>
      <c r="J1345" s="355"/>
      <c r="K1345" s="2156"/>
      <c r="L1345" s="2157"/>
      <c r="O1345" s="457" t="s">
        <v>318</v>
      </c>
      <c r="P1345" s="458" t="s">
        <v>320</v>
      </c>
      <c r="Q1345" s="459" t="s">
        <v>319</v>
      </c>
      <c r="R1345" s="459" t="s">
        <v>809</v>
      </c>
      <c r="S1345" s="460" t="s">
        <v>860</v>
      </c>
      <c r="T1345" s="460" t="s">
        <v>861</v>
      </c>
      <c r="U1345" s="460" t="s">
        <v>862</v>
      </c>
      <c r="V1345" s="460" t="s">
        <v>863</v>
      </c>
      <c r="W1345" s="461" t="s">
        <v>864</v>
      </c>
      <c r="X1345" s="462" t="s">
        <v>860</v>
      </c>
      <c r="Y1345" s="460" t="s">
        <v>861</v>
      </c>
      <c r="Z1345" s="460" t="s">
        <v>862</v>
      </c>
      <c r="AA1345" s="460" t="s">
        <v>863</v>
      </c>
      <c r="AB1345" s="461" t="s">
        <v>864</v>
      </c>
      <c r="AE1345" s="463"/>
    </row>
    <row r="1346" spans="1:31">
      <c r="A1346" s="2145"/>
      <c r="B1346" s="356" t="s">
        <v>865</v>
      </c>
      <c r="C1346" s="357"/>
      <c r="D1346" s="357"/>
      <c r="E1346" s="357"/>
      <c r="F1346" s="357"/>
      <c r="G1346" s="357"/>
      <c r="H1346" s="357"/>
      <c r="I1346" s="357"/>
      <c r="J1346" s="358"/>
      <c r="K1346" s="2147">
        <f>SUM(C1346:J1346)</f>
        <v>0</v>
      </c>
      <c r="L1346" s="2148"/>
      <c r="O1346" s="464">
        <f>B1344</f>
        <v>0</v>
      </c>
      <c r="P1346" s="465" t="e">
        <f>L1348</f>
        <v>#DIV/0!</v>
      </c>
      <c r="Q1346" s="466">
        <f>K1346</f>
        <v>0</v>
      </c>
      <c r="R1346" s="466">
        <f>I1380</f>
        <v>0</v>
      </c>
      <c r="S1346" s="465" t="e">
        <f>L1353</f>
        <v>#DIV/0!</v>
      </c>
      <c r="T1346" s="465" t="e">
        <f>L1359</f>
        <v>#DIV/0!</v>
      </c>
      <c r="U1346" s="465" t="e">
        <f>L1366</f>
        <v>#DIV/0!</v>
      </c>
      <c r="V1346" s="465" t="e">
        <f>L1373</f>
        <v>#DIV/0!</v>
      </c>
      <c r="W1346" s="467" t="e">
        <f>L1379</f>
        <v>#DIV/0!</v>
      </c>
      <c r="X1346" s="468">
        <f>I1352</f>
        <v>0</v>
      </c>
      <c r="Y1346" s="469">
        <f>I1357</f>
        <v>0</v>
      </c>
      <c r="Z1346" s="469">
        <f>I1364</f>
        <v>0</v>
      </c>
      <c r="AA1346" s="469">
        <f>I1371</f>
        <v>0</v>
      </c>
      <c r="AB1346" s="470">
        <f>I1378</f>
        <v>0</v>
      </c>
    </row>
    <row r="1347" spans="1:31" ht="14.25" customHeight="1" thickBot="1">
      <c r="A1347" s="2146"/>
      <c r="B1347" s="356"/>
      <c r="C1347" s="357"/>
      <c r="D1347" s="357"/>
      <c r="E1347" s="357"/>
      <c r="F1347" s="357"/>
      <c r="G1347" s="357"/>
      <c r="H1347" s="357"/>
      <c r="I1347" s="357"/>
      <c r="J1347" s="357"/>
      <c r="K1347" s="359" t="s">
        <v>1620</v>
      </c>
      <c r="L1347" s="360" t="s">
        <v>1621</v>
      </c>
      <c r="O1347" s="471">
        <f>C1344</f>
        <v>0</v>
      </c>
      <c r="P1347" s="472" t="e">
        <f>L1348</f>
        <v>#DIV/0!</v>
      </c>
      <c r="Q1347" s="473">
        <f>K1346</f>
        <v>0</v>
      </c>
      <c r="R1347" s="473">
        <f>I1380</f>
        <v>0</v>
      </c>
      <c r="S1347" s="465" t="e">
        <f>L1353</f>
        <v>#DIV/0!</v>
      </c>
      <c r="T1347" s="465" t="e">
        <f>L1359</f>
        <v>#DIV/0!</v>
      </c>
      <c r="U1347" s="465" t="e">
        <f>L1366</f>
        <v>#DIV/0!</v>
      </c>
      <c r="V1347" s="465" t="e">
        <f>L1373</f>
        <v>#DIV/0!</v>
      </c>
      <c r="W1347" s="467" t="e">
        <f>L1379</f>
        <v>#DIV/0!</v>
      </c>
      <c r="X1347" s="474">
        <f>I1352</f>
        <v>0</v>
      </c>
      <c r="Y1347" s="475">
        <f>I1357</f>
        <v>0</v>
      </c>
      <c r="Z1347" s="475">
        <f>I1364</f>
        <v>0</v>
      </c>
      <c r="AA1347" s="475">
        <f>I1371</f>
        <v>0</v>
      </c>
      <c r="AB1347" s="476">
        <f>I1378</f>
        <v>0</v>
      </c>
    </row>
    <row r="1348" spans="1:31" ht="15" thickTop="1" thickBot="1">
      <c r="A1348" s="2153" t="s">
        <v>866</v>
      </c>
      <c r="B1348" s="2154"/>
      <c r="C1348" s="2154"/>
      <c r="D1348" s="2154"/>
      <c r="E1348" s="2155"/>
      <c r="F1348" s="361">
        <f>I1380</f>
        <v>0</v>
      </c>
      <c r="G1348" s="362" t="s">
        <v>867</v>
      </c>
      <c r="H1348" s="363">
        <f>K1346</f>
        <v>0</v>
      </c>
      <c r="I1348" s="362" t="s">
        <v>868</v>
      </c>
      <c r="J1348" s="362" t="s">
        <v>613</v>
      </c>
      <c r="K1348" s="364" t="e">
        <f>ROUNDDOWN(I1380/K1346,2)</f>
        <v>#DIV/0!</v>
      </c>
      <c r="L1348" s="364" t="e">
        <f>K1348-$I$1/100</f>
        <v>#DIV/0!</v>
      </c>
      <c r="O1348" s="471">
        <f>D1344</f>
        <v>0</v>
      </c>
      <c r="P1348" s="472" t="e">
        <f>L1348</f>
        <v>#DIV/0!</v>
      </c>
      <c r="Q1348" s="473">
        <f>K1346</f>
        <v>0</v>
      </c>
      <c r="R1348" s="473">
        <f>I1380</f>
        <v>0</v>
      </c>
      <c r="S1348" s="465" t="e">
        <f>L1353</f>
        <v>#DIV/0!</v>
      </c>
      <c r="T1348" s="465" t="e">
        <f>L1359</f>
        <v>#DIV/0!</v>
      </c>
      <c r="U1348" s="465" t="e">
        <f>L1366</f>
        <v>#DIV/0!</v>
      </c>
      <c r="V1348" s="465" t="e">
        <f>L1373</f>
        <v>#DIV/0!</v>
      </c>
      <c r="W1348" s="467" t="e">
        <f>L1379</f>
        <v>#DIV/0!</v>
      </c>
      <c r="X1348" s="474">
        <f>I1352</f>
        <v>0</v>
      </c>
      <c r="Y1348" s="475">
        <f>I1357</f>
        <v>0</v>
      </c>
      <c r="Z1348" s="475">
        <f>I1364</f>
        <v>0</v>
      </c>
      <c r="AA1348" s="475">
        <f>I1371</f>
        <v>0</v>
      </c>
      <c r="AB1348" s="476">
        <f>I1378</f>
        <v>0</v>
      </c>
    </row>
    <row r="1349" spans="1:31" ht="14.25" thickTop="1">
      <c r="K1349" s="365"/>
      <c r="L1349" s="366"/>
      <c r="O1349" s="471">
        <f>E1344</f>
        <v>0</v>
      </c>
      <c r="P1349" s="472" t="e">
        <f>L1348</f>
        <v>#DIV/0!</v>
      </c>
      <c r="Q1349" s="473">
        <f>K1346</f>
        <v>0</v>
      </c>
      <c r="R1349" s="473">
        <f>I1380</f>
        <v>0</v>
      </c>
      <c r="S1349" s="465" t="e">
        <f>L1353</f>
        <v>#DIV/0!</v>
      </c>
      <c r="T1349" s="465" t="e">
        <f>L1359</f>
        <v>#DIV/0!</v>
      </c>
      <c r="U1349" s="465" t="e">
        <f>L1366</f>
        <v>#DIV/0!</v>
      </c>
      <c r="V1349" s="465" t="e">
        <f>L1373</f>
        <v>#DIV/0!</v>
      </c>
      <c r="W1349" s="467" t="e">
        <f>L1379</f>
        <v>#DIV/0!</v>
      </c>
      <c r="X1349" s="474">
        <f>I1352</f>
        <v>0</v>
      </c>
      <c r="Y1349" s="475">
        <f>I1357</f>
        <v>0</v>
      </c>
      <c r="Z1349" s="475">
        <f>I1364</f>
        <v>0</v>
      </c>
      <c r="AA1349" s="475">
        <f>I1371</f>
        <v>0</v>
      </c>
      <c r="AB1349" s="476">
        <f>I1378</f>
        <v>0</v>
      </c>
    </row>
    <row r="1350" spans="1:31" ht="15" customHeight="1" thickBot="1">
      <c r="A1350" s="367"/>
      <c r="B1350" s="368" t="s">
        <v>614</v>
      </c>
      <c r="C1350" s="368" t="s">
        <v>615</v>
      </c>
      <c r="D1350" s="368" t="s">
        <v>1473</v>
      </c>
      <c r="E1350" s="368" t="s">
        <v>1474</v>
      </c>
      <c r="F1350" s="368" t="s">
        <v>1475</v>
      </c>
      <c r="G1350" s="368" t="s">
        <v>1476</v>
      </c>
      <c r="H1350" s="368" t="s">
        <v>1477</v>
      </c>
      <c r="I1350" s="2151" t="s">
        <v>1478</v>
      </c>
      <c r="J1350" s="2152"/>
      <c r="K1350" s="2149" t="s">
        <v>1622</v>
      </c>
      <c r="L1350" s="2150"/>
      <c r="O1350" s="471">
        <f>F1344</f>
        <v>0</v>
      </c>
      <c r="P1350" s="472" t="e">
        <f>L1348</f>
        <v>#DIV/0!</v>
      </c>
      <c r="Q1350" s="473">
        <f>K1346</f>
        <v>0</v>
      </c>
      <c r="R1350" s="473">
        <f>I1380</f>
        <v>0</v>
      </c>
      <c r="S1350" s="465" t="e">
        <f>L1353</f>
        <v>#DIV/0!</v>
      </c>
      <c r="T1350" s="465" t="e">
        <f>L1359</f>
        <v>#DIV/0!</v>
      </c>
      <c r="U1350" s="465" t="e">
        <f>L1366</f>
        <v>#DIV/0!</v>
      </c>
      <c r="V1350" s="465" t="e">
        <f>L1373</f>
        <v>#DIV/0!</v>
      </c>
      <c r="W1350" s="467" t="e">
        <f>L1379</f>
        <v>#DIV/0!</v>
      </c>
      <c r="X1350" s="474">
        <f>I1352</f>
        <v>0</v>
      </c>
      <c r="Y1350" s="475">
        <f>I1357</f>
        <v>0</v>
      </c>
      <c r="Z1350" s="475">
        <f>I1364</f>
        <v>0</v>
      </c>
      <c r="AA1350" s="475">
        <f>I1371</f>
        <v>0</v>
      </c>
      <c r="AB1350" s="476">
        <f>I1378</f>
        <v>0</v>
      </c>
    </row>
    <row r="1351" spans="1:31" ht="14.25" customHeight="1" thickTop="1">
      <c r="A1351" s="2137" t="s">
        <v>1479</v>
      </c>
      <c r="B1351" s="356"/>
      <c r="C1351" s="369"/>
      <c r="D1351" s="369"/>
      <c r="E1351" s="370"/>
      <c r="F1351" s="356"/>
      <c r="G1351" s="371"/>
      <c r="H1351" s="372">
        <f t="shared" ref="H1351:H1379" si="34">ROUNDDOWN(C1351*D1351,2)</f>
        <v>0</v>
      </c>
      <c r="I1351" s="1425" t="s">
        <v>1480</v>
      </c>
      <c r="J1351" s="1426"/>
      <c r="K1351" s="2139" t="s">
        <v>1043</v>
      </c>
      <c r="L1351" s="2140" t="e">
        <f>ROUNDDOWN(I1352/I1380,2)</f>
        <v>#DIV/0!</v>
      </c>
      <c r="O1351" s="471">
        <f>G1344</f>
        <v>0</v>
      </c>
      <c r="P1351" s="472" t="e">
        <f>L1348</f>
        <v>#DIV/0!</v>
      </c>
      <c r="Q1351" s="473">
        <f>K1346</f>
        <v>0</v>
      </c>
      <c r="R1351" s="473">
        <f>I1380</f>
        <v>0</v>
      </c>
      <c r="S1351" s="465" t="e">
        <f>L1353</f>
        <v>#DIV/0!</v>
      </c>
      <c r="T1351" s="465" t="e">
        <f>L1359</f>
        <v>#DIV/0!</v>
      </c>
      <c r="U1351" s="465" t="e">
        <f>L1366</f>
        <v>#DIV/0!</v>
      </c>
      <c r="V1351" s="465" t="e">
        <f>L1373</f>
        <v>#DIV/0!</v>
      </c>
      <c r="W1351" s="467" t="e">
        <f>L1379</f>
        <v>#DIV/0!</v>
      </c>
      <c r="X1351" s="474">
        <f>I1352</f>
        <v>0</v>
      </c>
      <c r="Y1351" s="475">
        <f>I1357</f>
        <v>0</v>
      </c>
      <c r="Z1351" s="475">
        <f>I1364</f>
        <v>0</v>
      </c>
      <c r="AA1351" s="475">
        <f>I1371</f>
        <v>0</v>
      </c>
      <c r="AB1351" s="476">
        <f>I1378</f>
        <v>0</v>
      </c>
    </row>
    <row r="1352" spans="1:31" ht="14.25" thickBot="1">
      <c r="A1352" s="2137"/>
      <c r="B1352" s="356"/>
      <c r="C1352" s="369"/>
      <c r="D1352" s="369"/>
      <c r="E1352" s="370"/>
      <c r="F1352" s="356"/>
      <c r="G1352" s="371"/>
      <c r="H1352" s="372">
        <f t="shared" si="34"/>
        <v>0</v>
      </c>
      <c r="I1352" s="2129">
        <f>SUM(H1351:H1355)</f>
        <v>0</v>
      </c>
      <c r="J1352" s="2130"/>
      <c r="K1352" s="2125"/>
      <c r="L1352" s="2141"/>
      <c r="O1352" s="471">
        <f>H1344</f>
        <v>0</v>
      </c>
      <c r="P1352" s="472" t="e">
        <f>L1348</f>
        <v>#DIV/0!</v>
      </c>
      <c r="Q1352" s="473">
        <f>K1346</f>
        <v>0</v>
      </c>
      <c r="R1352" s="473">
        <f>I1380</f>
        <v>0</v>
      </c>
      <c r="S1352" s="465" t="e">
        <f>L1353</f>
        <v>#DIV/0!</v>
      </c>
      <c r="T1352" s="465" t="e">
        <f>L1359</f>
        <v>#DIV/0!</v>
      </c>
      <c r="U1352" s="465" t="e">
        <f>L1366</f>
        <v>#DIV/0!</v>
      </c>
      <c r="V1352" s="465" t="e">
        <f>L1373</f>
        <v>#DIV/0!</v>
      </c>
      <c r="W1352" s="467" t="e">
        <f>L1379</f>
        <v>#DIV/0!</v>
      </c>
      <c r="X1352" s="474">
        <f>I1352</f>
        <v>0</v>
      </c>
      <c r="Y1352" s="475">
        <f>I1357</f>
        <v>0</v>
      </c>
      <c r="Z1352" s="475">
        <f>I1364</f>
        <v>0</v>
      </c>
      <c r="AA1352" s="475">
        <f>I1371</f>
        <v>0</v>
      </c>
      <c r="AB1352" s="476">
        <f>I1378</f>
        <v>0</v>
      </c>
    </row>
    <row r="1353" spans="1:31" ht="13.5" customHeight="1" thickTop="1">
      <c r="A1353" s="2137"/>
      <c r="B1353" s="356"/>
      <c r="C1353" s="369"/>
      <c r="D1353" s="369"/>
      <c r="E1353" s="370"/>
      <c r="F1353" s="356"/>
      <c r="G1353" s="371"/>
      <c r="H1353" s="372">
        <f t="shared" si="34"/>
        <v>0</v>
      </c>
      <c r="I1353" s="2129"/>
      <c r="J1353" s="2130"/>
      <c r="K1353" s="2125"/>
      <c r="L1353" s="2140" t="e">
        <f>IF(L1351=0,"-",IF(L1351-$I$1/100&lt;0,0.0001,IF(L1351=1,1,L1351-$I$1/100)))</f>
        <v>#DIV/0!</v>
      </c>
      <c r="O1353" s="471">
        <f>I1344</f>
        <v>0</v>
      </c>
      <c r="P1353" s="472" t="e">
        <f>L1348</f>
        <v>#DIV/0!</v>
      </c>
      <c r="Q1353" s="473">
        <f>K1346</f>
        <v>0</v>
      </c>
      <c r="R1353" s="473">
        <f>I1380</f>
        <v>0</v>
      </c>
      <c r="S1353" s="465" t="e">
        <f>L1353</f>
        <v>#DIV/0!</v>
      </c>
      <c r="T1353" s="465" t="e">
        <f>L1359</f>
        <v>#DIV/0!</v>
      </c>
      <c r="U1353" s="465" t="e">
        <f>L1366</f>
        <v>#DIV/0!</v>
      </c>
      <c r="V1353" s="465" t="e">
        <f>L1373</f>
        <v>#DIV/0!</v>
      </c>
      <c r="W1353" s="467" t="e">
        <f>L1379</f>
        <v>#DIV/0!</v>
      </c>
      <c r="X1353" s="474">
        <f>I1352</f>
        <v>0</v>
      </c>
      <c r="Y1353" s="475">
        <f>I1357</f>
        <v>0</v>
      </c>
      <c r="Z1353" s="475">
        <f>I1364</f>
        <v>0</v>
      </c>
      <c r="AA1353" s="475">
        <f>I1371</f>
        <v>0</v>
      </c>
      <c r="AB1353" s="476">
        <f>I1378</f>
        <v>0</v>
      </c>
    </row>
    <row r="1354" spans="1:31">
      <c r="A1354" s="2137"/>
      <c r="B1354" s="356"/>
      <c r="C1354" s="369"/>
      <c r="D1354" s="369"/>
      <c r="E1354" s="370"/>
      <c r="F1354" s="356"/>
      <c r="G1354" s="371"/>
      <c r="H1354" s="372">
        <f t="shared" si="34"/>
        <v>0</v>
      </c>
      <c r="I1354" s="2129"/>
      <c r="J1354" s="2130"/>
      <c r="K1354" s="2125"/>
      <c r="L1354" s="2142"/>
      <c r="O1354" s="471">
        <f>J1344</f>
        <v>0</v>
      </c>
      <c r="P1354" s="472" t="e">
        <f>L1348</f>
        <v>#DIV/0!</v>
      </c>
      <c r="Q1354" s="473">
        <f>K1346</f>
        <v>0</v>
      </c>
      <c r="R1354" s="473">
        <f>I1380</f>
        <v>0</v>
      </c>
      <c r="S1354" s="465" t="e">
        <f>L1353</f>
        <v>#DIV/0!</v>
      </c>
      <c r="T1354" s="465" t="e">
        <f>L1359</f>
        <v>#DIV/0!</v>
      </c>
      <c r="U1354" s="465" t="e">
        <f>L1366</f>
        <v>#DIV/0!</v>
      </c>
      <c r="V1354" s="465" t="e">
        <f>L1373</f>
        <v>#DIV/0!</v>
      </c>
      <c r="W1354" s="467" t="e">
        <f>L1379</f>
        <v>#DIV/0!</v>
      </c>
      <c r="X1354" s="474">
        <f>I1352</f>
        <v>0</v>
      </c>
      <c r="Y1354" s="475">
        <f>I1357</f>
        <v>0</v>
      </c>
      <c r="Z1354" s="475">
        <f>I1364</f>
        <v>0</v>
      </c>
      <c r="AA1354" s="475">
        <f>I1371</f>
        <v>0</v>
      </c>
      <c r="AB1354" s="476">
        <f>I1378</f>
        <v>0</v>
      </c>
    </row>
    <row r="1355" spans="1:31" ht="14.25" thickBot="1">
      <c r="A1355" s="2138"/>
      <c r="B1355" s="356"/>
      <c r="C1355" s="373"/>
      <c r="D1355" s="373"/>
      <c r="E1355" s="374"/>
      <c r="F1355" s="375"/>
      <c r="G1355" s="376"/>
      <c r="H1355" s="377">
        <f t="shared" si="34"/>
        <v>0</v>
      </c>
      <c r="I1355" s="2131"/>
      <c r="J1355" s="2132"/>
      <c r="K1355" s="2128"/>
      <c r="L1355" s="2141"/>
      <c r="O1355" s="471">
        <f>K1344</f>
        <v>0</v>
      </c>
      <c r="P1355" s="472" t="e">
        <f>L1348</f>
        <v>#DIV/0!</v>
      </c>
      <c r="Q1355" s="473">
        <f>K1346</f>
        <v>0</v>
      </c>
      <c r="R1355" s="473">
        <f>I1380</f>
        <v>0</v>
      </c>
      <c r="S1355" s="465" t="e">
        <f>L1353</f>
        <v>#DIV/0!</v>
      </c>
      <c r="T1355" s="465" t="e">
        <f>L1359</f>
        <v>#DIV/0!</v>
      </c>
      <c r="U1355" s="465" t="e">
        <f>L1366</f>
        <v>#DIV/0!</v>
      </c>
      <c r="V1355" s="465" t="e">
        <f>L1373</f>
        <v>#DIV/0!</v>
      </c>
      <c r="W1355" s="467" t="e">
        <f>L1379</f>
        <v>#DIV/0!</v>
      </c>
      <c r="X1355" s="474">
        <f>I1352</f>
        <v>0</v>
      </c>
      <c r="Y1355" s="475">
        <f>I1357</f>
        <v>0</v>
      </c>
      <c r="Z1355" s="475">
        <f>I1364</f>
        <v>0</v>
      </c>
      <c r="AA1355" s="475">
        <f>I1371</f>
        <v>0</v>
      </c>
      <c r="AB1355" s="476">
        <f>I1378</f>
        <v>0</v>
      </c>
    </row>
    <row r="1356" spans="1:31" ht="15" customHeight="1" thickTop="1" thickBot="1">
      <c r="A1356" s="2158" t="s">
        <v>1044</v>
      </c>
      <c r="B1356" s="355"/>
      <c r="C1356" s="378"/>
      <c r="D1356" s="378"/>
      <c r="E1356" s="379"/>
      <c r="F1356" s="380"/>
      <c r="G1356" s="381"/>
      <c r="H1356" s="382">
        <f t="shared" si="34"/>
        <v>0</v>
      </c>
      <c r="I1356" s="2159" t="s">
        <v>72</v>
      </c>
      <c r="J1356" s="2160"/>
      <c r="K1356" s="2127" t="s">
        <v>73</v>
      </c>
      <c r="L1356" s="2123" t="e">
        <f>ROUNDDOWN(I1357/I1380,2)</f>
        <v>#DIV/0!</v>
      </c>
      <c r="O1356" s="477">
        <f>L1344</f>
        <v>0</v>
      </c>
      <c r="P1356" s="478" t="e">
        <f>L1348</f>
        <v>#DIV/0!</v>
      </c>
      <c r="Q1356" s="479">
        <f>K1346</f>
        <v>0</v>
      </c>
      <c r="R1356" s="479">
        <f>I1380</f>
        <v>0</v>
      </c>
      <c r="S1356" s="465" t="e">
        <f>L1353</f>
        <v>#DIV/0!</v>
      </c>
      <c r="T1356" s="465" t="e">
        <f>L1359</f>
        <v>#DIV/0!</v>
      </c>
      <c r="U1356" s="465" t="e">
        <f>L1366</f>
        <v>#DIV/0!</v>
      </c>
      <c r="V1356" s="465" t="e">
        <f>L1373</f>
        <v>#DIV/0!</v>
      </c>
      <c r="W1356" s="467" t="e">
        <f>L1379</f>
        <v>#DIV/0!</v>
      </c>
      <c r="X1356" s="480">
        <f>I1352</f>
        <v>0</v>
      </c>
      <c r="Y1356" s="481">
        <f>I1357</f>
        <v>0</v>
      </c>
      <c r="Z1356" s="481">
        <f>I1364</f>
        <v>0</v>
      </c>
      <c r="AA1356" s="481">
        <f>I1371</f>
        <v>0</v>
      </c>
      <c r="AB1356" s="482">
        <f>I1378</f>
        <v>0</v>
      </c>
    </row>
    <row r="1357" spans="1:31" ht="15" thickTop="1" thickBot="1">
      <c r="A1357" s="2137"/>
      <c r="B1357" s="356"/>
      <c r="C1357" s="369"/>
      <c r="D1357" s="369"/>
      <c r="E1357" s="370"/>
      <c r="F1357" s="356"/>
      <c r="G1357" s="371"/>
      <c r="H1357" s="372">
        <f t="shared" si="34"/>
        <v>0</v>
      </c>
      <c r="I1357" s="2129">
        <f>SUM(H1356:H1362)</f>
        <v>0</v>
      </c>
      <c r="J1357" s="2130"/>
      <c r="K1357" s="2125"/>
      <c r="L1357" s="2123"/>
    </row>
    <row r="1358" spans="1:31" ht="15" thickTop="1" thickBot="1">
      <c r="A1358" s="2137"/>
      <c r="B1358" s="356"/>
      <c r="C1358" s="369"/>
      <c r="D1358" s="369"/>
      <c r="E1358" s="370"/>
      <c r="F1358" s="356"/>
      <c r="G1358" s="371"/>
      <c r="H1358" s="372">
        <f t="shared" si="34"/>
        <v>0</v>
      </c>
      <c r="I1358" s="2129"/>
      <c r="J1358" s="2130"/>
      <c r="K1358" s="2125"/>
      <c r="L1358" s="2123"/>
    </row>
    <row r="1359" spans="1:31" ht="15" thickTop="1" thickBot="1">
      <c r="A1359" s="2137"/>
      <c r="B1359" s="356"/>
      <c r="C1359" s="369"/>
      <c r="D1359" s="369"/>
      <c r="E1359" s="370"/>
      <c r="F1359" s="356"/>
      <c r="G1359" s="371"/>
      <c r="H1359" s="372">
        <f t="shared" si="34"/>
        <v>0</v>
      </c>
      <c r="I1359" s="2129"/>
      <c r="J1359" s="2130"/>
      <c r="K1359" s="2125"/>
      <c r="L1359" s="2123" t="e">
        <f>IF(L1356=0,"-",IF(L1356-$I$1/100&lt;0,0.0001,IF(L1356=1,1,L1356-$I$1/100)))</f>
        <v>#DIV/0!</v>
      </c>
    </row>
    <row r="1360" spans="1:31" ht="15" thickTop="1" thickBot="1">
      <c r="A1360" s="2137"/>
      <c r="B1360" s="356"/>
      <c r="C1360" s="369"/>
      <c r="D1360" s="369"/>
      <c r="E1360" s="370"/>
      <c r="F1360" s="356"/>
      <c r="G1360" s="371"/>
      <c r="H1360" s="372">
        <f t="shared" si="34"/>
        <v>0</v>
      </c>
      <c r="I1360" s="2129"/>
      <c r="J1360" s="2130"/>
      <c r="K1360" s="2125"/>
      <c r="L1360" s="2123"/>
    </row>
    <row r="1361" spans="1:12" ht="15" thickTop="1" thickBot="1">
      <c r="A1361" s="2137"/>
      <c r="B1361" s="356"/>
      <c r="C1361" s="369"/>
      <c r="D1361" s="369"/>
      <c r="E1361" s="370"/>
      <c r="F1361" s="356"/>
      <c r="G1361" s="371"/>
      <c r="H1361" s="372">
        <f t="shared" si="34"/>
        <v>0</v>
      </c>
      <c r="I1361" s="2129"/>
      <c r="J1361" s="2130"/>
      <c r="K1361" s="2125"/>
      <c r="L1361" s="2123"/>
    </row>
    <row r="1362" spans="1:12" ht="15" thickTop="1" thickBot="1">
      <c r="A1362" s="2138"/>
      <c r="B1362" s="375"/>
      <c r="C1362" s="373"/>
      <c r="D1362" s="373"/>
      <c r="E1362" s="374"/>
      <c r="F1362" s="375"/>
      <c r="G1362" s="376"/>
      <c r="H1362" s="377">
        <f t="shared" si="34"/>
        <v>0</v>
      </c>
      <c r="I1362" s="2131"/>
      <c r="J1362" s="2132"/>
      <c r="K1362" s="2128"/>
      <c r="L1362" s="2123"/>
    </row>
    <row r="1363" spans="1:12" ht="15" customHeight="1" thickTop="1" thickBot="1">
      <c r="A1363" s="2146" t="s">
        <v>74</v>
      </c>
      <c r="B1363" s="380"/>
      <c r="C1363" s="378"/>
      <c r="D1363" s="378"/>
      <c r="E1363" s="379"/>
      <c r="F1363" s="380"/>
      <c r="G1363" s="381"/>
      <c r="H1363" s="382">
        <f t="shared" si="34"/>
        <v>0</v>
      </c>
      <c r="I1363" s="2162" t="s">
        <v>75</v>
      </c>
      <c r="J1363" s="1429"/>
      <c r="K1363" s="2124" t="s">
        <v>1226</v>
      </c>
      <c r="L1363" s="2123" t="e">
        <f>ROUNDDOWN(I1364/I1380,2)</f>
        <v>#DIV/0!</v>
      </c>
    </row>
    <row r="1364" spans="1:12" ht="15" thickTop="1" thickBot="1">
      <c r="A1364" s="2137"/>
      <c r="B1364" s="356"/>
      <c r="C1364" s="369"/>
      <c r="D1364" s="369"/>
      <c r="E1364" s="370"/>
      <c r="F1364" s="356"/>
      <c r="G1364" s="371"/>
      <c r="H1364" s="372">
        <f t="shared" si="34"/>
        <v>0</v>
      </c>
      <c r="I1364" s="2129">
        <f>SUM(H1363:H1369)</f>
        <v>0</v>
      </c>
      <c r="J1364" s="2130"/>
      <c r="K1364" s="2125"/>
      <c r="L1364" s="2123"/>
    </row>
    <row r="1365" spans="1:12" ht="15" thickTop="1" thickBot="1">
      <c r="A1365" s="2137"/>
      <c r="B1365" s="356"/>
      <c r="C1365" s="369"/>
      <c r="D1365" s="369"/>
      <c r="E1365" s="370"/>
      <c r="F1365" s="356"/>
      <c r="G1365" s="371"/>
      <c r="H1365" s="372">
        <f t="shared" si="34"/>
        <v>0</v>
      </c>
      <c r="I1365" s="2129"/>
      <c r="J1365" s="2130"/>
      <c r="K1365" s="2125"/>
      <c r="L1365" s="2123"/>
    </row>
    <row r="1366" spans="1:12" ht="15" thickTop="1" thickBot="1">
      <c r="A1366" s="2137"/>
      <c r="B1366" s="356"/>
      <c r="C1366" s="369"/>
      <c r="D1366" s="369"/>
      <c r="E1366" s="370"/>
      <c r="F1366" s="356"/>
      <c r="G1366" s="371"/>
      <c r="H1366" s="372">
        <f t="shared" si="34"/>
        <v>0</v>
      </c>
      <c r="I1366" s="2129"/>
      <c r="J1366" s="2130"/>
      <c r="K1366" s="2125"/>
      <c r="L1366" s="2123" t="e">
        <f>IF(L1363=0,"-",IF(L1363-$I$1/100&lt;0,0.0001,IF(L1363=1,1,L1363-$I$1/100)))</f>
        <v>#DIV/0!</v>
      </c>
    </row>
    <row r="1367" spans="1:12" ht="15" thickTop="1" thickBot="1">
      <c r="A1367" s="2137"/>
      <c r="B1367" s="356"/>
      <c r="C1367" s="369"/>
      <c r="D1367" s="369"/>
      <c r="E1367" s="370"/>
      <c r="F1367" s="356"/>
      <c r="G1367" s="371"/>
      <c r="H1367" s="372">
        <f t="shared" si="34"/>
        <v>0</v>
      </c>
      <c r="I1367" s="2129"/>
      <c r="J1367" s="2130"/>
      <c r="K1367" s="2125"/>
      <c r="L1367" s="2123"/>
    </row>
    <row r="1368" spans="1:12" ht="15" thickTop="1" thickBot="1">
      <c r="A1368" s="2137"/>
      <c r="B1368" s="356"/>
      <c r="C1368" s="369"/>
      <c r="D1368" s="369"/>
      <c r="E1368" s="370"/>
      <c r="F1368" s="356"/>
      <c r="G1368" s="371"/>
      <c r="H1368" s="372">
        <f t="shared" si="34"/>
        <v>0</v>
      </c>
      <c r="I1368" s="2129"/>
      <c r="J1368" s="2130"/>
      <c r="K1368" s="2125"/>
      <c r="L1368" s="2123"/>
    </row>
    <row r="1369" spans="1:12" ht="15" thickTop="1" thickBot="1">
      <c r="A1369" s="2161"/>
      <c r="B1369" s="383"/>
      <c r="C1369" s="373"/>
      <c r="D1369" s="373"/>
      <c r="E1369" s="374"/>
      <c r="F1369" s="375"/>
      <c r="G1369" s="376"/>
      <c r="H1369" s="377">
        <f t="shared" si="34"/>
        <v>0</v>
      </c>
      <c r="I1369" s="2129"/>
      <c r="J1369" s="2130"/>
      <c r="K1369" s="2126"/>
      <c r="L1369" s="2123"/>
    </row>
    <row r="1370" spans="1:12" ht="15" customHeight="1" thickTop="1" thickBot="1">
      <c r="A1370" s="2158" t="s">
        <v>1227</v>
      </c>
      <c r="B1370" s="355"/>
      <c r="C1370" s="378"/>
      <c r="D1370" s="378"/>
      <c r="E1370" s="379"/>
      <c r="F1370" s="380"/>
      <c r="G1370" s="381"/>
      <c r="H1370" s="382">
        <f t="shared" si="34"/>
        <v>0</v>
      </c>
      <c r="I1370" s="2159" t="s">
        <v>1228</v>
      </c>
      <c r="J1370" s="2160"/>
      <c r="K1370" s="2127" t="s">
        <v>1229</v>
      </c>
      <c r="L1370" s="2123" t="e">
        <f>ROUNDDOWN(I1371/I1380,2)</f>
        <v>#DIV/0!</v>
      </c>
    </row>
    <row r="1371" spans="1:12" ht="15" thickTop="1" thickBot="1">
      <c r="A1371" s="2137"/>
      <c r="B1371" s="356"/>
      <c r="C1371" s="369"/>
      <c r="D1371" s="369"/>
      <c r="E1371" s="370"/>
      <c r="F1371" s="356"/>
      <c r="G1371" s="371"/>
      <c r="H1371" s="372">
        <f t="shared" si="34"/>
        <v>0</v>
      </c>
      <c r="I1371" s="2129">
        <f>SUM(H1370:H1376)</f>
        <v>0</v>
      </c>
      <c r="J1371" s="2130"/>
      <c r="K1371" s="2125"/>
      <c r="L1371" s="2123"/>
    </row>
    <row r="1372" spans="1:12" ht="15" thickTop="1" thickBot="1">
      <c r="A1372" s="2137"/>
      <c r="B1372" s="356"/>
      <c r="C1372" s="369"/>
      <c r="D1372" s="369"/>
      <c r="E1372" s="370"/>
      <c r="F1372" s="356"/>
      <c r="G1372" s="371"/>
      <c r="H1372" s="372">
        <f t="shared" si="34"/>
        <v>0</v>
      </c>
      <c r="I1372" s="2129"/>
      <c r="J1372" s="2130"/>
      <c r="K1372" s="2125"/>
      <c r="L1372" s="2123"/>
    </row>
    <row r="1373" spans="1:12" ht="15" thickTop="1" thickBot="1">
      <c r="A1373" s="2137"/>
      <c r="B1373" s="356"/>
      <c r="C1373" s="369"/>
      <c r="D1373" s="369"/>
      <c r="E1373" s="370"/>
      <c r="F1373" s="356"/>
      <c r="G1373" s="371"/>
      <c r="H1373" s="372">
        <f t="shared" si="34"/>
        <v>0</v>
      </c>
      <c r="I1373" s="2129"/>
      <c r="J1373" s="2130"/>
      <c r="K1373" s="2125"/>
      <c r="L1373" s="2123" t="e">
        <f>IF(L1370=0,"-",IF(L1370-$I$1/100&lt;0,0.0001,IF(L1370=1,1,L1370-$I$1/100)))</f>
        <v>#DIV/0!</v>
      </c>
    </row>
    <row r="1374" spans="1:12" ht="15" thickTop="1" thickBot="1">
      <c r="A1374" s="2137"/>
      <c r="B1374" s="356"/>
      <c r="C1374" s="369"/>
      <c r="D1374" s="369"/>
      <c r="E1374" s="370"/>
      <c r="F1374" s="356"/>
      <c r="G1374" s="371"/>
      <c r="H1374" s="372">
        <f t="shared" si="34"/>
        <v>0</v>
      </c>
      <c r="I1374" s="2129"/>
      <c r="J1374" s="2130"/>
      <c r="K1374" s="2125"/>
      <c r="L1374" s="2123"/>
    </row>
    <row r="1375" spans="1:12" ht="15" thickTop="1" thickBot="1">
      <c r="A1375" s="2137"/>
      <c r="B1375" s="356"/>
      <c r="C1375" s="369"/>
      <c r="D1375" s="369"/>
      <c r="E1375" s="370"/>
      <c r="F1375" s="356"/>
      <c r="G1375" s="371"/>
      <c r="H1375" s="372">
        <f t="shared" si="34"/>
        <v>0</v>
      </c>
      <c r="I1375" s="2129"/>
      <c r="J1375" s="2130"/>
      <c r="K1375" s="2125"/>
      <c r="L1375" s="2123"/>
    </row>
    <row r="1376" spans="1:12" ht="15" thickTop="1" thickBot="1">
      <c r="A1376" s="2138"/>
      <c r="B1376" s="375"/>
      <c r="C1376" s="373"/>
      <c r="D1376" s="373"/>
      <c r="E1376" s="374"/>
      <c r="F1376" s="375"/>
      <c r="G1376" s="376"/>
      <c r="H1376" s="377">
        <f t="shared" si="34"/>
        <v>0</v>
      </c>
      <c r="I1376" s="2131"/>
      <c r="J1376" s="2132"/>
      <c r="K1376" s="2128"/>
      <c r="L1376" s="2123"/>
    </row>
    <row r="1377" spans="1:31" ht="15" customHeight="1" thickTop="1" thickBot="1">
      <c r="A1377" s="2158" t="s">
        <v>1230</v>
      </c>
      <c r="B1377" s="355"/>
      <c r="C1377" s="378"/>
      <c r="D1377" s="378"/>
      <c r="E1377" s="379"/>
      <c r="F1377" s="380"/>
      <c r="G1377" s="381"/>
      <c r="H1377" s="382">
        <f t="shared" si="34"/>
        <v>0</v>
      </c>
      <c r="I1377" s="2162" t="s">
        <v>1231</v>
      </c>
      <c r="J1377" s="1429"/>
      <c r="K1377" s="2127" t="s">
        <v>1232</v>
      </c>
      <c r="L1377" s="2123" t="e">
        <f>ROUNDDOWN(I1378/I1380,2)</f>
        <v>#DIV/0!</v>
      </c>
    </row>
    <row r="1378" spans="1:31" ht="15" thickTop="1" thickBot="1">
      <c r="A1378" s="2137"/>
      <c r="B1378" s="356"/>
      <c r="C1378" s="369"/>
      <c r="D1378" s="369"/>
      <c r="E1378" s="370"/>
      <c r="F1378" s="356"/>
      <c r="G1378" s="371"/>
      <c r="H1378" s="372">
        <f t="shared" si="34"/>
        <v>0</v>
      </c>
      <c r="I1378" s="2129">
        <f>SUM(H1377:H1379)</f>
        <v>0</v>
      </c>
      <c r="J1378" s="2130"/>
      <c r="K1378" s="2125"/>
      <c r="L1378" s="2123"/>
    </row>
    <row r="1379" spans="1:31" ht="15" thickTop="1" thickBot="1">
      <c r="A1379" s="2138"/>
      <c r="B1379" s="375"/>
      <c r="C1379" s="373"/>
      <c r="D1379" s="373"/>
      <c r="E1379" s="374"/>
      <c r="F1379" s="375"/>
      <c r="G1379" s="376"/>
      <c r="H1379" s="377">
        <f t="shared" si="34"/>
        <v>0</v>
      </c>
      <c r="I1379" s="2131"/>
      <c r="J1379" s="2132"/>
      <c r="K1379" s="2128"/>
      <c r="L1379" s="499" t="e">
        <f>IF(L1377=0,"-",IF(L1377-$I$1/100&lt;0,0.0001,IF(L1377=1,1,L1377-$I$1/100)))</f>
        <v>#DIV/0!</v>
      </c>
    </row>
    <row r="1380" spans="1:31" ht="15" thickTop="1" thickBot="1">
      <c r="A1380" s="10"/>
      <c r="G1380" s="2133" t="s">
        <v>1233</v>
      </c>
      <c r="H1380" s="2134"/>
      <c r="I1380" s="2135">
        <f>SUM(I1352,I1357,I1364,I1371,I1378)</f>
        <v>0</v>
      </c>
      <c r="J1380" s="2136"/>
      <c r="L1380" s="499"/>
    </row>
    <row r="1381" spans="1:31" ht="15" thickTop="1" thickBot="1"/>
    <row r="1382" spans="1:31" ht="13.9" customHeight="1" thickTop="1" thickBot="1">
      <c r="A1382" s="645" t="s">
        <v>981</v>
      </c>
      <c r="B1382" s="2163" t="s">
        <v>1634</v>
      </c>
      <c r="C1382" s="2164"/>
      <c r="D1382" s="2164"/>
      <c r="E1382" s="2164"/>
      <c r="F1382" s="2164"/>
      <c r="G1382" s="2164"/>
      <c r="H1382" s="2164"/>
      <c r="I1382" s="2164"/>
      <c r="J1382" s="2164"/>
      <c r="K1382" s="2164"/>
      <c r="L1382" s="2165"/>
    </row>
    <row r="1383" spans="1:31" ht="29.25" customHeight="1" thickTop="1" thickBot="1">
      <c r="A1383" s="354"/>
      <c r="B1383" s="354"/>
      <c r="C1383" s="354"/>
      <c r="D1383" s="354"/>
      <c r="E1383" s="354"/>
      <c r="F1383" s="354"/>
      <c r="G1383" s="354"/>
      <c r="H1383" s="354"/>
      <c r="I1383" s="354"/>
      <c r="J1383" s="354"/>
      <c r="K1383" s="354"/>
      <c r="L1383" s="354"/>
      <c r="X1383" s="2143" t="s">
        <v>810</v>
      </c>
      <c r="Y1383" s="2143"/>
      <c r="Z1383" s="2143"/>
      <c r="AA1383" s="2143"/>
      <c r="AB1383" s="2143"/>
    </row>
    <row r="1384" spans="1:31" ht="14.25" customHeight="1" thickTop="1">
      <c r="A1384" s="2144" t="s">
        <v>315</v>
      </c>
      <c r="B1384" s="355" t="s">
        <v>316</v>
      </c>
      <c r="C1384" s="355"/>
      <c r="D1384" s="355"/>
      <c r="E1384" s="355"/>
      <c r="F1384" s="355"/>
      <c r="G1384" s="355"/>
      <c r="H1384" s="355"/>
      <c r="I1384" s="355"/>
      <c r="J1384" s="355"/>
      <c r="K1384" s="2156"/>
      <c r="L1384" s="2157"/>
      <c r="O1384" s="457" t="s">
        <v>318</v>
      </c>
      <c r="P1384" s="458" t="s">
        <v>320</v>
      </c>
      <c r="Q1384" s="459" t="s">
        <v>319</v>
      </c>
      <c r="R1384" s="459" t="s">
        <v>809</v>
      </c>
      <c r="S1384" s="460" t="s">
        <v>860</v>
      </c>
      <c r="T1384" s="460" t="s">
        <v>861</v>
      </c>
      <c r="U1384" s="460" t="s">
        <v>862</v>
      </c>
      <c r="V1384" s="460" t="s">
        <v>863</v>
      </c>
      <c r="W1384" s="461" t="s">
        <v>864</v>
      </c>
      <c r="X1384" s="462" t="s">
        <v>860</v>
      </c>
      <c r="Y1384" s="460" t="s">
        <v>861</v>
      </c>
      <c r="Z1384" s="460" t="s">
        <v>862</v>
      </c>
      <c r="AA1384" s="460" t="s">
        <v>863</v>
      </c>
      <c r="AB1384" s="461" t="s">
        <v>864</v>
      </c>
      <c r="AE1384" s="463"/>
    </row>
    <row r="1385" spans="1:31">
      <c r="A1385" s="2145"/>
      <c r="B1385" s="356" t="s">
        <v>865</v>
      </c>
      <c r="C1385" s="357"/>
      <c r="D1385" s="357"/>
      <c r="E1385" s="357"/>
      <c r="F1385" s="357"/>
      <c r="G1385" s="357"/>
      <c r="H1385" s="357"/>
      <c r="I1385" s="357"/>
      <c r="J1385" s="358"/>
      <c r="K1385" s="2147">
        <f>SUM(C1385:J1385)</f>
        <v>0</v>
      </c>
      <c r="L1385" s="2148"/>
      <c r="O1385" s="464">
        <f>B1383</f>
        <v>0</v>
      </c>
      <c r="P1385" s="465" t="e">
        <f>L1387</f>
        <v>#DIV/0!</v>
      </c>
      <c r="Q1385" s="466">
        <f>K1385</f>
        <v>0</v>
      </c>
      <c r="R1385" s="466">
        <f>I1419</f>
        <v>0</v>
      </c>
      <c r="S1385" s="465" t="e">
        <f>L1392</f>
        <v>#DIV/0!</v>
      </c>
      <c r="T1385" s="465" t="e">
        <f>L1398</f>
        <v>#DIV/0!</v>
      </c>
      <c r="U1385" s="465" t="e">
        <f>L1405</f>
        <v>#DIV/0!</v>
      </c>
      <c r="V1385" s="465" t="e">
        <f>L1412</f>
        <v>#DIV/0!</v>
      </c>
      <c r="W1385" s="467" t="e">
        <f>L1418</f>
        <v>#DIV/0!</v>
      </c>
      <c r="X1385" s="468">
        <f>I1391</f>
        <v>0</v>
      </c>
      <c r="Y1385" s="469">
        <f>I1396</f>
        <v>0</v>
      </c>
      <c r="Z1385" s="469">
        <f>I1403</f>
        <v>0</v>
      </c>
      <c r="AA1385" s="469">
        <f>I1410</f>
        <v>0</v>
      </c>
      <c r="AB1385" s="470">
        <f>I1417</f>
        <v>0</v>
      </c>
    </row>
    <row r="1386" spans="1:31" ht="14.25" customHeight="1" thickBot="1">
      <c r="A1386" s="2146"/>
      <c r="B1386" s="356"/>
      <c r="C1386" s="357"/>
      <c r="D1386" s="357"/>
      <c r="E1386" s="357"/>
      <c r="F1386" s="357"/>
      <c r="G1386" s="357"/>
      <c r="H1386" s="357"/>
      <c r="I1386" s="357"/>
      <c r="J1386" s="357"/>
      <c r="K1386" s="359" t="s">
        <v>1620</v>
      </c>
      <c r="L1386" s="360" t="s">
        <v>1621</v>
      </c>
      <c r="O1386" s="471">
        <f>C1383</f>
        <v>0</v>
      </c>
      <c r="P1386" s="472" t="e">
        <f>L1387</f>
        <v>#DIV/0!</v>
      </c>
      <c r="Q1386" s="473">
        <f>K1385</f>
        <v>0</v>
      </c>
      <c r="R1386" s="473">
        <f>I1419</f>
        <v>0</v>
      </c>
      <c r="S1386" s="465" t="e">
        <f>L1392</f>
        <v>#DIV/0!</v>
      </c>
      <c r="T1386" s="465" t="e">
        <f>L1398</f>
        <v>#DIV/0!</v>
      </c>
      <c r="U1386" s="465" t="e">
        <f>L1405</f>
        <v>#DIV/0!</v>
      </c>
      <c r="V1386" s="465" t="e">
        <f>L1412</f>
        <v>#DIV/0!</v>
      </c>
      <c r="W1386" s="467" t="e">
        <f>L1418</f>
        <v>#DIV/0!</v>
      </c>
      <c r="X1386" s="474">
        <f>I1391</f>
        <v>0</v>
      </c>
      <c r="Y1386" s="475">
        <f>I1396</f>
        <v>0</v>
      </c>
      <c r="Z1386" s="475">
        <f>I1403</f>
        <v>0</v>
      </c>
      <c r="AA1386" s="475">
        <f>I1410</f>
        <v>0</v>
      </c>
      <c r="AB1386" s="476">
        <f>I1417</f>
        <v>0</v>
      </c>
    </row>
    <row r="1387" spans="1:31" ht="15" thickTop="1" thickBot="1">
      <c r="A1387" s="2153" t="s">
        <v>866</v>
      </c>
      <c r="B1387" s="2154"/>
      <c r="C1387" s="2154"/>
      <c r="D1387" s="2154"/>
      <c r="E1387" s="2155"/>
      <c r="F1387" s="361">
        <f>I1419</f>
        <v>0</v>
      </c>
      <c r="G1387" s="362" t="s">
        <v>867</v>
      </c>
      <c r="H1387" s="363">
        <f>K1385</f>
        <v>0</v>
      </c>
      <c r="I1387" s="362" t="s">
        <v>868</v>
      </c>
      <c r="J1387" s="362" t="s">
        <v>613</v>
      </c>
      <c r="K1387" s="364" t="e">
        <f>ROUNDDOWN(I1419/K1385,2)</f>
        <v>#DIV/0!</v>
      </c>
      <c r="L1387" s="364" t="e">
        <f>K1387-$I$1/100</f>
        <v>#DIV/0!</v>
      </c>
      <c r="O1387" s="471">
        <f>D1383</f>
        <v>0</v>
      </c>
      <c r="P1387" s="472" t="e">
        <f>L1387</f>
        <v>#DIV/0!</v>
      </c>
      <c r="Q1387" s="473">
        <f>K1385</f>
        <v>0</v>
      </c>
      <c r="R1387" s="473">
        <f>I1419</f>
        <v>0</v>
      </c>
      <c r="S1387" s="465" t="e">
        <f>L1392</f>
        <v>#DIV/0!</v>
      </c>
      <c r="T1387" s="465" t="e">
        <f>L1398</f>
        <v>#DIV/0!</v>
      </c>
      <c r="U1387" s="465" t="e">
        <f>L1405</f>
        <v>#DIV/0!</v>
      </c>
      <c r="V1387" s="465" t="e">
        <f>L1412</f>
        <v>#DIV/0!</v>
      </c>
      <c r="W1387" s="467" t="e">
        <f>L1418</f>
        <v>#DIV/0!</v>
      </c>
      <c r="X1387" s="474">
        <f>I1391</f>
        <v>0</v>
      </c>
      <c r="Y1387" s="475">
        <f>I1396</f>
        <v>0</v>
      </c>
      <c r="Z1387" s="475">
        <f>I1403</f>
        <v>0</v>
      </c>
      <c r="AA1387" s="475">
        <f>I1410</f>
        <v>0</v>
      </c>
      <c r="AB1387" s="476">
        <f>I1417</f>
        <v>0</v>
      </c>
    </row>
    <row r="1388" spans="1:31" ht="14.25" thickTop="1">
      <c r="K1388" s="365"/>
      <c r="L1388" s="366"/>
      <c r="O1388" s="471">
        <f>E1383</f>
        <v>0</v>
      </c>
      <c r="P1388" s="472" t="e">
        <f>L1387</f>
        <v>#DIV/0!</v>
      </c>
      <c r="Q1388" s="473">
        <f>K1385</f>
        <v>0</v>
      </c>
      <c r="R1388" s="473">
        <f>I1419</f>
        <v>0</v>
      </c>
      <c r="S1388" s="465" t="e">
        <f>L1392</f>
        <v>#DIV/0!</v>
      </c>
      <c r="T1388" s="465" t="e">
        <f>L1398</f>
        <v>#DIV/0!</v>
      </c>
      <c r="U1388" s="465" t="e">
        <f>L1405</f>
        <v>#DIV/0!</v>
      </c>
      <c r="V1388" s="465" t="e">
        <f>L1412</f>
        <v>#DIV/0!</v>
      </c>
      <c r="W1388" s="467" t="e">
        <f>L1418</f>
        <v>#DIV/0!</v>
      </c>
      <c r="X1388" s="474">
        <f>I1391</f>
        <v>0</v>
      </c>
      <c r="Y1388" s="475">
        <f>I1396</f>
        <v>0</v>
      </c>
      <c r="Z1388" s="475">
        <f>I1403</f>
        <v>0</v>
      </c>
      <c r="AA1388" s="475">
        <f>I1410</f>
        <v>0</v>
      </c>
      <c r="AB1388" s="476">
        <f>I1417</f>
        <v>0</v>
      </c>
    </row>
    <row r="1389" spans="1:31" ht="15" customHeight="1" thickBot="1">
      <c r="A1389" s="367"/>
      <c r="B1389" s="368" t="s">
        <v>614</v>
      </c>
      <c r="C1389" s="368" t="s">
        <v>615</v>
      </c>
      <c r="D1389" s="368" t="s">
        <v>1473</v>
      </c>
      <c r="E1389" s="368" t="s">
        <v>1474</v>
      </c>
      <c r="F1389" s="368" t="s">
        <v>1475</v>
      </c>
      <c r="G1389" s="368" t="s">
        <v>1476</v>
      </c>
      <c r="H1389" s="368" t="s">
        <v>1477</v>
      </c>
      <c r="I1389" s="2151" t="s">
        <v>1478</v>
      </c>
      <c r="J1389" s="2152"/>
      <c r="K1389" s="2149" t="s">
        <v>1622</v>
      </c>
      <c r="L1389" s="2150"/>
      <c r="O1389" s="471">
        <f>F1383</f>
        <v>0</v>
      </c>
      <c r="P1389" s="472" t="e">
        <f>L1387</f>
        <v>#DIV/0!</v>
      </c>
      <c r="Q1389" s="473">
        <f>K1385</f>
        <v>0</v>
      </c>
      <c r="R1389" s="473">
        <f>I1419</f>
        <v>0</v>
      </c>
      <c r="S1389" s="465" t="e">
        <f>L1392</f>
        <v>#DIV/0!</v>
      </c>
      <c r="T1389" s="465" t="e">
        <f>L1398</f>
        <v>#DIV/0!</v>
      </c>
      <c r="U1389" s="465" t="e">
        <f>L1405</f>
        <v>#DIV/0!</v>
      </c>
      <c r="V1389" s="465" t="e">
        <f>L1412</f>
        <v>#DIV/0!</v>
      </c>
      <c r="W1389" s="467" t="e">
        <f>L1418</f>
        <v>#DIV/0!</v>
      </c>
      <c r="X1389" s="474">
        <f>I1391</f>
        <v>0</v>
      </c>
      <c r="Y1389" s="475">
        <f>I1396</f>
        <v>0</v>
      </c>
      <c r="Z1389" s="475">
        <f>I1403</f>
        <v>0</v>
      </c>
      <c r="AA1389" s="475">
        <f>I1410</f>
        <v>0</v>
      </c>
      <c r="AB1389" s="476">
        <f>I1417</f>
        <v>0</v>
      </c>
    </row>
    <row r="1390" spans="1:31" ht="14.25" customHeight="1" thickTop="1">
      <c r="A1390" s="2137" t="s">
        <v>1479</v>
      </c>
      <c r="B1390" s="356"/>
      <c r="C1390" s="369"/>
      <c r="D1390" s="369"/>
      <c r="E1390" s="370"/>
      <c r="F1390" s="356"/>
      <c r="G1390" s="371"/>
      <c r="H1390" s="372">
        <f t="shared" ref="H1390:H1418" si="35">ROUNDDOWN(C1390*D1390,2)</f>
        <v>0</v>
      </c>
      <c r="I1390" s="1425" t="s">
        <v>1480</v>
      </c>
      <c r="J1390" s="1426"/>
      <c r="K1390" s="2139" t="s">
        <v>1043</v>
      </c>
      <c r="L1390" s="2140" t="e">
        <f>ROUNDDOWN(I1391/I1419,2)</f>
        <v>#DIV/0!</v>
      </c>
      <c r="O1390" s="471">
        <f>G1383</f>
        <v>0</v>
      </c>
      <c r="P1390" s="472" t="e">
        <f>L1387</f>
        <v>#DIV/0!</v>
      </c>
      <c r="Q1390" s="473">
        <f>K1385</f>
        <v>0</v>
      </c>
      <c r="R1390" s="473">
        <f>I1419</f>
        <v>0</v>
      </c>
      <c r="S1390" s="465" t="e">
        <f>L1392</f>
        <v>#DIV/0!</v>
      </c>
      <c r="T1390" s="465" t="e">
        <f>L1398</f>
        <v>#DIV/0!</v>
      </c>
      <c r="U1390" s="465" t="e">
        <f>L1405</f>
        <v>#DIV/0!</v>
      </c>
      <c r="V1390" s="465" t="e">
        <f>L1412</f>
        <v>#DIV/0!</v>
      </c>
      <c r="W1390" s="467" t="e">
        <f>L1418</f>
        <v>#DIV/0!</v>
      </c>
      <c r="X1390" s="474">
        <f>I1391</f>
        <v>0</v>
      </c>
      <c r="Y1390" s="475">
        <f>I1396</f>
        <v>0</v>
      </c>
      <c r="Z1390" s="475">
        <f>I1403</f>
        <v>0</v>
      </c>
      <c r="AA1390" s="475">
        <f>I1410</f>
        <v>0</v>
      </c>
      <c r="AB1390" s="476">
        <f>I1417</f>
        <v>0</v>
      </c>
    </row>
    <row r="1391" spans="1:31" ht="14.25" thickBot="1">
      <c r="A1391" s="2137"/>
      <c r="B1391" s="356"/>
      <c r="C1391" s="369"/>
      <c r="D1391" s="369"/>
      <c r="E1391" s="370"/>
      <c r="F1391" s="356"/>
      <c r="G1391" s="371"/>
      <c r="H1391" s="372">
        <f t="shared" si="35"/>
        <v>0</v>
      </c>
      <c r="I1391" s="2129">
        <f>SUM(H1390:H1394)</f>
        <v>0</v>
      </c>
      <c r="J1391" s="2130"/>
      <c r="K1391" s="2125"/>
      <c r="L1391" s="2141"/>
      <c r="O1391" s="471">
        <f>H1383</f>
        <v>0</v>
      </c>
      <c r="P1391" s="472" t="e">
        <f>L1387</f>
        <v>#DIV/0!</v>
      </c>
      <c r="Q1391" s="473">
        <f>K1385</f>
        <v>0</v>
      </c>
      <c r="R1391" s="473">
        <f>I1419</f>
        <v>0</v>
      </c>
      <c r="S1391" s="465" t="e">
        <f>L1392</f>
        <v>#DIV/0!</v>
      </c>
      <c r="T1391" s="465" t="e">
        <f>L1398</f>
        <v>#DIV/0!</v>
      </c>
      <c r="U1391" s="465" t="e">
        <f>L1405</f>
        <v>#DIV/0!</v>
      </c>
      <c r="V1391" s="465" t="e">
        <f>L1412</f>
        <v>#DIV/0!</v>
      </c>
      <c r="W1391" s="467" t="e">
        <f>L1418</f>
        <v>#DIV/0!</v>
      </c>
      <c r="X1391" s="474">
        <f>I1391</f>
        <v>0</v>
      </c>
      <c r="Y1391" s="475">
        <f>I1396</f>
        <v>0</v>
      </c>
      <c r="Z1391" s="475">
        <f>I1403</f>
        <v>0</v>
      </c>
      <c r="AA1391" s="475">
        <f>I1410</f>
        <v>0</v>
      </c>
      <c r="AB1391" s="476">
        <f>I1417</f>
        <v>0</v>
      </c>
    </row>
    <row r="1392" spans="1:31" ht="13.5" customHeight="1" thickTop="1">
      <c r="A1392" s="2137"/>
      <c r="B1392" s="356"/>
      <c r="C1392" s="369"/>
      <c r="D1392" s="369"/>
      <c r="E1392" s="370"/>
      <c r="F1392" s="356"/>
      <c r="G1392" s="371"/>
      <c r="H1392" s="372">
        <f t="shared" si="35"/>
        <v>0</v>
      </c>
      <c r="I1392" s="2129"/>
      <c r="J1392" s="2130"/>
      <c r="K1392" s="2125"/>
      <c r="L1392" s="2140" t="e">
        <f>IF(L1390=0,"-",IF(L1390-$I$1/100&lt;0,0.0001,IF(L1390=1,1,L1390-$I$1/100)))</f>
        <v>#DIV/0!</v>
      </c>
      <c r="O1392" s="471">
        <f>I1383</f>
        <v>0</v>
      </c>
      <c r="P1392" s="472" t="e">
        <f>L1387</f>
        <v>#DIV/0!</v>
      </c>
      <c r="Q1392" s="473">
        <f>K1385</f>
        <v>0</v>
      </c>
      <c r="R1392" s="473">
        <f>I1419</f>
        <v>0</v>
      </c>
      <c r="S1392" s="465" t="e">
        <f>L1392</f>
        <v>#DIV/0!</v>
      </c>
      <c r="T1392" s="465" t="e">
        <f>L1398</f>
        <v>#DIV/0!</v>
      </c>
      <c r="U1392" s="465" t="e">
        <f>L1405</f>
        <v>#DIV/0!</v>
      </c>
      <c r="V1392" s="465" t="e">
        <f>L1412</f>
        <v>#DIV/0!</v>
      </c>
      <c r="W1392" s="467" t="e">
        <f>L1418</f>
        <v>#DIV/0!</v>
      </c>
      <c r="X1392" s="474">
        <f>I1391</f>
        <v>0</v>
      </c>
      <c r="Y1392" s="475">
        <f>I1396</f>
        <v>0</v>
      </c>
      <c r="Z1392" s="475">
        <f>I1403</f>
        <v>0</v>
      </c>
      <c r="AA1392" s="475">
        <f>I1410</f>
        <v>0</v>
      </c>
      <c r="AB1392" s="476">
        <f>I1417</f>
        <v>0</v>
      </c>
    </row>
    <row r="1393" spans="1:28">
      <c r="A1393" s="2137"/>
      <c r="B1393" s="356"/>
      <c r="C1393" s="369"/>
      <c r="D1393" s="369"/>
      <c r="E1393" s="370"/>
      <c r="F1393" s="356"/>
      <c r="G1393" s="371"/>
      <c r="H1393" s="372">
        <f t="shared" si="35"/>
        <v>0</v>
      </c>
      <c r="I1393" s="2129"/>
      <c r="J1393" s="2130"/>
      <c r="K1393" s="2125"/>
      <c r="L1393" s="2142"/>
      <c r="O1393" s="471">
        <f>J1383</f>
        <v>0</v>
      </c>
      <c r="P1393" s="472" t="e">
        <f>L1387</f>
        <v>#DIV/0!</v>
      </c>
      <c r="Q1393" s="473">
        <f>K1385</f>
        <v>0</v>
      </c>
      <c r="R1393" s="473">
        <f>I1419</f>
        <v>0</v>
      </c>
      <c r="S1393" s="465" t="e">
        <f>L1392</f>
        <v>#DIV/0!</v>
      </c>
      <c r="T1393" s="465" t="e">
        <f>L1398</f>
        <v>#DIV/0!</v>
      </c>
      <c r="U1393" s="465" t="e">
        <f>L1405</f>
        <v>#DIV/0!</v>
      </c>
      <c r="V1393" s="465" t="e">
        <f>L1412</f>
        <v>#DIV/0!</v>
      </c>
      <c r="W1393" s="467" t="e">
        <f>L1418</f>
        <v>#DIV/0!</v>
      </c>
      <c r="X1393" s="474">
        <f>I1391</f>
        <v>0</v>
      </c>
      <c r="Y1393" s="475">
        <f>I1396</f>
        <v>0</v>
      </c>
      <c r="Z1393" s="475">
        <f>I1403</f>
        <v>0</v>
      </c>
      <c r="AA1393" s="475">
        <f>I1410</f>
        <v>0</v>
      </c>
      <c r="AB1393" s="476">
        <f>I1417</f>
        <v>0</v>
      </c>
    </row>
    <row r="1394" spans="1:28" ht="14.25" thickBot="1">
      <c r="A1394" s="2138"/>
      <c r="B1394" s="356"/>
      <c r="C1394" s="373"/>
      <c r="D1394" s="373"/>
      <c r="E1394" s="374"/>
      <c r="F1394" s="375"/>
      <c r="G1394" s="376"/>
      <c r="H1394" s="377">
        <f t="shared" si="35"/>
        <v>0</v>
      </c>
      <c r="I1394" s="2131"/>
      <c r="J1394" s="2132"/>
      <c r="K1394" s="2128"/>
      <c r="L1394" s="2141"/>
      <c r="O1394" s="471">
        <f>K1383</f>
        <v>0</v>
      </c>
      <c r="P1394" s="472" t="e">
        <f>L1387</f>
        <v>#DIV/0!</v>
      </c>
      <c r="Q1394" s="473">
        <f>K1385</f>
        <v>0</v>
      </c>
      <c r="R1394" s="473">
        <f>I1419</f>
        <v>0</v>
      </c>
      <c r="S1394" s="465" t="e">
        <f>L1392</f>
        <v>#DIV/0!</v>
      </c>
      <c r="T1394" s="465" t="e">
        <f>L1398</f>
        <v>#DIV/0!</v>
      </c>
      <c r="U1394" s="465" t="e">
        <f>L1405</f>
        <v>#DIV/0!</v>
      </c>
      <c r="V1394" s="465" t="e">
        <f>L1412</f>
        <v>#DIV/0!</v>
      </c>
      <c r="W1394" s="467" t="e">
        <f>L1418</f>
        <v>#DIV/0!</v>
      </c>
      <c r="X1394" s="474">
        <f>I1391</f>
        <v>0</v>
      </c>
      <c r="Y1394" s="475">
        <f>I1396</f>
        <v>0</v>
      </c>
      <c r="Z1394" s="475">
        <f>I1403</f>
        <v>0</v>
      </c>
      <c r="AA1394" s="475">
        <f>I1410</f>
        <v>0</v>
      </c>
      <c r="AB1394" s="476">
        <f>I1417</f>
        <v>0</v>
      </c>
    </row>
    <row r="1395" spans="1:28" ht="15" customHeight="1" thickTop="1" thickBot="1">
      <c r="A1395" s="2158" t="s">
        <v>1044</v>
      </c>
      <c r="B1395" s="355"/>
      <c r="C1395" s="378"/>
      <c r="D1395" s="378"/>
      <c r="E1395" s="379"/>
      <c r="F1395" s="380"/>
      <c r="G1395" s="381"/>
      <c r="H1395" s="382">
        <f t="shared" si="35"/>
        <v>0</v>
      </c>
      <c r="I1395" s="2159" t="s">
        <v>72</v>
      </c>
      <c r="J1395" s="2160"/>
      <c r="K1395" s="2127" t="s">
        <v>73</v>
      </c>
      <c r="L1395" s="2123" t="e">
        <f>ROUNDDOWN(I1396/I1419,2)</f>
        <v>#DIV/0!</v>
      </c>
      <c r="O1395" s="477">
        <f>L1383</f>
        <v>0</v>
      </c>
      <c r="P1395" s="478" t="e">
        <f>L1387</f>
        <v>#DIV/0!</v>
      </c>
      <c r="Q1395" s="479">
        <f>K1385</f>
        <v>0</v>
      </c>
      <c r="R1395" s="479">
        <f>I1419</f>
        <v>0</v>
      </c>
      <c r="S1395" s="465" t="e">
        <f>L1392</f>
        <v>#DIV/0!</v>
      </c>
      <c r="T1395" s="465" t="e">
        <f>L1398</f>
        <v>#DIV/0!</v>
      </c>
      <c r="U1395" s="465" t="e">
        <f>L1405</f>
        <v>#DIV/0!</v>
      </c>
      <c r="V1395" s="465" t="e">
        <f>L1412</f>
        <v>#DIV/0!</v>
      </c>
      <c r="W1395" s="467" t="e">
        <f>L1418</f>
        <v>#DIV/0!</v>
      </c>
      <c r="X1395" s="480">
        <f>I1391</f>
        <v>0</v>
      </c>
      <c r="Y1395" s="481">
        <f>I1396</f>
        <v>0</v>
      </c>
      <c r="Z1395" s="481">
        <f>I1403</f>
        <v>0</v>
      </c>
      <c r="AA1395" s="481">
        <f>I1410</f>
        <v>0</v>
      </c>
      <c r="AB1395" s="482">
        <f>I1417</f>
        <v>0</v>
      </c>
    </row>
    <row r="1396" spans="1:28" ht="15" thickTop="1" thickBot="1">
      <c r="A1396" s="2137"/>
      <c r="B1396" s="356"/>
      <c r="C1396" s="369"/>
      <c r="D1396" s="369"/>
      <c r="E1396" s="370"/>
      <c r="F1396" s="356"/>
      <c r="G1396" s="371"/>
      <c r="H1396" s="372">
        <f t="shared" si="35"/>
        <v>0</v>
      </c>
      <c r="I1396" s="2129">
        <f>SUM(H1395:H1401)</f>
        <v>0</v>
      </c>
      <c r="J1396" s="2130"/>
      <c r="K1396" s="2125"/>
      <c r="L1396" s="2123"/>
    </row>
    <row r="1397" spans="1:28" ht="15" thickTop="1" thickBot="1">
      <c r="A1397" s="2137"/>
      <c r="B1397" s="356"/>
      <c r="C1397" s="369"/>
      <c r="D1397" s="369"/>
      <c r="E1397" s="370"/>
      <c r="F1397" s="356"/>
      <c r="G1397" s="371"/>
      <c r="H1397" s="372">
        <f t="shared" si="35"/>
        <v>0</v>
      </c>
      <c r="I1397" s="2129"/>
      <c r="J1397" s="2130"/>
      <c r="K1397" s="2125"/>
      <c r="L1397" s="2123"/>
    </row>
    <row r="1398" spans="1:28" ht="15" thickTop="1" thickBot="1">
      <c r="A1398" s="2137"/>
      <c r="B1398" s="356"/>
      <c r="C1398" s="369"/>
      <c r="D1398" s="369"/>
      <c r="E1398" s="370"/>
      <c r="F1398" s="356"/>
      <c r="G1398" s="371"/>
      <c r="H1398" s="372">
        <f t="shared" si="35"/>
        <v>0</v>
      </c>
      <c r="I1398" s="2129"/>
      <c r="J1398" s="2130"/>
      <c r="K1398" s="2125"/>
      <c r="L1398" s="2123" t="e">
        <f>IF(L1395=0,"-",IF(L1395-$I$1/100&lt;0,0.0001,IF(L1395=1,1,L1395-$I$1/100)))</f>
        <v>#DIV/0!</v>
      </c>
    </row>
    <row r="1399" spans="1:28" ht="15" thickTop="1" thickBot="1">
      <c r="A1399" s="2137"/>
      <c r="B1399" s="356"/>
      <c r="C1399" s="369"/>
      <c r="D1399" s="369"/>
      <c r="E1399" s="370"/>
      <c r="F1399" s="356"/>
      <c r="G1399" s="371"/>
      <c r="H1399" s="372">
        <f t="shared" si="35"/>
        <v>0</v>
      </c>
      <c r="I1399" s="2129"/>
      <c r="J1399" s="2130"/>
      <c r="K1399" s="2125"/>
      <c r="L1399" s="2123"/>
    </row>
    <row r="1400" spans="1:28" ht="15" thickTop="1" thickBot="1">
      <c r="A1400" s="2137"/>
      <c r="B1400" s="356"/>
      <c r="C1400" s="369"/>
      <c r="D1400" s="369"/>
      <c r="E1400" s="370"/>
      <c r="F1400" s="356"/>
      <c r="G1400" s="371"/>
      <c r="H1400" s="372">
        <f t="shared" si="35"/>
        <v>0</v>
      </c>
      <c r="I1400" s="2129"/>
      <c r="J1400" s="2130"/>
      <c r="K1400" s="2125"/>
      <c r="L1400" s="2123"/>
    </row>
    <row r="1401" spans="1:28" ht="15" thickTop="1" thickBot="1">
      <c r="A1401" s="2138"/>
      <c r="B1401" s="375"/>
      <c r="C1401" s="373"/>
      <c r="D1401" s="373"/>
      <c r="E1401" s="374"/>
      <c r="F1401" s="375"/>
      <c r="G1401" s="376"/>
      <c r="H1401" s="377">
        <f t="shared" si="35"/>
        <v>0</v>
      </c>
      <c r="I1401" s="2131"/>
      <c r="J1401" s="2132"/>
      <c r="K1401" s="2128"/>
      <c r="L1401" s="2123"/>
    </row>
    <row r="1402" spans="1:28" ht="15" customHeight="1" thickTop="1" thickBot="1">
      <c r="A1402" s="2146" t="s">
        <v>74</v>
      </c>
      <c r="B1402" s="380"/>
      <c r="C1402" s="378"/>
      <c r="D1402" s="378"/>
      <c r="E1402" s="379"/>
      <c r="F1402" s="380"/>
      <c r="G1402" s="381"/>
      <c r="H1402" s="382">
        <f t="shared" si="35"/>
        <v>0</v>
      </c>
      <c r="I1402" s="2162" t="s">
        <v>75</v>
      </c>
      <c r="J1402" s="1429"/>
      <c r="K1402" s="2124" t="s">
        <v>1226</v>
      </c>
      <c r="L1402" s="2123" t="e">
        <f>ROUNDDOWN(I1403/I1419,2)</f>
        <v>#DIV/0!</v>
      </c>
    </row>
    <row r="1403" spans="1:28" ht="15" thickTop="1" thickBot="1">
      <c r="A1403" s="2137"/>
      <c r="B1403" s="356"/>
      <c r="C1403" s="369"/>
      <c r="D1403" s="369"/>
      <c r="E1403" s="370"/>
      <c r="F1403" s="356"/>
      <c r="G1403" s="371"/>
      <c r="H1403" s="372">
        <f t="shared" si="35"/>
        <v>0</v>
      </c>
      <c r="I1403" s="2129">
        <f>SUM(H1402:H1408)</f>
        <v>0</v>
      </c>
      <c r="J1403" s="2130"/>
      <c r="K1403" s="2125"/>
      <c r="L1403" s="2123"/>
    </row>
    <row r="1404" spans="1:28" ht="15" thickTop="1" thickBot="1">
      <c r="A1404" s="2137"/>
      <c r="B1404" s="356"/>
      <c r="C1404" s="369"/>
      <c r="D1404" s="369"/>
      <c r="E1404" s="370"/>
      <c r="F1404" s="356"/>
      <c r="G1404" s="371"/>
      <c r="H1404" s="372">
        <f t="shared" si="35"/>
        <v>0</v>
      </c>
      <c r="I1404" s="2129"/>
      <c r="J1404" s="2130"/>
      <c r="K1404" s="2125"/>
      <c r="L1404" s="2123"/>
    </row>
    <row r="1405" spans="1:28" ht="15" thickTop="1" thickBot="1">
      <c r="A1405" s="2137"/>
      <c r="B1405" s="356"/>
      <c r="C1405" s="369"/>
      <c r="D1405" s="369"/>
      <c r="E1405" s="370"/>
      <c r="F1405" s="356"/>
      <c r="G1405" s="371"/>
      <c r="H1405" s="372">
        <f t="shared" si="35"/>
        <v>0</v>
      </c>
      <c r="I1405" s="2129"/>
      <c r="J1405" s="2130"/>
      <c r="K1405" s="2125"/>
      <c r="L1405" s="2123" t="e">
        <f>IF(L1402=0,"-",IF(L1402-$I$1/100&lt;0,0.0001,IF(L1402=1,1,L1402-$I$1/100)))</f>
        <v>#DIV/0!</v>
      </c>
    </row>
    <row r="1406" spans="1:28" ht="15" thickTop="1" thickBot="1">
      <c r="A1406" s="2137"/>
      <c r="B1406" s="356"/>
      <c r="C1406" s="369"/>
      <c r="D1406" s="369"/>
      <c r="E1406" s="370"/>
      <c r="F1406" s="356"/>
      <c r="G1406" s="371"/>
      <c r="H1406" s="372">
        <f t="shared" si="35"/>
        <v>0</v>
      </c>
      <c r="I1406" s="2129"/>
      <c r="J1406" s="2130"/>
      <c r="K1406" s="2125"/>
      <c r="L1406" s="2123"/>
    </row>
    <row r="1407" spans="1:28" ht="15" thickTop="1" thickBot="1">
      <c r="A1407" s="2137"/>
      <c r="B1407" s="356"/>
      <c r="C1407" s="369"/>
      <c r="D1407" s="369"/>
      <c r="E1407" s="370"/>
      <c r="F1407" s="356"/>
      <c r="G1407" s="371"/>
      <c r="H1407" s="372">
        <f t="shared" si="35"/>
        <v>0</v>
      </c>
      <c r="I1407" s="2129"/>
      <c r="J1407" s="2130"/>
      <c r="K1407" s="2125"/>
      <c r="L1407" s="2123"/>
    </row>
    <row r="1408" spans="1:28" ht="15" thickTop="1" thickBot="1">
      <c r="A1408" s="2161"/>
      <c r="B1408" s="383"/>
      <c r="C1408" s="373"/>
      <c r="D1408" s="373"/>
      <c r="E1408" s="374"/>
      <c r="F1408" s="375"/>
      <c r="G1408" s="376"/>
      <c r="H1408" s="377">
        <f t="shared" si="35"/>
        <v>0</v>
      </c>
      <c r="I1408" s="2129"/>
      <c r="J1408" s="2130"/>
      <c r="K1408" s="2126"/>
      <c r="L1408" s="2123"/>
    </row>
    <row r="1409" spans="1:31" ht="15" customHeight="1" thickTop="1" thickBot="1">
      <c r="A1409" s="2158" t="s">
        <v>1227</v>
      </c>
      <c r="B1409" s="355"/>
      <c r="C1409" s="378"/>
      <c r="D1409" s="378"/>
      <c r="E1409" s="379"/>
      <c r="F1409" s="380"/>
      <c r="G1409" s="381"/>
      <c r="H1409" s="382">
        <f t="shared" si="35"/>
        <v>0</v>
      </c>
      <c r="I1409" s="2159" t="s">
        <v>1228</v>
      </c>
      <c r="J1409" s="2160"/>
      <c r="K1409" s="2127" t="s">
        <v>1229</v>
      </c>
      <c r="L1409" s="2123" t="e">
        <f>ROUNDDOWN(I1410/I1419,2)</f>
        <v>#DIV/0!</v>
      </c>
    </row>
    <row r="1410" spans="1:31" ht="15" thickTop="1" thickBot="1">
      <c r="A1410" s="2137"/>
      <c r="B1410" s="356"/>
      <c r="C1410" s="369"/>
      <c r="D1410" s="369"/>
      <c r="E1410" s="370"/>
      <c r="F1410" s="356"/>
      <c r="G1410" s="371"/>
      <c r="H1410" s="372">
        <f t="shared" si="35"/>
        <v>0</v>
      </c>
      <c r="I1410" s="2129">
        <f>SUM(H1409:H1415)</f>
        <v>0</v>
      </c>
      <c r="J1410" s="2130"/>
      <c r="K1410" s="2125"/>
      <c r="L1410" s="2123"/>
    </row>
    <row r="1411" spans="1:31" ht="15" thickTop="1" thickBot="1">
      <c r="A1411" s="2137"/>
      <c r="B1411" s="356"/>
      <c r="C1411" s="369"/>
      <c r="D1411" s="369"/>
      <c r="E1411" s="370"/>
      <c r="F1411" s="356"/>
      <c r="G1411" s="371"/>
      <c r="H1411" s="372">
        <f t="shared" si="35"/>
        <v>0</v>
      </c>
      <c r="I1411" s="2129"/>
      <c r="J1411" s="2130"/>
      <c r="K1411" s="2125"/>
      <c r="L1411" s="2123"/>
    </row>
    <row r="1412" spans="1:31" ht="15" thickTop="1" thickBot="1">
      <c r="A1412" s="2137"/>
      <c r="B1412" s="356"/>
      <c r="C1412" s="369"/>
      <c r="D1412" s="369"/>
      <c r="E1412" s="370"/>
      <c r="F1412" s="356"/>
      <c r="G1412" s="371"/>
      <c r="H1412" s="372">
        <f t="shared" si="35"/>
        <v>0</v>
      </c>
      <c r="I1412" s="2129"/>
      <c r="J1412" s="2130"/>
      <c r="K1412" s="2125"/>
      <c r="L1412" s="2123" t="e">
        <f>IF(L1409=0,"-",IF(L1409-$I$1/100&lt;0,0.0001,IF(L1409=1,1,L1409-$I$1/100)))</f>
        <v>#DIV/0!</v>
      </c>
    </row>
    <row r="1413" spans="1:31" ht="15" thickTop="1" thickBot="1">
      <c r="A1413" s="2137"/>
      <c r="B1413" s="356"/>
      <c r="C1413" s="369"/>
      <c r="D1413" s="369"/>
      <c r="E1413" s="370"/>
      <c r="F1413" s="356"/>
      <c r="G1413" s="371"/>
      <c r="H1413" s="372">
        <f t="shared" si="35"/>
        <v>0</v>
      </c>
      <c r="I1413" s="2129"/>
      <c r="J1413" s="2130"/>
      <c r="K1413" s="2125"/>
      <c r="L1413" s="2123"/>
    </row>
    <row r="1414" spans="1:31" ht="15" thickTop="1" thickBot="1">
      <c r="A1414" s="2137"/>
      <c r="B1414" s="356"/>
      <c r="C1414" s="369"/>
      <c r="D1414" s="369"/>
      <c r="E1414" s="370"/>
      <c r="F1414" s="356"/>
      <c r="G1414" s="371"/>
      <c r="H1414" s="372">
        <f t="shared" si="35"/>
        <v>0</v>
      </c>
      <c r="I1414" s="2129"/>
      <c r="J1414" s="2130"/>
      <c r="K1414" s="2125"/>
      <c r="L1414" s="2123"/>
    </row>
    <row r="1415" spans="1:31" ht="15" thickTop="1" thickBot="1">
      <c r="A1415" s="2138"/>
      <c r="B1415" s="375"/>
      <c r="C1415" s="373"/>
      <c r="D1415" s="373"/>
      <c r="E1415" s="374"/>
      <c r="F1415" s="375"/>
      <c r="G1415" s="376"/>
      <c r="H1415" s="377">
        <f t="shared" si="35"/>
        <v>0</v>
      </c>
      <c r="I1415" s="2131"/>
      <c r="J1415" s="2132"/>
      <c r="K1415" s="2128"/>
      <c r="L1415" s="2123"/>
    </row>
    <row r="1416" spans="1:31" ht="15" customHeight="1" thickTop="1" thickBot="1">
      <c r="A1416" s="2158" t="s">
        <v>1230</v>
      </c>
      <c r="B1416" s="355"/>
      <c r="C1416" s="378"/>
      <c r="D1416" s="378"/>
      <c r="E1416" s="379"/>
      <c r="F1416" s="380"/>
      <c r="G1416" s="381"/>
      <c r="H1416" s="382">
        <f t="shared" si="35"/>
        <v>0</v>
      </c>
      <c r="I1416" s="2162" t="s">
        <v>1231</v>
      </c>
      <c r="J1416" s="1429"/>
      <c r="K1416" s="2127" t="s">
        <v>1232</v>
      </c>
      <c r="L1416" s="2123" t="e">
        <f>ROUNDDOWN(I1417/I1419,2)</f>
        <v>#DIV/0!</v>
      </c>
    </row>
    <row r="1417" spans="1:31" ht="15" thickTop="1" thickBot="1">
      <c r="A1417" s="2137"/>
      <c r="B1417" s="356"/>
      <c r="C1417" s="369"/>
      <c r="D1417" s="369"/>
      <c r="E1417" s="370"/>
      <c r="F1417" s="356"/>
      <c r="G1417" s="371"/>
      <c r="H1417" s="372">
        <f t="shared" si="35"/>
        <v>0</v>
      </c>
      <c r="I1417" s="2129">
        <f>SUM(H1416:H1418)</f>
        <v>0</v>
      </c>
      <c r="J1417" s="2130"/>
      <c r="K1417" s="2125"/>
      <c r="L1417" s="2123"/>
    </row>
    <row r="1418" spans="1:31" ht="15" thickTop="1" thickBot="1">
      <c r="A1418" s="2138"/>
      <c r="B1418" s="375"/>
      <c r="C1418" s="373"/>
      <c r="D1418" s="373"/>
      <c r="E1418" s="374"/>
      <c r="F1418" s="375"/>
      <c r="G1418" s="376"/>
      <c r="H1418" s="377">
        <f t="shared" si="35"/>
        <v>0</v>
      </c>
      <c r="I1418" s="2131"/>
      <c r="J1418" s="2132"/>
      <c r="K1418" s="2128"/>
      <c r="L1418" s="499" t="e">
        <f>IF(L1416=0,"-",IF(L1416-$I$1/100&lt;0,0.0001,IF(L1416=1,1,L1416-$I$1/100)))</f>
        <v>#DIV/0!</v>
      </c>
    </row>
    <row r="1419" spans="1:31" ht="15" thickTop="1" thickBot="1">
      <c r="A1419" s="10"/>
      <c r="G1419" s="2133" t="s">
        <v>1233</v>
      </c>
      <c r="H1419" s="2134"/>
      <c r="I1419" s="2135">
        <f>SUM(I1391,I1396,I1403,I1410,I1417)</f>
        <v>0</v>
      </c>
      <c r="J1419" s="2136"/>
      <c r="L1419" s="499"/>
    </row>
    <row r="1420" spans="1:31" ht="14.25" thickTop="1"/>
    <row r="1421" spans="1:31" ht="14.25" thickBot="1"/>
    <row r="1422" spans="1:31" ht="15" thickTop="1" thickBot="1">
      <c r="A1422" s="645" t="s">
        <v>981</v>
      </c>
      <c r="B1422" s="2163" t="s">
        <v>1634</v>
      </c>
      <c r="C1422" s="2164"/>
      <c r="D1422" s="2164"/>
      <c r="E1422" s="2164"/>
      <c r="F1422" s="2164"/>
      <c r="G1422" s="2164"/>
      <c r="H1422" s="2164"/>
      <c r="I1422" s="2164"/>
      <c r="J1422" s="2164"/>
      <c r="K1422" s="2164"/>
      <c r="L1422" s="2165"/>
    </row>
    <row r="1423" spans="1:31" ht="29.25" customHeight="1" thickTop="1" thickBot="1">
      <c r="A1423" s="354"/>
      <c r="B1423" s="354"/>
      <c r="C1423" s="354"/>
      <c r="D1423" s="354"/>
      <c r="E1423" s="354"/>
      <c r="F1423" s="354"/>
      <c r="G1423" s="354"/>
      <c r="H1423" s="354"/>
      <c r="I1423" s="354"/>
      <c r="J1423" s="354"/>
      <c r="K1423" s="354"/>
      <c r="L1423" s="354"/>
      <c r="X1423" s="2143" t="s">
        <v>810</v>
      </c>
      <c r="Y1423" s="2143"/>
      <c r="Z1423" s="2143"/>
      <c r="AA1423" s="2143"/>
      <c r="AB1423" s="2143"/>
    </row>
    <row r="1424" spans="1:31" ht="14.25" customHeight="1" thickTop="1">
      <c r="A1424" s="2144" t="s">
        <v>315</v>
      </c>
      <c r="B1424" s="355" t="s">
        <v>316</v>
      </c>
      <c r="C1424" s="355"/>
      <c r="D1424" s="355"/>
      <c r="E1424" s="355"/>
      <c r="F1424" s="355"/>
      <c r="G1424" s="355"/>
      <c r="H1424" s="355"/>
      <c r="I1424" s="355"/>
      <c r="J1424" s="355"/>
      <c r="K1424" s="2156"/>
      <c r="L1424" s="2157"/>
      <c r="O1424" s="457" t="s">
        <v>318</v>
      </c>
      <c r="P1424" s="458" t="s">
        <v>320</v>
      </c>
      <c r="Q1424" s="459" t="s">
        <v>319</v>
      </c>
      <c r="R1424" s="459" t="s">
        <v>809</v>
      </c>
      <c r="S1424" s="460" t="s">
        <v>860</v>
      </c>
      <c r="T1424" s="460" t="s">
        <v>861</v>
      </c>
      <c r="U1424" s="460" t="s">
        <v>862</v>
      </c>
      <c r="V1424" s="460" t="s">
        <v>863</v>
      </c>
      <c r="W1424" s="461" t="s">
        <v>864</v>
      </c>
      <c r="X1424" s="462" t="s">
        <v>860</v>
      </c>
      <c r="Y1424" s="460" t="s">
        <v>861</v>
      </c>
      <c r="Z1424" s="460" t="s">
        <v>862</v>
      </c>
      <c r="AA1424" s="460" t="s">
        <v>863</v>
      </c>
      <c r="AB1424" s="461" t="s">
        <v>864</v>
      </c>
      <c r="AE1424" s="463"/>
    </row>
    <row r="1425" spans="1:28">
      <c r="A1425" s="2145"/>
      <c r="B1425" s="356" t="s">
        <v>865</v>
      </c>
      <c r="C1425" s="357"/>
      <c r="D1425" s="357"/>
      <c r="E1425" s="357"/>
      <c r="F1425" s="357"/>
      <c r="G1425" s="357"/>
      <c r="H1425" s="357"/>
      <c r="I1425" s="357"/>
      <c r="J1425" s="358"/>
      <c r="K1425" s="2147">
        <f>SUM(C1425:J1425)</f>
        <v>0</v>
      </c>
      <c r="L1425" s="2148"/>
      <c r="O1425" s="464">
        <f>B1423</f>
        <v>0</v>
      </c>
      <c r="P1425" s="465" t="e">
        <f>L1427</f>
        <v>#DIV/0!</v>
      </c>
      <c r="Q1425" s="466">
        <f>K1425</f>
        <v>0</v>
      </c>
      <c r="R1425" s="466">
        <f>I1459</f>
        <v>0</v>
      </c>
      <c r="S1425" s="465" t="e">
        <f>L1432</f>
        <v>#DIV/0!</v>
      </c>
      <c r="T1425" s="465" t="e">
        <f>L1438</f>
        <v>#DIV/0!</v>
      </c>
      <c r="U1425" s="465" t="e">
        <f>L1445</f>
        <v>#DIV/0!</v>
      </c>
      <c r="V1425" s="465" t="e">
        <f>L1452</f>
        <v>#DIV/0!</v>
      </c>
      <c r="W1425" s="467" t="e">
        <f>L1458</f>
        <v>#DIV/0!</v>
      </c>
      <c r="X1425" s="468">
        <f>I1431</f>
        <v>0</v>
      </c>
      <c r="Y1425" s="469">
        <f>I1436</f>
        <v>0</v>
      </c>
      <c r="Z1425" s="469">
        <f>I1443</f>
        <v>0</v>
      </c>
      <c r="AA1425" s="469">
        <f>I1450</f>
        <v>0</v>
      </c>
      <c r="AB1425" s="470">
        <f>I1457</f>
        <v>0</v>
      </c>
    </row>
    <row r="1426" spans="1:28" ht="14.25" customHeight="1" thickBot="1">
      <c r="A1426" s="2146"/>
      <c r="B1426" s="356"/>
      <c r="C1426" s="357"/>
      <c r="D1426" s="357"/>
      <c r="E1426" s="357"/>
      <c r="F1426" s="357"/>
      <c r="G1426" s="357"/>
      <c r="H1426" s="357"/>
      <c r="I1426" s="357"/>
      <c r="J1426" s="357"/>
      <c r="K1426" s="359" t="s">
        <v>1620</v>
      </c>
      <c r="L1426" s="360" t="s">
        <v>1621</v>
      </c>
      <c r="O1426" s="471">
        <f>C1423</f>
        <v>0</v>
      </c>
      <c r="P1426" s="472" t="e">
        <f>L1427</f>
        <v>#DIV/0!</v>
      </c>
      <c r="Q1426" s="473">
        <f>K1425</f>
        <v>0</v>
      </c>
      <c r="R1426" s="473">
        <f>I1459</f>
        <v>0</v>
      </c>
      <c r="S1426" s="465" t="e">
        <f>L1432</f>
        <v>#DIV/0!</v>
      </c>
      <c r="T1426" s="465" t="e">
        <f>L1438</f>
        <v>#DIV/0!</v>
      </c>
      <c r="U1426" s="465" t="e">
        <f>L1445</f>
        <v>#DIV/0!</v>
      </c>
      <c r="V1426" s="465" t="e">
        <f>L1452</f>
        <v>#DIV/0!</v>
      </c>
      <c r="W1426" s="467" t="e">
        <f>L1458</f>
        <v>#DIV/0!</v>
      </c>
      <c r="X1426" s="474">
        <f>I1431</f>
        <v>0</v>
      </c>
      <c r="Y1426" s="475">
        <f>I1436</f>
        <v>0</v>
      </c>
      <c r="Z1426" s="475">
        <f>I1443</f>
        <v>0</v>
      </c>
      <c r="AA1426" s="475">
        <f>I1450</f>
        <v>0</v>
      </c>
      <c r="AB1426" s="476">
        <f>I1457</f>
        <v>0</v>
      </c>
    </row>
    <row r="1427" spans="1:28" ht="15" thickTop="1" thickBot="1">
      <c r="A1427" s="2153" t="s">
        <v>866</v>
      </c>
      <c r="B1427" s="2154"/>
      <c r="C1427" s="2154"/>
      <c r="D1427" s="2154"/>
      <c r="E1427" s="2155"/>
      <c r="F1427" s="361">
        <f>I1459</f>
        <v>0</v>
      </c>
      <c r="G1427" s="362" t="s">
        <v>867</v>
      </c>
      <c r="H1427" s="363">
        <f>K1425</f>
        <v>0</v>
      </c>
      <c r="I1427" s="362" t="s">
        <v>868</v>
      </c>
      <c r="J1427" s="362" t="s">
        <v>613</v>
      </c>
      <c r="K1427" s="364" t="e">
        <f>ROUNDDOWN(I1459/K1425,2)</f>
        <v>#DIV/0!</v>
      </c>
      <c r="L1427" s="364" t="e">
        <f>K1427-$I$1/100</f>
        <v>#DIV/0!</v>
      </c>
      <c r="O1427" s="471">
        <f>D1423</f>
        <v>0</v>
      </c>
      <c r="P1427" s="472" t="e">
        <f>L1427</f>
        <v>#DIV/0!</v>
      </c>
      <c r="Q1427" s="473">
        <f>K1425</f>
        <v>0</v>
      </c>
      <c r="R1427" s="473">
        <f>I1459</f>
        <v>0</v>
      </c>
      <c r="S1427" s="465" t="e">
        <f>L1432</f>
        <v>#DIV/0!</v>
      </c>
      <c r="T1427" s="465" t="e">
        <f>L1438</f>
        <v>#DIV/0!</v>
      </c>
      <c r="U1427" s="465" t="e">
        <f>L1445</f>
        <v>#DIV/0!</v>
      </c>
      <c r="V1427" s="465" t="e">
        <f>L1452</f>
        <v>#DIV/0!</v>
      </c>
      <c r="W1427" s="467" t="e">
        <f>L1458</f>
        <v>#DIV/0!</v>
      </c>
      <c r="X1427" s="474">
        <f>I1431</f>
        <v>0</v>
      </c>
      <c r="Y1427" s="475">
        <f>I1436</f>
        <v>0</v>
      </c>
      <c r="Z1427" s="475">
        <f>I1443</f>
        <v>0</v>
      </c>
      <c r="AA1427" s="475">
        <f>I1450</f>
        <v>0</v>
      </c>
      <c r="AB1427" s="476">
        <f>I1457</f>
        <v>0</v>
      </c>
    </row>
    <row r="1428" spans="1:28" ht="14.25" thickTop="1">
      <c r="K1428" s="365"/>
      <c r="L1428" s="366"/>
      <c r="O1428" s="471">
        <f>E1423</f>
        <v>0</v>
      </c>
      <c r="P1428" s="472" t="e">
        <f>L1427</f>
        <v>#DIV/0!</v>
      </c>
      <c r="Q1428" s="473">
        <f>K1425</f>
        <v>0</v>
      </c>
      <c r="R1428" s="473">
        <f>I1459</f>
        <v>0</v>
      </c>
      <c r="S1428" s="465" t="e">
        <f>L1432</f>
        <v>#DIV/0!</v>
      </c>
      <c r="T1428" s="465" t="e">
        <f>L1438</f>
        <v>#DIV/0!</v>
      </c>
      <c r="U1428" s="465" t="e">
        <f>L1445</f>
        <v>#DIV/0!</v>
      </c>
      <c r="V1428" s="465" t="e">
        <f>L1452</f>
        <v>#DIV/0!</v>
      </c>
      <c r="W1428" s="467" t="e">
        <f>L1458</f>
        <v>#DIV/0!</v>
      </c>
      <c r="X1428" s="474">
        <f>I1431</f>
        <v>0</v>
      </c>
      <c r="Y1428" s="475">
        <f>I1436</f>
        <v>0</v>
      </c>
      <c r="Z1428" s="475">
        <f>I1443</f>
        <v>0</v>
      </c>
      <c r="AA1428" s="475">
        <f>I1450</f>
        <v>0</v>
      </c>
      <c r="AB1428" s="476">
        <f>I1457</f>
        <v>0</v>
      </c>
    </row>
    <row r="1429" spans="1:28" ht="15" customHeight="1" thickBot="1">
      <c r="A1429" s="367"/>
      <c r="B1429" s="368" t="s">
        <v>614</v>
      </c>
      <c r="C1429" s="368" t="s">
        <v>615</v>
      </c>
      <c r="D1429" s="368" t="s">
        <v>1473</v>
      </c>
      <c r="E1429" s="368" t="s">
        <v>1474</v>
      </c>
      <c r="F1429" s="368" t="s">
        <v>1475</v>
      </c>
      <c r="G1429" s="368" t="s">
        <v>1476</v>
      </c>
      <c r="H1429" s="368" t="s">
        <v>1477</v>
      </c>
      <c r="I1429" s="2151" t="s">
        <v>1478</v>
      </c>
      <c r="J1429" s="2152"/>
      <c r="K1429" s="2149" t="s">
        <v>1622</v>
      </c>
      <c r="L1429" s="2150"/>
      <c r="O1429" s="471">
        <f>F1423</f>
        <v>0</v>
      </c>
      <c r="P1429" s="472" t="e">
        <f>L1427</f>
        <v>#DIV/0!</v>
      </c>
      <c r="Q1429" s="473">
        <f>K1425</f>
        <v>0</v>
      </c>
      <c r="R1429" s="473">
        <f>I1459</f>
        <v>0</v>
      </c>
      <c r="S1429" s="465" t="e">
        <f>L1432</f>
        <v>#DIV/0!</v>
      </c>
      <c r="T1429" s="465" t="e">
        <f>L1438</f>
        <v>#DIV/0!</v>
      </c>
      <c r="U1429" s="465" t="e">
        <f>L1445</f>
        <v>#DIV/0!</v>
      </c>
      <c r="V1429" s="465" t="e">
        <f>L1452</f>
        <v>#DIV/0!</v>
      </c>
      <c r="W1429" s="467" t="e">
        <f>L1458</f>
        <v>#DIV/0!</v>
      </c>
      <c r="X1429" s="474">
        <f>I1431</f>
        <v>0</v>
      </c>
      <c r="Y1429" s="475">
        <f>I1436</f>
        <v>0</v>
      </c>
      <c r="Z1429" s="475">
        <f>I1443</f>
        <v>0</v>
      </c>
      <c r="AA1429" s="475">
        <f>I1450</f>
        <v>0</v>
      </c>
      <c r="AB1429" s="476">
        <f>I1457</f>
        <v>0</v>
      </c>
    </row>
    <row r="1430" spans="1:28" ht="14.25" customHeight="1" thickTop="1">
      <c r="A1430" s="2137" t="s">
        <v>1479</v>
      </c>
      <c r="B1430" s="356"/>
      <c r="C1430" s="369"/>
      <c r="D1430" s="369"/>
      <c r="E1430" s="370"/>
      <c r="F1430" s="356"/>
      <c r="G1430" s="371"/>
      <c r="H1430" s="372">
        <f t="shared" ref="H1430:H1458" si="36">ROUNDDOWN(C1430*D1430,2)</f>
        <v>0</v>
      </c>
      <c r="I1430" s="1425" t="s">
        <v>1480</v>
      </c>
      <c r="J1430" s="1426"/>
      <c r="K1430" s="2139" t="s">
        <v>1043</v>
      </c>
      <c r="L1430" s="2140" t="e">
        <f>ROUNDDOWN(I1431/I1459,2)</f>
        <v>#DIV/0!</v>
      </c>
      <c r="O1430" s="471">
        <f>G1423</f>
        <v>0</v>
      </c>
      <c r="P1430" s="472" t="e">
        <f>L1427</f>
        <v>#DIV/0!</v>
      </c>
      <c r="Q1430" s="473">
        <f>K1425</f>
        <v>0</v>
      </c>
      <c r="R1430" s="473">
        <f>I1459</f>
        <v>0</v>
      </c>
      <c r="S1430" s="465" t="e">
        <f>L1432</f>
        <v>#DIV/0!</v>
      </c>
      <c r="T1430" s="465" t="e">
        <f>L1438</f>
        <v>#DIV/0!</v>
      </c>
      <c r="U1430" s="465" t="e">
        <f>L1445</f>
        <v>#DIV/0!</v>
      </c>
      <c r="V1430" s="465" t="e">
        <f>L1452</f>
        <v>#DIV/0!</v>
      </c>
      <c r="W1430" s="467" t="e">
        <f>L1458</f>
        <v>#DIV/0!</v>
      </c>
      <c r="X1430" s="474">
        <f>I1431</f>
        <v>0</v>
      </c>
      <c r="Y1430" s="475">
        <f>I1436</f>
        <v>0</v>
      </c>
      <c r="Z1430" s="475">
        <f>I1443</f>
        <v>0</v>
      </c>
      <c r="AA1430" s="475">
        <f>I1450</f>
        <v>0</v>
      </c>
      <c r="AB1430" s="476">
        <f>I1457</f>
        <v>0</v>
      </c>
    </row>
    <row r="1431" spans="1:28" ht="14.25" thickBot="1">
      <c r="A1431" s="2137"/>
      <c r="B1431" s="356"/>
      <c r="C1431" s="369"/>
      <c r="D1431" s="369"/>
      <c r="E1431" s="370"/>
      <c r="F1431" s="356"/>
      <c r="G1431" s="371"/>
      <c r="H1431" s="372">
        <f t="shared" si="36"/>
        <v>0</v>
      </c>
      <c r="I1431" s="2129">
        <f>SUM(H1430:H1434)</f>
        <v>0</v>
      </c>
      <c r="J1431" s="2130"/>
      <c r="K1431" s="2125"/>
      <c r="L1431" s="2141"/>
      <c r="O1431" s="471">
        <f>H1423</f>
        <v>0</v>
      </c>
      <c r="P1431" s="472" t="e">
        <f>L1427</f>
        <v>#DIV/0!</v>
      </c>
      <c r="Q1431" s="473">
        <f>K1425</f>
        <v>0</v>
      </c>
      <c r="R1431" s="473">
        <f>I1459</f>
        <v>0</v>
      </c>
      <c r="S1431" s="465" t="e">
        <f>L1432</f>
        <v>#DIV/0!</v>
      </c>
      <c r="T1431" s="465" t="e">
        <f>L1438</f>
        <v>#DIV/0!</v>
      </c>
      <c r="U1431" s="465" t="e">
        <f>L1445</f>
        <v>#DIV/0!</v>
      </c>
      <c r="V1431" s="465" t="e">
        <f>L1452</f>
        <v>#DIV/0!</v>
      </c>
      <c r="W1431" s="467" t="e">
        <f>L1458</f>
        <v>#DIV/0!</v>
      </c>
      <c r="X1431" s="474">
        <f>I1431</f>
        <v>0</v>
      </c>
      <c r="Y1431" s="475">
        <f>I1436</f>
        <v>0</v>
      </c>
      <c r="Z1431" s="475">
        <f>I1443</f>
        <v>0</v>
      </c>
      <c r="AA1431" s="475">
        <f>I1450</f>
        <v>0</v>
      </c>
      <c r="AB1431" s="476">
        <f>I1457</f>
        <v>0</v>
      </c>
    </row>
    <row r="1432" spans="1:28" ht="13.5" customHeight="1" thickTop="1">
      <c r="A1432" s="2137"/>
      <c r="B1432" s="356"/>
      <c r="C1432" s="369"/>
      <c r="D1432" s="369"/>
      <c r="E1432" s="370"/>
      <c r="F1432" s="356"/>
      <c r="G1432" s="371"/>
      <c r="H1432" s="372">
        <f t="shared" si="36"/>
        <v>0</v>
      </c>
      <c r="I1432" s="2129"/>
      <c r="J1432" s="2130"/>
      <c r="K1432" s="2125"/>
      <c r="L1432" s="2140" t="e">
        <f>IF(L1430=0,"-",IF(L1430-$I$1/100&lt;0,0.0001,IF(L1430=1,1,L1430-$I$1/100)))</f>
        <v>#DIV/0!</v>
      </c>
      <c r="O1432" s="471">
        <f>I1423</f>
        <v>0</v>
      </c>
      <c r="P1432" s="472" t="e">
        <f>L1427</f>
        <v>#DIV/0!</v>
      </c>
      <c r="Q1432" s="473">
        <f>K1425</f>
        <v>0</v>
      </c>
      <c r="R1432" s="473">
        <f>I1459</f>
        <v>0</v>
      </c>
      <c r="S1432" s="465" t="e">
        <f>L1432</f>
        <v>#DIV/0!</v>
      </c>
      <c r="T1432" s="465" t="e">
        <f>L1438</f>
        <v>#DIV/0!</v>
      </c>
      <c r="U1432" s="465" t="e">
        <f>L1445</f>
        <v>#DIV/0!</v>
      </c>
      <c r="V1432" s="465" t="e">
        <f>L1452</f>
        <v>#DIV/0!</v>
      </c>
      <c r="W1432" s="467" t="e">
        <f>L1458</f>
        <v>#DIV/0!</v>
      </c>
      <c r="X1432" s="474">
        <f>I1431</f>
        <v>0</v>
      </c>
      <c r="Y1432" s="475">
        <f>I1436</f>
        <v>0</v>
      </c>
      <c r="Z1432" s="475">
        <f>I1443</f>
        <v>0</v>
      </c>
      <c r="AA1432" s="475">
        <f>I1450</f>
        <v>0</v>
      </c>
      <c r="AB1432" s="476">
        <f>I1457</f>
        <v>0</v>
      </c>
    </row>
    <row r="1433" spans="1:28">
      <c r="A1433" s="2137"/>
      <c r="B1433" s="356"/>
      <c r="C1433" s="369"/>
      <c r="D1433" s="369"/>
      <c r="E1433" s="370"/>
      <c r="F1433" s="356"/>
      <c r="G1433" s="371"/>
      <c r="H1433" s="372">
        <f t="shared" si="36"/>
        <v>0</v>
      </c>
      <c r="I1433" s="2129"/>
      <c r="J1433" s="2130"/>
      <c r="K1433" s="2125"/>
      <c r="L1433" s="2142"/>
      <c r="O1433" s="471">
        <f>J1423</f>
        <v>0</v>
      </c>
      <c r="P1433" s="472" t="e">
        <f>L1427</f>
        <v>#DIV/0!</v>
      </c>
      <c r="Q1433" s="473">
        <f>K1425</f>
        <v>0</v>
      </c>
      <c r="R1433" s="473">
        <f>I1459</f>
        <v>0</v>
      </c>
      <c r="S1433" s="465" t="e">
        <f>L1432</f>
        <v>#DIV/0!</v>
      </c>
      <c r="T1433" s="465" t="e">
        <f>L1438</f>
        <v>#DIV/0!</v>
      </c>
      <c r="U1433" s="465" t="e">
        <f>L1445</f>
        <v>#DIV/0!</v>
      </c>
      <c r="V1433" s="465" t="e">
        <f>L1452</f>
        <v>#DIV/0!</v>
      </c>
      <c r="W1433" s="467" t="e">
        <f>L1458</f>
        <v>#DIV/0!</v>
      </c>
      <c r="X1433" s="474">
        <f>I1431</f>
        <v>0</v>
      </c>
      <c r="Y1433" s="475">
        <f>I1436</f>
        <v>0</v>
      </c>
      <c r="Z1433" s="475">
        <f>I1443</f>
        <v>0</v>
      </c>
      <c r="AA1433" s="475">
        <f>I1450</f>
        <v>0</v>
      </c>
      <c r="AB1433" s="476">
        <f>I1457</f>
        <v>0</v>
      </c>
    </row>
    <row r="1434" spans="1:28" ht="14.25" thickBot="1">
      <c r="A1434" s="2138"/>
      <c r="B1434" s="356"/>
      <c r="C1434" s="373"/>
      <c r="D1434" s="373"/>
      <c r="E1434" s="374"/>
      <c r="F1434" s="375"/>
      <c r="G1434" s="376"/>
      <c r="H1434" s="377">
        <f t="shared" si="36"/>
        <v>0</v>
      </c>
      <c r="I1434" s="2131"/>
      <c r="J1434" s="2132"/>
      <c r="K1434" s="2128"/>
      <c r="L1434" s="2141"/>
      <c r="O1434" s="471">
        <f>K1423</f>
        <v>0</v>
      </c>
      <c r="P1434" s="472" t="e">
        <f>L1427</f>
        <v>#DIV/0!</v>
      </c>
      <c r="Q1434" s="473">
        <f>K1425</f>
        <v>0</v>
      </c>
      <c r="R1434" s="473">
        <f>I1459</f>
        <v>0</v>
      </c>
      <c r="S1434" s="465" t="e">
        <f>L1432</f>
        <v>#DIV/0!</v>
      </c>
      <c r="T1434" s="465" t="e">
        <f>L1438</f>
        <v>#DIV/0!</v>
      </c>
      <c r="U1434" s="465" t="e">
        <f>L1445</f>
        <v>#DIV/0!</v>
      </c>
      <c r="V1434" s="465" t="e">
        <f>L1452</f>
        <v>#DIV/0!</v>
      </c>
      <c r="W1434" s="467" t="e">
        <f>L1458</f>
        <v>#DIV/0!</v>
      </c>
      <c r="X1434" s="474">
        <f>I1431</f>
        <v>0</v>
      </c>
      <c r="Y1434" s="475">
        <f>I1436</f>
        <v>0</v>
      </c>
      <c r="Z1434" s="475">
        <f>I1443</f>
        <v>0</v>
      </c>
      <c r="AA1434" s="475">
        <f>I1450</f>
        <v>0</v>
      </c>
      <c r="AB1434" s="476">
        <f>I1457</f>
        <v>0</v>
      </c>
    </row>
    <row r="1435" spans="1:28" ht="15" customHeight="1" thickTop="1" thickBot="1">
      <c r="A1435" s="2158" t="s">
        <v>1044</v>
      </c>
      <c r="B1435" s="355"/>
      <c r="C1435" s="378"/>
      <c r="D1435" s="378"/>
      <c r="E1435" s="379"/>
      <c r="F1435" s="380"/>
      <c r="G1435" s="381"/>
      <c r="H1435" s="382">
        <f t="shared" si="36"/>
        <v>0</v>
      </c>
      <c r="I1435" s="2159" t="s">
        <v>72</v>
      </c>
      <c r="J1435" s="2160"/>
      <c r="K1435" s="2127" t="s">
        <v>73</v>
      </c>
      <c r="L1435" s="2123" t="e">
        <f>ROUNDDOWN(I1436/I1459,2)</f>
        <v>#DIV/0!</v>
      </c>
      <c r="O1435" s="477">
        <f>L1423</f>
        <v>0</v>
      </c>
      <c r="P1435" s="478" t="e">
        <f>L1427</f>
        <v>#DIV/0!</v>
      </c>
      <c r="Q1435" s="479">
        <f>K1425</f>
        <v>0</v>
      </c>
      <c r="R1435" s="479">
        <f>I1459</f>
        <v>0</v>
      </c>
      <c r="S1435" s="465" t="e">
        <f>L1432</f>
        <v>#DIV/0!</v>
      </c>
      <c r="T1435" s="465" t="e">
        <f>L1438</f>
        <v>#DIV/0!</v>
      </c>
      <c r="U1435" s="465" t="e">
        <f>L1445</f>
        <v>#DIV/0!</v>
      </c>
      <c r="V1435" s="465" t="e">
        <f>L1452</f>
        <v>#DIV/0!</v>
      </c>
      <c r="W1435" s="467" t="e">
        <f>L1458</f>
        <v>#DIV/0!</v>
      </c>
      <c r="X1435" s="480">
        <f>I1431</f>
        <v>0</v>
      </c>
      <c r="Y1435" s="481">
        <f>I1436</f>
        <v>0</v>
      </c>
      <c r="Z1435" s="481">
        <f>I1443</f>
        <v>0</v>
      </c>
      <c r="AA1435" s="481">
        <f>I1450</f>
        <v>0</v>
      </c>
      <c r="AB1435" s="482">
        <f>I1457</f>
        <v>0</v>
      </c>
    </row>
    <row r="1436" spans="1:28" ht="15" thickTop="1" thickBot="1">
      <c r="A1436" s="2137"/>
      <c r="B1436" s="356"/>
      <c r="C1436" s="369"/>
      <c r="D1436" s="369"/>
      <c r="E1436" s="370"/>
      <c r="F1436" s="356"/>
      <c r="G1436" s="371"/>
      <c r="H1436" s="372">
        <f t="shared" si="36"/>
        <v>0</v>
      </c>
      <c r="I1436" s="2129">
        <f>SUM(H1435:H1441)</f>
        <v>0</v>
      </c>
      <c r="J1436" s="2130"/>
      <c r="K1436" s="2125"/>
      <c r="L1436" s="2123"/>
    </row>
    <row r="1437" spans="1:28" ht="15" thickTop="1" thickBot="1">
      <c r="A1437" s="2137"/>
      <c r="B1437" s="356"/>
      <c r="C1437" s="369"/>
      <c r="D1437" s="369"/>
      <c r="E1437" s="370"/>
      <c r="F1437" s="356"/>
      <c r="G1437" s="371"/>
      <c r="H1437" s="372">
        <f t="shared" si="36"/>
        <v>0</v>
      </c>
      <c r="I1437" s="2129"/>
      <c r="J1437" s="2130"/>
      <c r="K1437" s="2125"/>
      <c r="L1437" s="2123"/>
    </row>
    <row r="1438" spans="1:28" ht="15" thickTop="1" thickBot="1">
      <c r="A1438" s="2137"/>
      <c r="B1438" s="356"/>
      <c r="C1438" s="369"/>
      <c r="D1438" s="369"/>
      <c r="E1438" s="370"/>
      <c r="F1438" s="356"/>
      <c r="G1438" s="371"/>
      <c r="H1438" s="372">
        <f t="shared" si="36"/>
        <v>0</v>
      </c>
      <c r="I1438" s="2129"/>
      <c r="J1438" s="2130"/>
      <c r="K1438" s="2125"/>
      <c r="L1438" s="2123" t="e">
        <f>IF(L1435=0,"-",IF(L1435-$I$1/100&lt;0,0.0001,IF(L1435=1,1,L1435-$I$1/100)))</f>
        <v>#DIV/0!</v>
      </c>
    </row>
    <row r="1439" spans="1:28" ht="15" thickTop="1" thickBot="1">
      <c r="A1439" s="2137"/>
      <c r="B1439" s="356"/>
      <c r="C1439" s="369"/>
      <c r="D1439" s="369"/>
      <c r="E1439" s="370"/>
      <c r="F1439" s="356"/>
      <c r="G1439" s="371"/>
      <c r="H1439" s="372">
        <f t="shared" si="36"/>
        <v>0</v>
      </c>
      <c r="I1439" s="2129"/>
      <c r="J1439" s="2130"/>
      <c r="K1439" s="2125"/>
      <c r="L1439" s="2123"/>
    </row>
    <row r="1440" spans="1:28" ht="15" thickTop="1" thickBot="1">
      <c r="A1440" s="2137"/>
      <c r="B1440" s="356"/>
      <c r="C1440" s="369"/>
      <c r="D1440" s="369"/>
      <c r="E1440" s="370"/>
      <c r="F1440" s="356"/>
      <c r="G1440" s="371"/>
      <c r="H1440" s="372">
        <f t="shared" si="36"/>
        <v>0</v>
      </c>
      <c r="I1440" s="2129"/>
      <c r="J1440" s="2130"/>
      <c r="K1440" s="2125"/>
      <c r="L1440" s="2123"/>
    </row>
    <row r="1441" spans="1:12" ht="15" thickTop="1" thickBot="1">
      <c r="A1441" s="2138"/>
      <c r="B1441" s="375"/>
      <c r="C1441" s="373"/>
      <c r="D1441" s="373"/>
      <c r="E1441" s="374"/>
      <c r="F1441" s="375"/>
      <c r="G1441" s="376"/>
      <c r="H1441" s="377">
        <f t="shared" si="36"/>
        <v>0</v>
      </c>
      <c r="I1441" s="2131"/>
      <c r="J1441" s="2132"/>
      <c r="K1441" s="2128"/>
      <c r="L1441" s="2123"/>
    </row>
    <row r="1442" spans="1:12" ht="15" customHeight="1" thickTop="1" thickBot="1">
      <c r="A1442" s="2146" t="s">
        <v>74</v>
      </c>
      <c r="B1442" s="380"/>
      <c r="C1442" s="378"/>
      <c r="D1442" s="378"/>
      <c r="E1442" s="379"/>
      <c r="F1442" s="380"/>
      <c r="G1442" s="381"/>
      <c r="H1442" s="382">
        <f t="shared" si="36"/>
        <v>0</v>
      </c>
      <c r="I1442" s="2162" t="s">
        <v>75</v>
      </c>
      <c r="J1442" s="1429"/>
      <c r="K1442" s="2124" t="s">
        <v>1226</v>
      </c>
      <c r="L1442" s="2123" t="e">
        <f>ROUNDDOWN(I1443/I1459,2)</f>
        <v>#DIV/0!</v>
      </c>
    </row>
    <row r="1443" spans="1:12" ht="15" thickTop="1" thickBot="1">
      <c r="A1443" s="2137"/>
      <c r="B1443" s="356"/>
      <c r="C1443" s="369"/>
      <c r="D1443" s="369"/>
      <c r="E1443" s="370"/>
      <c r="F1443" s="356"/>
      <c r="G1443" s="371"/>
      <c r="H1443" s="372">
        <f t="shared" si="36"/>
        <v>0</v>
      </c>
      <c r="I1443" s="2129">
        <f>SUM(H1442:H1448)</f>
        <v>0</v>
      </c>
      <c r="J1443" s="2130"/>
      <c r="K1443" s="2125"/>
      <c r="L1443" s="2123"/>
    </row>
    <row r="1444" spans="1:12" ht="15" thickTop="1" thickBot="1">
      <c r="A1444" s="2137"/>
      <c r="B1444" s="356"/>
      <c r="C1444" s="369"/>
      <c r="D1444" s="369"/>
      <c r="E1444" s="370"/>
      <c r="F1444" s="356"/>
      <c r="G1444" s="371"/>
      <c r="H1444" s="372">
        <f t="shared" si="36"/>
        <v>0</v>
      </c>
      <c r="I1444" s="2129"/>
      <c r="J1444" s="2130"/>
      <c r="K1444" s="2125"/>
      <c r="L1444" s="2123"/>
    </row>
    <row r="1445" spans="1:12" ht="15" thickTop="1" thickBot="1">
      <c r="A1445" s="2137"/>
      <c r="B1445" s="356"/>
      <c r="C1445" s="369"/>
      <c r="D1445" s="369"/>
      <c r="E1445" s="370"/>
      <c r="F1445" s="356"/>
      <c r="G1445" s="371"/>
      <c r="H1445" s="372">
        <f t="shared" si="36"/>
        <v>0</v>
      </c>
      <c r="I1445" s="2129"/>
      <c r="J1445" s="2130"/>
      <c r="K1445" s="2125"/>
      <c r="L1445" s="2123" t="e">
        <f>IF(L1442=0,"-",IF(L1442-$I$1/100&lt;0,0.0001,IF(L1442=1,1,L1442-$I$1/100)))</f>
        <v>#DIV/0!</v>
      </c>
    </row>
    <row r="1446" spans="1:12" ht="15" thickTop="1" thickBot="1">
      <c r="A1446" s="2137"/>
      <c r="B1446" s="356"/>
      <c r="C1446" s="369"/>
      <c r="D1446" s="369"/>
      <c r="E1446" s="370"/>
      <c r="F1446" s="356"/>
      <c r="G1446" s="371"/>
      <c r="H1446" s="372">
        <f t="shared" si="36"/>
        <v>0</v>
      </c>
      <c r="I1446" s="2129"/>
      <c r="J1446" s="2130"/>
      <c r="K1446" s="2125"/>
      <c r="L1446" s="2123"/>
    </row>
    <row r="1447" spans="1:12" ht="15" thickTop="1" thickBot="1">
      <c r="A1447" s="2137"/>
      <c r="B1447" s="356"/>
      <c r="C1447" s="369"/>
      <c r="D1447" s="369"/>
      <c r="E1447" s="370"/>
      <c r="F1447" s="356"/>
      <c r="G1447" s="371"/>
      <c r="H1447" s="372">
        <f t="shared" si="36"/>
        <v>0</v>
      </c>
      <c r="I1447" s="2129"/>
      <c r="J1447" s="2130"/>
      <c r="K1447" s="2125"/>
      <c r="L1447" s="2123"/>
    </row>
    <row r="1448" spans="1:12" ht="15" thickTop="1" thickBot="1">
      <c r="A1448" s="2161"/>
      <c r="B1448" s="383"/>
      <c r="C1448" s="373"/>
      <c r="D1448" s="373"/>
      <c r="E1448" s="374"/>
      <c r="F1448" s="375"/>
      <c r="G1448" s="376"/>
      <c r="H1448" s="377">
        <f t="shared" si="36"/>
        <v>0</v>
      </c>
      <c r="I1448" s="2129"/>
      <c r="J1448" s="2130"/>
      <c r="K1448" s="2126"/>
      <c r="L1448" s="2123"/>
    </row>
    <row r="1449" spans="1:12" ht="15" customHeight="1" thickTop="1" thickBot="1">
      <c r="A1449" s="2158" t="s">
        <v>1227</v>
      </c>
      <c r="B1449" s="355"/>
      <c r="C1449" s="378"/>
      <c r="D1449" s="378"/>
      <c r="E1449" s="379"/>
      <c r="F1449" s="380"/>
      <c r="G1449" s="381"/>
      <c r="H1449" s="382">
        <f t="shared" si="36"/>
        <v>0</v>
      </c>
      <c r="I1449" s="2159" t="s">
        <v>1228</v>
      </c>
      <c r="J1449" s="2160"/>
      <c r="K1449" s="2127" t="s">
        <v>1229</v>
      </c>
      <c r="L1449" s="2123" t="e">
        <f>ROUNDDOWN(I1450/I1459,2)</f>
        <v>#DIV/0!</v>
      </c>
    </row>
    <row r="1450" spans="1:12" ht="15" thickTop="1" thickBot="1">
      <c r="A1450" s="2137"/>
      <c r="B1450" s="356"/>
      <c r="C1450" s="369"/>
      <c r="D1450" s="369"/>
      <c r="E1450" s="370"/>
      <c r="F1450" s="356"/>
      <c r="G1450" s="371"/>
      <c r="H1450" s="372">
        <f t="shared" si="36"/>
        <v>0</v>
      </c>
      <c r="I1450" s="2129">
        <f>SUM(H1449:H1455)</f>
        <v>0</v>
      </c>
      <c r="J1450" s="2130"/>
      <c r="K1450" s="2125"/>
      <c r="L1450" s="2123"/>
    </row>
    <row r="1451" spans="1:12" ht="15" thickTop="1" thickBot="1">
      <c r="A1451" s="2137"/>
      <c r="B1451" s="356"/>
      <c r="C1451" s="369"/>
      <c r="D1451" s="369"/>
      <c r="E1451" s="370"/>
      <c r="F1451" s="356"/>
      <c r="G1451" s="371"/>
      <c r="H1451" s="372">
        <f t="shared" si="36"/>
        <v>0</v>
      </c>
      <c r="I1451" s="2129"/>
      <c r="J1451" s="2130"/>
      <c r="K1451" s="2125"/>
      <c r="L1451" s="2123"/>
    </row>
    <row r="1452" spans="1:12" ht="15" thickTop="1" thickBot="1">
      <c r="A1452" s="2137"/>
      <c r="B1452" s="356"/>
      <c r="C1452" s="369"/>
      <c r="D1452" s="369"/>
      <c r="E1452" s="370"/>
      <c r="F1452" s="356"/>
      <c r="G1452" s="371"/>
      <c r="H1452" s="372">
        <f t="shared" si="36"/>
        <v>0</v>
      </c>
      <c r="I1452" s="2129"/>
      <c r="J1452" s="2130"/>
      <c r="K1452" s="2125"/>
      <c r="L1452" s="2123" t="e">
        <f>IF(L1449=0,"-",IF(L1449-$I$1/100&lt;0,0.0001,IF(L1449=1,1,L1449-$I$1/100)))</f>
        <v>#DIV/0!</v>
      </c>
    </row>
    <row r="1453" spans="1:12" ht="15" thickTop="1" thickBot="1">
      <c r="A1453" s="2137"/>
      <c r="B1453" s="356"/>
      <c r="C1453" s="369"/>
      <c r="D1453" s="369"/>
      <c r="E1453" s="370"/>
      <c r="F1453" s="356"/>
      <c r="G1453" s="371"/>
      <c r="H1453" s="372">
        <f t="shared" si="36"/>
        <v>0</v>
      </c>
      <c r="I1453" s="2129"/>
      <c r="J1453" s="2130"/>
      <c r="K1453" s="2125"/>
      <c r="L1453" s="2123"/>
    </row>
    <row r="1454" spans="1:12" ht="15" thickTop="1" thickBot="1">
      <c r="A1454" s="2137"/>
      <c r="B1454" s="356"/>
      <c r="C1454" s="369"/>
      <c r="D1454" s="369"/>
      <c r="E1454" s="370"/>
      <c r="F1454" s="356"/>
      <c r="G1454" s="371"/>
      <c r="H1454" s="372">
        <f t="shared" si="36"/>
        <v>0</v>
      </c>
      <c r="I1454" s="2129"/>
      <c r="J1454" s="2130"/>
      <c r="K1454" s="2125"/>
      <c r="L1454" s="2123"/>
    </row>
    <row r="1455" spans="1:12" ht="15" thickTop="1" thickBot="1">
      <c r="A1455" s="2138"/>
      <c r="B1455" s="375"/>
      <c r="C1455" s="373"/>
      <c r="D1455" s="373"/>
      <c r="E1455" s="374"/>
      <c r="F1455" s="375"/>
      <c r="G1455" s="376"/>
      <c r="H1455" s="377">
        <f t="shared" si="36"/>
        <v>0</v>
      </c>
      <c r="I1455" s="2131"/>
      <c r="J1455" s="2132"/>
      <c r="K1455" s="2128"/>
      <c r="L1455" s="2123"/>
    </row>
    <row r="1456" spans="1:12" ht="15" customHeight="1" thickTop="1" thickBot="1">
      <c r="A1456" s="2158" t="s">
        <v>1230</v>
      </c>
      <c r="B1456" s="355"/>
      <c r="C1456" s="378"/>
      <c r="D1456" s="378"/>
      <c r="E1456" s="379"/>
      <c r="F1456" s="380"/>
      <c r="G1456" s="381"/>
      <c r="H1456" s="382">
        <f t="shared" si="36"/>
        <v>0</v>
      </c>
      <c r="I1456" s="2162" t="s">
        <v>1231</v>
      </c>
      <c r="J1456" s="1429"/>
      <c r="K1456" s="2127" t="s">
        <v>1232</v>
      </c>
      <c r="L1456" s="2123" t="e">
        <f>ROUNDDOWN(I1457/I1459,2)</f>
        <v>#DIV/0!</v>
      </c>
    </row>
    <row r="1457" spans="1:31" ht="15" thickTop="1" thickBot="1">
      <c r="A1457" s="2137"/>
      <c r="B1457" s="356"/>
      <c r="C1457" s="369"/>
      <c r="D1457" s="369"/>
      <c r="E1457" s="370"/>
      <c r="F1457" s="356"/>
      <c r="G1457" s="371"/>
      <c r="H1457" s="372">
        <f t="shared" si="36"/>
        <v>0</v>
      </c>
      <c r="I1457" s="2129">
        <f>SUM(H1456:H1458)</f>
        <v>0</v>
      </c>
      <c r="J1457" s="2130"/>
      <c r="K1457" s="2125"/>
      <c r="L1457" s="2123"/>
    </row>
    <row r="1458" spans="1:31" ht="15" thickTop="1" thickBot="1">
      <c r="A1458" s="2138"/>
      <c r="B1458" s="375"/>
      <c r="C1458" s="373"/>
      <c r="D1458" s="373"/>
      <c r="E1458" s="374"/>
      <c r="F1458" s="375"/>
      <c r="G1458" s="376"/>
      <c r="H1458" s="377">
        <f t="shared" si="36"/>
        <v>0</v>
      </c>
      <c r="I1458" s="2131"/>
      <c r="J1458" s="2132"/>
      <c r="K1458" s="2128"/>
      <c r="L1458" s="499" t="e">
        <f>IF(L1456=0,"-",IF(L1456-$I$1/100&lt;0,0.0001,IF(L1456=1,1,L1456-$I$1/100)))</f>
        <v>#DIV/0!</v>
      </c>
    </row>
    <row r="1459" spans="1:31" ht="15" thickTop="1" thickBot="1">
      <c r="A1459" s="10"/>
      <c r="G1459" s="2133" t="s">
        <v>1233</v>
      </c>
      <c r="H1459" s="2134"/>
      <c r="I1459" s="2135">
        <f>SUM(I1431,I1436,I1443,I1450,I1457)</f>
        <v>0</v>
      </c>
      <c r="J1459" s="2136"/>
      <c r="L1459" s="499"/>
    </row>
    <row r="1460" spans="1:31" ht="15" thickTop="1" thickBot="1"/>
    <row r="1461" spans="1:31" ht="13.9" customHeight="1" thickTop="1" thickBot="1">
      <c r="A1461" s="645" t="s">
        <v>981</v>
      </c>
      <c r="B1461" s="2163" t="s">
        <v>1634</v>
      </c>
      <c r="C1461" s="2164"/>
      <c r="D1461" s="2164"/>
      <c r="E1461" s="2164"/>
      <c r="F1461" s="2164"/>
      <c r="G1461" s="2164"/>
      <c r="H1461" s="2164"/>
      <c r="I1461" s="2164"/>
      <c r="J1461" s="2164"/>
      <c r="K1461" s="2164"/>
      <c r="L1461" s="2165"/>
    </row>
    <row r="1462" spans="1:31" ht="29.25" customHeight="1" thickTop="1" thickBot="1">
      <c r="A1462" s="354"/>
      <c r="B1462" s="354"/>
      <c r="C1462" s="354"/>
      <c r="D1462" s="354"/>
      <c r="E1462" s="354"/>
      <c r="F1462" s="354"/>
      <c r="G1462" s="354"/>
      <c r="H1462" s="354"/>
      <c r="I1462" s="354"/>
      <c r="J1462" s="354"/>
      <c r="K1462" s="354"/>
      <c r="L1462" s="354"/>
      <c r="X1462" s="2143" t="s">
        <v>810</v>
      </c>
      <c r="Y1462" s="2143"/>
      <c r="Z1462" s="2143"/>
      <c r="AA1462" s="2143"/>
      <c r="AB1462" s="2143"/>
    </row>
    <row r="1463" spans="1:31" ht="14.25" customHeight="1" thickTop="1">
      <c r="A1463" s="2144" t="s">
        <v>315</v>
      </c>
      <c r="B1463" s="355" t="s">
        <v>316</v>
      </c>
      <c r="C1463" s="355"/>
      <c r="D1463" s="355"/>
      <c r="E1463" s="355"/>
      <c r="F1463" s="355"/>
      <c r="G1463" s="355"/>
      <c r="H1463" s="355"/>
      <c r="I1463" s="355"/>
      <c r="J1463" s="355"/>
      <c r="K1463" s="2156"/>
      <c r="L1463" s="2157"/>
      <c r="O1463" s="457" t="s">
        <v>318</v>
      </c>
      <c r="P1463" s="458" t="s">
        <v>320</v>
      </c>
      <c r="Q1463" s="459" t="s">
        <v>319</v>
      </c>
      <c r="R1463" s="459" t="s">
        <v>809</v>
      </c>
      <c r="S1463" s="460" t="s">
        <v>860</v>
      </c>
      <c r="T1463" s="460" t="s">
        <v>861</v>
      </c>
      <c r="U1463" s="460" t="s">
        <v>862</v>
      </c>
      <c r="V1463" s="460" t="s">
        <v>863</v>
      </c>
      <c r="W1463" s="461" t="s">
        <v>864</v>
      </c>
      <c r="X1463" s="462" t="s">
        <v>860</v>
      </c>
      <c r="Y1463" s="460" t="s">
        <v>861</v>
      </c>
      <c r="Z1463" s="460" t="s">
        <v>862</v>
      </c>
      <c r="AA1463" s="460" t="s">
        <v>863</v>
      </c>
      <c r="AB1463" s="461" t="s">
        <v>864</v>
      </c>
      <c r="AE1463" s="463"/>
    </row>
    <row r="1464" spans="1:31">
      <c r="A1464" s="2145"/>
      <c r="B1464" s="356" t="s">
        <v>865</v>
      </c>
      <c r="C1464" s="357"/>
      <c r="D1464" s="357"/>
      <c r="E1464" s="357"/>
      <c r="F1464" s="357"/>
      <c r="G1464" s="357"/>
      <c r="H1464" s="357"/>
      <c r="I1464" s="357"/>
      <c r="J1464" s="358"/>
      <c r="K1464" s="2147">
        <f>SUM(C1464:J1464)</f>
        <v>0</v>
      </c>
      <c r="L1464" s="2148"/>
      <c r="O1464" s="464">
        <f>B1462</f>
        <v>0</v>
      </c>
      <c r="P1464" s="465" t="e">
        <f>L1466</f>
        <v>#DIV/0!</v>
      </c>
      <c r="Q1464" s="466">
        <f>K1464</f>
        <v>0</v>
      </c>
      <c r="R1464" s="466">
        <f>I1498</f>
        <v>0</v>
      </c>
      <c r="S1464" s="465" t="e">
        <f>L1471</f>
        <v>#DIV/0!</v>
      </c>
      <c r="T1464" s="465" t="e">
        <f>L1477</f>
        <v>#DIV/0!</v>
      </c>
      <c r="U1464" s="465" t="e">
        <f>L1484</f>
        <v>#DIV/0!</v>
      </c>
      <c r="V1464" s="465" t="e">
        <f>L1491</f>
        <v>#DIV/0!</v>
      </c>
      <c r="W1464" s="467" t="e">
        <f>L1497</f>
        <v>#DIV/0!</v>
      </c>
      <c r="X1464" s="468">
        <f>I1470</f>
        <v>0</v>
      </c>
      <c r="Y1464" s="469">
        <f>I1475</f>
        <v>0</v>
      </c>
      <c r="Z1464" s="469">
        <f>I1482</f>
        <v>0</v>
      </c>
      <c r="AA1464" s="469">
        <f>I1489</f>
        <v>0</v>
      </c>
      <c r="AB1464" s="470">
        <f>I1496</f>
        <v>0</v>
      </c>
    </row>
    <row r="1465" spans="1:31" ht="14.25" customHeight="1" thickBot="1">
      <c r="A1465" s="2146"/>
      <c r="B1465" s="356"/>
      <c r="C1465" s="357"/>
      <c r="D1465" s="357"/>
      <c r="E1465" s="357"/>
      <c r="F1465" s="357"/>
      <c r="G1465" s="357"/>
      <c r="H1465" s="357"/>
      <c r="I1465" s="357"/>
      <c r="J1465" s="357"/>
      <c r="K1465" s="359" t="s">
        <v>1620</v>
      </c>
      <c r="L1465" s="360" t="s">
        <v>1621</v>
      </c>
      <c r="O1465" s="471">
        <f>C1462</f>
        <v>0</v>
      </c>
      <c r="P1465" s="472" t="e">
        <f>L1466</f>
        <v>#DIV/0!</v>
      </c>
      <c r="Q1465" s="473">
        <f>K1464</f>
        <v>0</v>
      </c>
      <c r="R1465" s="473">
        <f>I1498</f>
        <v>0</v>
      </c>
      <c r="S1465" s="465" t="e">
        <f>L1471</f>
        <v>#DIV/0!</v>
      </c>
      <c r="T1465" s="465" t="e">
        <f>L1477</f>
        <v>#DIV/0!</v>
      </c>
      <c r="U1465" s="465" t="e">
        <f>L1484</f>
        <v>#DIV/0!</v>
      </c>
      <c r="V1465" s="465" t="e">
        <f>L1491</f>
        <v>#DIV/0!</v>
      </c>
      <c r="W1465" s="467" t="e">
        <f>L1497</f>
        <v>#DIV/0!</v>
      </c>
      <c r="X1465" s="474">
        <f>I1470</f>
        <v>0</v>
      </c>
      <c r="Y1465" s="475">
        <f>I1475</f>
        <v>0</v>
      </c>
      <c r="Z1465" s="475">
        <f>I1482</f>
        <v>0</v>
      </c>
      <c r="AA1465" s="475">
        <f>I1489</f>
        <v>0</v>
      </c>
      <c r="AB1465" s="476">
        <f>I1496</f>
        <v>0</v>
      </c>
    </row>
    <row r="1466" spans="1:31" ht="15" thickTop="1" thickBot="1">
      <c r="A1466" s="2153" t="s">
        <v>866</v>
      </c>
      <c r="B1466" s="2154"/>
      <c r="C1466" s="2154"/>
      <c r="D1466" s="2154"/>
      <c r="E1466" s="2155"/>
      <c r="F1466" s="361">
        <f>I1498</f>
        <v>0</v>
      </c>
      <c r="G1466" s="362" t="s">
        <v>867</v>
      </c>
      <c r="H1466" s="363">
        <f>K1464</f>
        <v>0</v>
      </c>
      <c r="I1466" s="362" t="s">
        <v>868</v>
      </c>
      <c r="J1466" s="362" t="s">
        <v>613</v>
      </c>
      <c r="K1466" s="364" t="e">
        <f>ROUNDDOWN(I1498/K1464,2)</f>
        <v>#DIV/0!</v>
      </c>
      <c r="L1466" s="364" t="e">
        <f>K1466-$I$1/100</f>
        <v>#DIV/0!</v>
      </c>
      <c r="O1466" s="471">
        <f>D1462</f>
        <v>0</v>
      </c>
      <c r="P1466" s="472" t="e">
        <f>L1466</f>
        <v>#DIV/0!</v>
      </c>
      <c r="Q1466" s="473">
        <f>K1464</f>
        <v>0</v>
      </c>
      <c r="R1466" s="473">
        <f>I1498</f>
        <v>0</v>
      </c>
      <c r="S1466" s="465" t="e">
        <f>L1471</f>
        <v>#DIV/0!</v>
      </c>
      <c r="T1466" s="465" t="e">
        <f>L1477</f>
        <v>#DIV/0!</v>
      </c>
      <c r="U1466" s="465" t="e">
        <f>L1484</f>
        <v>#DIV/0!</v>
      </c>
      <c r="V1466" s="465" t="e">
        <f>L1491</f>
        <v>#DIV/0!</v>
      </c>
      <c r="W1466" s="467" t="e">
        <f>L1497</f>
        <v>#DIV/0!</v>
      </c>
      <c r="X1466" s="474">
        <f>I1470</f>
        <v>0</v>
      </c>
      <c r="Y1466" s="475">
        <f>I1475</f>
        <v>0</v>
      </c>
      <c r="Z1466" s="475">
        <f>I1482</f>
        <v>0</v>
      </c>
      <c r="AA1466" s="475">
        <f>I1489</f>
        <v>0</v>
      </c>
      <c r="AB1466" s="476">
        <f>I1496</f>
        <v>0</v>
      </c>
    </row>
    <row r="1467" spans="1:31" ht="14.25" thickTop="1">
      <c r="K1467" s="365"/>
      <c r="L1467" s="366"/>
      <c r="O1467" s="471">
        <f>E1462</f>
        <v>0</v>
      </c>
      <c r="P1467" s="472" t="e">
        <f>L1466</f>
        <v>#DIV/0!</v>
      </c>
      <c r="Q1467" s="473">
        <f>K1464</f>
        <v>0</v>
      </c>
      <c r="R1467" s="473">
        <f>I1498</f>
        <v>0</v>
      </c>
      <c r="S1467" s="465" t="e">
        <f>L1471</f>
        <v>#DIV/0!</v>
      </c>
      <c r="T1467" s="465" t="e">
        <f>L1477</f>
        <v>#DIV/0!</v>
      </c>
      <c r="U1467" s="465" t="e">
        <f>L1484</f>
        <v>#DIV/0!</v>
      </c>
      <c r="V1467" s="465" t="e">
        <f>L1491</f>
        <v>#DIV/0!</v>
      </c>
      <c r="W1467" s="467" t="e">
        <f>L1497</f>
        <v>#DIV/0!</v>
      </c>
      <c r="X1467" s="474">
        <f>I1470</f>
        <v>0</v>
      </c>
      <c r="Y1467" s="475">
        <f>I1475</f>
        <v>0</v>
      </c>
      <c r="Z1467" s="475">
        <f>I1482</f>
        <v>0</v>
      </c>
      <c r="AA1467" s="475">
        <f>I1489</f>
        <v>0</v>
      </c>
      <c r="AB1467" s="476">
        <f>I1496</f>
        <v>0</v>
      </c>
    </row>
    <row r="1468" spans="1:31" ht="15" customHeight="1" thickBot="1">
      <c r="A1468" s="367"/>
      <c r="B1468" s="368" t="s">
        <v>614</v>
      </c>
      <c r="C1468" s="368" t="s">
        <v>615</v>
      </c>
      <c r="D1468" s="368" t="s">
        <v>1473</v>
      </c>
      <c r="E1468" s="368" t="s">
        <v>1474</v>
      </c>
      <c r="F1468" s="368" t="s">
        <v>1475</v>
      </c>
      <c r="G1468" s="368" t="s">
        <v>1476</v>
      </c>
      <c r="H1468" s="368" t="s">
        <v>1477</v>
      </c>
      <c r="I1468" s="2151" t="s">
        <v>1478</v>
      </c>
      <c r="J1468" s="2152"/>
      <c r="K1468" s="2149" t="s">
        <v>1622</v>
      </c>
      <c r="L1468" s="2150"/>
      <c r="O1468" s="471">
        <f>F1462</f>
        <v>0</v>
      </c>
      <c r="P1468" s="472" t="e">
        <f>L1466</f>
        <v>#DIV/0!</v>
      </c>
      <c r="Q1468" s="473">
        <f>K1464</f>
        <v>0</v>
      </c>
      <c r="R1468" s="473">
        <f>I1498</f>
        <v>0</v>
      </c>
      <c r="S1468" s="465" t="e">
        <f>L1471</f>
        <v>#DIV/0!</v>
      </c>
      <c r="T1468" s="465" t="e">
        <f>L1477</f>
        <v>#DIV/0!</v>
      </c>
      <c r="U1468" s="465" t="e">
        <f>L1484</f>
        <v>#DIV/0!</v>
      </c>
      <c r="V1468" s="465" t="e">
        <f>L1491</f>
        <v>#DIV/0!</v>
      </c>
      <c r="W1468" s="467" t="e">
        <f>L1497</f>
        <v>#DIV/0!</v>
      </c>
      <c r="X1468" s="474">
        <f>I1470</f>
        <v>0</v>
      </c>
      <c r="Y1468" s="475">
        <f>I1475</f>
        <v>0</v>
      </c>
      <c r="Z1468" s="475">
        <f>I1482</f>
        <v>0</v>
      </c>
      <c r="AA1468" s="475">
        <f>I1489</f>
        <v>0</v>
      </c>
      <c r="AB1468" s="476">
        <f>I1496</f>
        <v>0</v>
      </c>
    </row>
    <row r="1469" spans="1:31" ht="14.25" customHeight="1" thickTop="1">
      <c r="A1469" s="2137" t="s">
        <v>1479</v>
      </c>
      <c r="B1469" s="356"/>
      <c r="C1469" s="369"/>
      <c r="D1469" s="369"/>
      <c r="E1469" s="370"/>
      <c r="F1469" s="356"/>
      <c r="G1469" s="371"/>
      <c r="H1469" s="372">
        <f t="shared" ref="H1469:H1497" si="37">ROUNDDOWN(C1469*D1469,2)</f>
        <v>0</v>
      </c>
      <c r="I1469" s="1425" t="s">
        <v>1480</v>
      </c>
      <c r="J1469" s="1426"/>
      <c r="K1469" s="2139" t="s">
        <v>1043</v>
      </c>
      <c r="L1469" s="2140" t="e">
        <f>ROUNDDOWN(I1470/I1498,2)</f>
        <v>#DIV/0!</v>
      </c>
      <c r="O1469" s="471">
        <f>G1462</f>
        <v>0</v>
      </c>
      <c r="P1469" s="472" t="e">
        <f>L1466</f>
        <v>#DIV/0!</v>
      </c>
      <c r="Q1469" s="473">
        <f>K1464</f>
        <v>0</v>
      </c>
      <c r="R1469" s="473">
        <f>I1498</f>
        <v>0</v>
      </c>
      <c r="S1469" s="465" t="e">
        <f>L1471</f>
        <v>#DIV/0!</v>
      </c>
      <c r="T1469" s="465" t="e">
        <f>L1477</f>
        <v>#DIV/0!</v>
      </c>
      <c r="U1469" s="465" t="e">
        <f>L1484</f>
        <v>#DIV/0!</v>
      </c>
      <c r="V1469" s="465" t="e">
        <f>L1491</f>
        <v>#DIV/0!</v>
      </c>
      <c r="W1469" s="467" t="e">
        <f>L1497</f>
        <v>#DIV/0!</v>
      </c>
      <c r="X1469" s="474">
        <f>I1470</f>
        <v>0</v>
      </c>
      <c r="Y1469" s="475">
        <f>I1475</f>
        <v>0</v>
      </c>
      <c r="Z1469" s="475">
        <f>I1482</f>
        <v>0</v>
      </c>
      <c r="AA1469" s="475">
        <f>I1489</f>
        <v>0</v>
      </c>
      <c r="AB1469" s="476">
        <f>I1496</f>
        <v>0</v>
      </c>
    </row>
    <row r="1470" spans="1:31" ht="14.25" thickBot="1">
      <c r="A1470" s="2137"/>
      <c r="B1470" s="356"/>
      <c r="C1470" s="369"/>
      <c r="D1470" s="369"/>
      <c r="E1470" s="370"/>
      <c r="F1470" s="356"/>
      <c r="G1470" s="371"/>
      <c r="H1470" s="372">
        <f t="shared" si="37"/>
        <v>0</v>
      </c>
      <c r="I1470" s="2129">
        <f>SUM(H1469:H1473)</f>
        <v>0</v>
      </c>
      <c r="J1470" s="2130"/>
      <c r="K1470" s="2125"/>
      <c r="L1470" s="2141"/>
      <c r="O1470" s="471">
        <f>H1462</f>
        <v>0</v>
      </c>
      <c r="P1470" s="472" t="e">
        <f>L1466</f>
        <v>#DIV/0!</v>
      </c>
      <c r="Q1470" s="473">
        <f>K1464</f>
        <v>0</v>
      </c>
      <c r="R1470" s="473">
        <f>I1498</f>
        <v>0</v>
      </c>
      <c r="S1470" s="465" t="e">
        <f>L1471</f>
        <v>#DIV/0!</v>
      </c>
      <c r="T1470" s="465" t="e">
        <f>L1477</f>
        <v>#DIV/0!</v>
      </c>
      <c r="U1470" s="465" t="e">
        <f>L1484</f>
        <v>#DIV/0!</v>
      </c>
      <c r="V1470" s="465" t="e">
        <f>L1491</f>
        <v>#DIV/0!</v>
      </c>
      <c r="W1470" s="467" t="e">
        <f>L1497</f>
        <v>#DIV/0!</v>
      </c>
      <c r="X1470" s="474">
        <f>I1470</f>
        <v>0</v>
      </c>
      <c r="Y1470" s="475">
        <f>I1475</f>
        <v>0</v>
      </c>
      <c r="Z1470" s="475">
        <f>I1482</f>
        <v>0</v>
      </c>
      <c r="AA1470" s="475">
        <f>I1489</f>
        <v>0</v>
      </c>
      <c r="AB1470" s="476">
        <f>I1496</f>
        <v>0</v>
      </c>
    </row>
    <row r="1471" spans="1:31" ht="13.5" customHeight="1" thickTop="1">
      <c r="A1471" s="2137"/>
      <c r="B1471" s="356"/>
      <c r="C1471" s="369"/>
      <c r="D1471" s="369"/>
      <c r="E1471" s="370"/>
      <c r="F1471" s="356"/>
      <c r="G1471" s="371"/>
      <c r="H1471" s="372">
        <f t="shared" si="37"/>
        <v>0</v>
      </c>
      <c r="I1471" s="2129"/>
      <c r="J1471" s="2130"/>
      <c r="K1471" s="2125"/>
      <c r="L1471" s="2140" t="e">
        <f>IF(L1469=0,"-",IF(L1469-$I$1/100&lt;0,0.0001,IF(L1469=1,1,L1469-$I$1/100)))</f>
        <v>#DIV/0!</v>
      </c>
      <c r="O1471" s="471">
        <f>I1462</f>
        <v>0</v>
      </c>
      <c r="P1471" s="472" t="e">
        <f>L1466</f>
        <v>#DIV/0!</v>
      </c>
      <c r="Q1471" s="473">
        <f>K1464</f>
        <v>0</v>
      </c>
      <c r="R1471" s="473">
        <f>I1498</f>
        <v>0</v>
      </c>
      <c r="S1471" s="465" t="e">
        <f>L1471</f>
        <v>#DIV/0!</v>
      </c>
      <c r="T1471" s="465" t="e">
        <f>L1477</f>
        <v>#DIV/0!</v>
      </c>
      <c r="U1471" s="465" t="e">
        <f>L1484</f>
        <v>#DIV/0!</v>
      </c>
      <c r="V1471" s="465" t="e">
        <f>L1491</f>
        <v>#DIV/0!</v>
      </c>
      <c r="W1471" s="467" t="e">
        <f>L1497</f>
        <v>#DIV/0!</v>
      </c>
      <c r="X1471" s="474">
        <f>I1470</f>
        <v>0</v>
      </c>
      <c r="Y1471" s="475">
        <f>I1475</f>
        <v>0</v>
      </c>
      <c r="Z1471" s="475">
        <f>I1482</f>
        <v>0</v>
      </c>
      <c r="AA1471" s="475">
        <f>I1489</f>
        <v>0</v>
      </c>
      <c r="AB1471" s="476">
        <f>I1496</f>
        <v>0</v>
      </c>
    </row>
    <row r="1472" spans="1:31">
      <c r="A1472" s="2137"/>
      <c r="B1472" s="356"/>
      <c r="C1472" s="369"/>
      <c r="D1472" s="369"/>
      <c r="E1472" s="370"/>
      <c r="F1472" s="356"/>
      <c r="G1472" s="371"/>
      <c r="H1472" s="372">
        <f t="shared" si="37"/>
        <v>0</v>
      </c>
      <c r="I1472" s="2129"/>
      <c r="J1472" s="2130"/>
      <c r="K1472" s="2125"/>
      <c r="L1472" s="2142"/>
      <c r="O1472" s="471">
        <f>J1462</f>
        <v>0</v>
      </c>
      <c r="P1472" s="472" t="e">
        <f>L1466</f>
        <v>#DIV/0!</v>
      </c>
      <c r="Q1472" s="473">
        <f>K1464</f>
        <v>0</v>
      </c>
      <c r="R1472" s="473">
        <f>I1498</f>
        <v>0</v>
      </c>
      <c r="S1472" s="465" t="e">
        <f>L1471</f>
        <v>#DIV/0!</v>
      </c>
      <c r="T1472" s="465" t="e">
        <f>L1477</f>
        <v>#DIV/0!</v>
      </c>
      <c r="U1472" s="465" t="e">
        <f>L1484</f>
        <v>#DIV/0!</v>
      </c>
      <c r="V1472" s="465" t="e">
        <f>L1491</f>
        <v>#DIV/0!</v>
      </c>
      <c r="W1472" s="467" t="e">
        <f>L1497</f>
        <v>#DIV/0!</v>
      </c>
      <c r="X1472" s="474">
        <f>I1470</f>
        <v>0</v>
      </c>
      <c r="Y1472" s="475">
        <f>I1475</f>
        <v>0</v>
      </c>
      <c r="Z1472" s="475">
        <f>I1482</f>
        <v>0</v>
      </c>
      <c r="AA1472" s="475">
        <f>I1489</f>
        <v>0</v>
      </c>
      <c r="AB1472" s="476">
        <f>I1496</f>
        <v>0</v>
      </c>
    </row>
    <row r="1473" spans="1:28" ht="14.25" thickBot="1">
      <c r="A1473" s="2138"/>
      <c r="B1473" s="356"/>
      <c r="C1473" s="373"/>
      <c r="D1473" s="373"/>
      <c r="E1473" s="374"/>
      <c r="F1473" s="375"/>
      <c r="G1473" s="376"/>
      <c r="H1473" s="377">
        <f t="shared" si="37"/>
        <v>0</v>
      </c>
      <c r="I1473" s="2131"/>
      <c r="J1473" s="2132"/>
      <c r="K1473" s="2128"/>
      <c r="L1473" s="2141"/>
      <c r="O1473" s="471">
        <f>K1462</f>
        <v>0</v>
      </c>
      <c r="P1473" s="472" t="e">
        <f>L1466</f>
        <v>#DIV/0!</v>
      </c>
      <c r="Q1473" s="473">
        <f>K1464</f>
        <v>0</v>
      </c>
      <c r="R1473" s="473">
        <f>I1498</f>
        <v>0</v>
      </c>
      <c r="S1473" s="465" t="e">
        <f>L1471</f>
        <v>#DIV/0!</v>
      </c>
      <c r="T1473" s="465" t="e">
        <f>L1477</f>
        <v>#DIV/0!</v>
      </c>
      <c r="U1473" s="465" t="e">
        <f>L1484</f>
        <v>#DIV/0!</v>
      </c>
      <c r="V1473" s="465" t="e">
        <f>L1491</f>
        <v>#DIV/0!</v>
      </c>
      <c r="W1473" s="467" t="e">
        <f>L1497</f>
        <v>#DIV/0!</v>
      </c>
      <c r="X1473" s="474">
        <f>I1470</f>
        <v>0</v>
      </c>
      <c r="Y1473" s="475">
        <f>I1475</f>
        <v>0</v>
      </c>
      <c r="Z1473" s="475">
        <f>I1482</f>
        <v>0</v>
      </c>
      <c r="AA1473" s="475">
        <f>I1489</f>
        <v>0</v>
      </c>
      <c r="AB1473" s="476">
        <f>I1496</f>
        <v>0</v>
      </c>
    </row>
    <row r="1474" spans="1:28" ht="15" customHeight="1" thickTop="1" thickBot="1">
      <c r="A1474" s="2158" t="s">
        <v>1044</v>
      </c>
      <c r="B1474" s="355"/>
      <c r="C1474" s="378"/>
      <c r="D1474" s="378"/>
      <c r="E1474" s="379"/>
      <c r="F1474" s="380"/>
      <c r="G1474" s="381"/>
      <c r="H1474" s="382">
        <f t="shared" si="37"/>
        <v>0</v>
      </c>
      <c r="I1474" s="2159" t="s">
        <v>72</v>
      </c>
      <c r="J1474" s="2160"/>
      <c r="K1474" s="2127" t="s">
        <v>73</v>
      </c>
      <c r="L1474" s="2123" t="e">
        <f>ROUNDDOWN(I1475/I1498,2)</f>
        <v>#DIV/0!</v>
      </c>
      <c r="O1474" s="477">
        <f>L1462</f>
        <v>0</v>
      </c>
      <c r="P1474" s="478" t="e">
        <f>L1466</f>
        <v>#DIV/0!</v>
      </c>
      <c r="Q1474" s="479">
        <f>K1464</f>
        <v>0</v>
      </c>
      <c r="R1474" s="479">
        <f>I1498</f>
        <v>0</v>
      </c>
      <c r="S1474" s="465" t="e">
        <f>L1471</f>
        <v>#DIV/0!</v>
      </c>
      <c r="T1474" s="465" t="e">
        <f>L1477</f>
        <v>#DIV/0!</v>
      </c>
      <c r="U1474" s="465" t="e">
        <f>L1484</f>
        <v>#DIV/0!</v>
      </c>
      <c r="V1474" s="465" t="e">
        <f>L1491</f>
        <v>#DIV/0!</v>
      </c>
      <c r="W1474" s="467" t="e">
        <f>L1497</f>
        <v>#DIV/0!</v>
      </c>
      <c r="X1474" s="480">
        <f>I1470</f>
        <v>0</v>
      </c>
      <c r="Y1474" s="481">
        <f>I1475</f>
        <v>0</v>
      </c>
      <c r="Z1474" s="481">
        <f>I1482</f>
        <v>0</v>
      </c>
      <c r="AA1474" s="481">
        <f>I1489</f>
        <v>0</v>
      </c>
      <c r="AB1474" s="482">
        <f>I1496</f>
        <v>0</v>
      </c>
    </row>
    <row r="1475" spans="1:28" ht="15" thickTop="1" thickBot="1">
      <c r="A1475" s="2137"/>
      <c r="B1475" s="356"/>
      <c r="C1475" s="369"/>
      <c r="D1475" s="369"/>
      <c r="E1475" s="370"/>
      <c r="F1475" s="356"/>
      <c r="G1475" s="371"/>
      <c r="H1475" s="372">
        <f t="shared" si="37"/>
        <v>0</v>
      </c>
      <c r="I1475" s="2129">
        <f>SUM(H1474:H1480)</f>
        <v>0</v>
      </c>
      <c r="J1475" s="2130"/>
      <c r="K1475" s="2125"/>
      <c r="L1475" s="2123"/>
    </row>
    <row r="1476" spans="1:28" ht="15" thickTop="1" thickBot="1">
      <c r="A1476" s="2137"/>
      <c r="B1476" s="356"/>
      <c r="C1476" s="369"/>
      <c r="D1476" s="369"/>
      <c r="E1476" s="370"/>
      <c r="F1476" s="356"/>
      <c r="G1476" s="371"/>
      <c r="H1476" s="372">
        <f t="shared" si="37"/>
        <v>0</v>
      </c>
      <c r="I1476" s="2129"/>
      <c r="J1476" s="2130"/>
      <c r="K1476" s="2125"/>
      <c r="L1476" s="2123"/>
    </row>
    <row r="1477" spans="1:28" ht="15" thickTop="1" thickBot="1">
      <c r="A1477" s="2137"/>
      <c r="B1477" s="356"/>
      <c r="C1477" s="369"/>
      <c r="D1477" s="369"/>
      <c r="E1477" s="370"/>
      <c r="F1477" s="356"/>
      <c r="G1477" s="371"/>
      <c r="H1477" s="372">
        <f t="shared" si="37"/>
        <v>0</v>
      </c>
      <c r="I1477" s="2129"/>
      <c r="J1477" s="2130"/>
      <c r="K1477" s="2125"/>
      <c r="L1477" s="2123" t="e">
        <f>IF(L1474=0,"-",IF(L1474-$I$1/100&lt;0,0.0001,IF(L1474=1,1,L1474-$I$1/100)))</f>
        <v>#DIV/0!</v>
      </c>
    </row>
    <row r="1478" spans="1:28" ht="15" thickTop="1" thickBot="1">
      <c r="A1478" s="2137"/>
      <c r="B1478" s="356"/>
      <c r="C1478" s="369"/>
      <c r="D1478" s="369"/>
      <c r="E1478" s="370"/>
      <c r="F1478" s="356"/>
      <c r="G1478" s="371"/>
      <c r="H1478" s="372">
        <f t="shared" si="37"/>
        <v>0</v>
      </c>
      <c r="I1478" s="2129"/>
      <c r="J1478" s="2130"/>
      <c r="K1478" s="2125"/>
      <c r="L1478" s="2123"/>
    </row>
    <row r="1479" spans="1:28" ht="15" thickTop="1" thickBot="1">
      <c r="A1479" s="2137"/>
      <c r="B1479" s="356"/>
      <c r="C1479" s="369"/>
      <c r="D1479" s="369"/>
      <c r="E1479" s="370"/>
      <c r="F1479" s="356"/>
      <c r="G1479" s="371"/>
      <c r="H1479" s="372">
        <f t="shared" si="37"/>
        <v>0</v>
      </c>
      <c r="I1479" s="2129"/>
      <c r="J1479" s="2130"/>
      <c r="K1479" s="2125"/>
      <c r="L1479" s="2123"/>
    </row>
    <row r="1480" spans="1:28" ht="15" thickTop="1" thickBot="1">
      <c r="A1480" s="2138"/>
      <c r="B1480" s="375"/>
      <c r="C1480" s="373"/>
      <c r="D1480" s="373"/>
      <c r="E1480" s="374"/>
      <c r="F1480" s="375"/>
      <c r="G1480" s="376"/>
      <c r="H1480" s="377">
        <f t="shared" si="37"/>
        <v>0</v>
      </c>
      <c r="I1480" s="2131"/>
      <c r="J1480" s="2132"/>
      <c r="K1480" s="2128"/>
      <c r="L1480" s="2123"/>
    </row>
    <row r="1481" spans="1:28" ht="15" customHeight="1" thickTop="1" thickBot="1">
      <c r="A1481" s="2146" t="s">
        <v>74</v>
      </c>
      <c r="B1481" s="380"/>
      <c r="C1481" s="378"/>
      <c r="D1481" s="378"/>
      <c r="E1481" s="379"/>
      <c r="F1481" s="380"/>
      <c r="G1481" s="381"/>
      <c r="H1481" s="382">
        <f t="shared" si="37"/>
        <v>0</v>
      </c>
      <c r="I1481" s="2162" t="s">
        <v>75</v>
      </c>
      <c r="J1481" s="1429"/>
      <c r="K1481" s="2124" t="s">
        <v>1226</v>
      </c>
      <c r="L1481" s="2123" t="e">
        <f>ROUNDDOWN(I1482/I1498,2)</f>
        <v>#DIV/0!</v>
      </c>
    </row>
    <row r="1482" spans="1:28" ht="15" thickTop="1" thickBot="1">
      <c r="A1482" s="2137"/>
      <c r="B1482" s="356"/>
      <c r="C1482" s="369"/>
      <c r="D1482" s="369"/>
      <c r="E1482" s="370"/>
      <c r="F1482" s="356"/>
      <c r="G1482" s="371"/>
      <c r="H1482" s="372">
        <f t="shared" si="37"/>
        <v>0</v>
      </c>
      <c r="I1482" s="2129">
        <f>SUM(H1481:H1487)</f>
        <v>0</v>
      </c>
      <c r="J1482" s="2130"/>
      <c r="K1482" s="2125"/>
      <c r="L1482" s="2123"/>
    </row>
    <row r="1483" spans="1:28" ht="15" thickTop="1" thickBot="1">
      <c r="A1483" s="2137"/>
      <c r="B1483" s="356"/>
      <c r="C1483" s="369"/>
      <c r="D1483" s="369"/>
      <c r="E1483" s="370"/>
      <c r="F1483" s="356"/>
      <c r="G1483" s="371"/>
      <c r="H1483" s="372">
        <f t="shared" si="37"/>
        <v>0</v>
      </c>
      <c r="I1483" s="2129"/>
      <c r="J1483" s="2130"/>
      <c r="K1483" s="2125"/>
      <c r="L1483" s="2123"/>
    </row>
    <row r="1484" spans="1:28" ht="15" thickTop="1" thickBot="1">
      <c r="A1484" s="2137"/>
      <c r="B1484" s="356"/>
      <c r="C1484" s="369"/>
      <c r="D1484" s="369"/>
      <c r="E1484" s="370"/>
      <c r="F1484" s="356"/>
      <c r="G1484" s="371"/>
      <c r="H1484" s="372">
        <f t="shared" si="37"/>
        <v>0</v>
      </c>
      <c r="I1484" s="2129"/>
      <c r="J1484" s="2130"/>
      <c r="K1484" s="2125"/>
      <c r="L1484" s="2123" t="e">
        <f>IF(L1481=0,"-",IF(L1481-$I$1/100&lt;0,0.0001,IF(L1481=1,1,L1481-$I$1/100)))</f>
        <v>#DIV/0!</v>
      </c>
    </row>
    <row r="1485" spans="1:28" ht="15" thickTop="1" thickBot="1">
      <c r="A1485" s="2137"/>
      <c r="B1485" s="356"/>
      <c r="C1485" s="369"/>
      <c r="D1485" s="369"/>
      <c r="E1485" s="370"/>
      <c r="F1485" s="356"/>
      <c r="G1485" s="371"/>
      <c r="H1485" s="372">
        <f t="shared" si="37"/>
        <v>0</v>
      </c>
      <c r="I1485" s="2129"/>
      <c r="J1485" s="2130"/>
      <c r="K1485" s="2125"/>
      <c r="L1485" s="2123"/>
    </row>
    <row r="1486" spans="1:28" ht="15" thickTop="1" thickBot="1">
      <c r="A1486" s="2137"/>
      <c r="B1486" s="356"/>
      <c r="C1486" s="369"/>
      <c r="D1486" s="369"/>
      <c r="E1486" s="370"/>
      <c r="F1486" s="356"/>
      <c r="G1486" s="371"/>
      <c r="H1486" s="372">
        <f t="shared" si="37"/>
        <v>0</v>
      </c>
      <c r="I1486" s="2129"/>
      <c r="J1486" s="2130"/>
      <c r="K1486" s="2125"/>
      <c r="L1486" s="2123"/>
    </row>
    <row r="1487" spans="1:28" ht="15" thickTop="1" thickBot="1">
      <c r="A1487" s="2161"/>
      <c r="B1487" s="383"/>
      <c r="C1487" s="373"/>
      <c r="D1487" s="373"/>
      <c r="E1487" s="374"/>
      <c r="F1487" s="375"/>
      <c r="G1487" s="376"/>
      <c r="H1487" s="377">
        <f t="shared" si="37"/>
        <v>0</v>
      </c>
      <c r="I1487" s="2129"/>
      <c r="J1487" s="2130"/>
      <c r="K1487" s="2126"/>
      <c r="L1487" s="2123"/>
    </row>
    <row r="1488" spans="1:28" ht="15" customHeight="1" thickTop="1" thickBot="1">
      <c r="A1488" s="2158" t="s">
        <v>1227</v>
      </c>
      <c r="B1488" s="355"/>
      <c r="C1488" s="378"/>
      <c r="D1488" s="378"/>
      <c r="E1488" s="379"/>
      <c r="F1488" s="380"/>
      <c r="G1488" s="381"/>
      <c r="H1488" s="382">
        <f t="shared" si="37"/>
        <v>0</v>
      </c>
      <c r="I1488" s="2159" t="s">
        <v>1228</v>
      </c>
      <c r="J1488" s="2160"/>
      <c r="K1488" s="2127" t="s">
        <v>1229</v>
      </c>
      <c r="L1488" s="2123" t="e">
        <f>ROUNDDOWN(I1489/I1498,2)</f>
        <v>#DIV/0!</v>
      </c>
    </row>
    <row r="1489" spans="1:31" ht="15" thickTop="1" thickBot="1">
      <c r="A1489" s="2137"/>
      <c r="B1489" s="356"/>
      <c r="C1489" s="369"/>
      <c r="D1489" s="369"/>
      <c r="E1489" s="370"/>
      <c r="F1489" s="356"/>
      <c r="G1489" s="371"/>
      <c r="H1489" s="372">
        <f t="shared" si="37"/>
        <v>0</v>
      </c>
      <c r="I1489" s="2129">
        <f>SUM(H1488:H1494)</f>
        <v>0</v>
      </c>
      <c r="J1489" s="2130"/>
      <c r="K1489" s="2125"/>
      <c r="L1489" s="2123"/>
    </row>
    <row r="1490" spans="1:31" ht="15" thickTop="1" thickBot="1">
      <c r="A1490" s="2137"/>
      <c r="B1490" s="356"/>
      <c r="C1490" s="369"/>
      <c r="D1490" s="369"/>
      <c r="E1490" s="370"/>
      <c r="F1490" s="356"/>
      <c r="G1490" s="371"/>
      <c r="H1490" s="372">
        <f t="shared" si="37"/>
        <v>0</v>
      </c>
      <c r="I1490" s="2129"/>
      <c r="J1490" s="2130"/>
      <c r="K1490" s="2125"/>
      <c r="L1490" s="2123"/>
    </row>
    <row r="1491" spans="1:31" ht="15" thickTop="1" thickBot="1">
      <c r="A1491" s="2137"/>
      <c r="B1491" s="356"/>
      <c r="C1491" s="369"/>
      <c r="D1491" s="369"/>
      <c r="E1491" s="370"/>
      <c r="F1491" s="356"/>
      <c r="G1491" s="371"/>
      <c r="H1491" s="372">
        <f t="shared" si="37"/>
        <v>0</v>
      </c>
      <c r="I1491" s="2129"/>
      <c r="J1491" s="2130"/>
      <c r="K1491" s="2125"/>
      <c r="L1491" s="2123" t="e">
        <f>IF(L1488=0,"-",IF(L1488-$I$1/100&lt;0,0.0001,IF(L1488=1,1,L1488-$I$1/100)))</f>
        <v>#DIV/0!</v>
      </c>
    </row>
    <row r="1492" spans="1:31" ht="15" thickTop="1" thickBot="1">
      <c r="A1492" s="2137"/>
      <c r="B1492" s="356"/>
      <c r="C1492" s="369"/>
      <c r="D1492" s="369"/>
      <c r="E1492" s="370"/>
      <c r="F1492" s="356"/>
      <c r="G1492" s="371"/>
      <c r="H1492" s="372">
        <f t="shared" si="37"/>
        <v>0</v>
      </c>
      <c r="I1492" s="2129"/>
      <c r="J1492" s="2130"/>
      <c r="K1492" s="2125"/>
      <c r="L1492" s="2123"/>
    </row>
    <row r="1493" spans="1:31" ht="15" thickTop="1" thickBot="1">
      <c r="A1493" s="2137"/>
      <c r="B1493" s="356"/>
      <c r="C1493" s="369"/>
      <c r="D1493" s="369"/>
      <c r="E1493" s="370"/>
      <c r="F1493" s="356"/>
      <c r="G1493" s="371"/>
      <c r="H1493" s="372">
        <f t="shared" si="37"/>
        <v>0</v>
      </c>
      <c r="I1493" s="2129"/>
      <c r="J1493" s="2130"/>
      <c r="K1493" s="2125"/>
      <c r="L1493" s="2123"/>
    </row>
    <row r="1494" spans="1:31" ht="15" thickTop="1" thickBot="1">
      <c r="A1494" s="2138"/>
      <c r="B1494" s="375"/>
      <c r="C1494" s="373"/>
      <c r="D1494" s="373"/>
      <c r="E1494" s="374"/>
      <c r="F1494" s="375"/>
      <c r="G1494" s="376"/>
      <c r="H1494" s="377">
        <f t="shared" si="37"/>
        <v>0</v>
      </c>
      <c r="I1494" s="2131"/>
      <c r="J1494" s="2132"/>
      <c r="K1494" s="2128"/>
      <c r="L1494" s="2123"/>
    </row>
    <row r="1495" spans="1:31" ht="15" customHeight="1" thickTop="1" thickBot="1">
      <c r="A1495" s="2158" t="s">
        <v>1230</v>
      </c>
      <c r="B1495" s="355"/>
      <c r="C1495" s="378"/>
      <c r="D1495" s="378"/>
      <c r="E1495" s="379"/>
      <c r="F1495" s="380"/>
      <c r="G1495" s="381"/>
      <c r="H1495" s="382">
        <f t="shared" si="37"/>
        <v>0</v>
      </c>
      <c r="I1495" s="2162" t="s">
        <v>1231</v>
      </c>
      <c r="J1495" s="1429"/>
      <c r="K1495" s="2127" t="s">
        <v>1232</v>
      </c>
      <c r="L1495" s="2123" t="e">
        <f>ROUNDDOWN(I1496/I1498,2)</f>
        <v>#DIV/0!</v>
      </c>
    </row>
    <row r="1496" spans="1:31" ht="15" thickTop="1" thickBot="1">
      <c r="A1496" s="2137"/>
      <c r="B1496" s="356"/>
      <c r="C1496" s="369"/>
      <c r="D1496" s="369"/>
      <c r="E1496" s="370"/>
      <c r="F1496" s="356"/>
      <c r="G1496" s="371"/>
      <c r="H1496" s="372">
        <f t="shared" si="37"/>
        <v>0</v>
      </c>
      <c r="I1496" s="2129">
        <f>SUM(H1495:H1497)</f>
        <v>0</v>
      </c>
      <c r="J1496" s="2130"/>
      <c r="K1496" s="2125"/>
      <c r="L1496" s="2123"/>
    </row>
    <row r="1497" spans="1:31" ht="15" thickTop="1" thickBot="1">
      <c r="A1497" s="2138"/>
      <c r="B1497" s="375"/>
      <c r="C1497" s="373"/>
      <c r="D1497" s="373"/>
      <c r="E1497" s="374"/>
      <c r="F1497" s="375"/>
      <c r="G1497" s="376"/>
      <c r="H1497" s="377">
        <f t="shared" si="37"/>
        <v>0</v>
      </c>
      <c r="I1497" s="2131"/>
      <c r="J1497" s="2132"/>
      <c r="K1497" s="2128"/>
      <c r="L1497" s="499" t="e">
        <f>IF(L1495=0,"-",IF(L1495-$I$1/100&lt;0,0.0001,IF(L1495=1,1,L1495-$I$1/100)))</f>
        <v>#DIV/0!</v>
      </c>
    </row>
    <row r="1498" spans="1:31" ht="15" thickTop="1" thickBot="1">
      <c r="A1498" s="10"/>
      <c r="G1498" s="2133" t="s">
        <v>1233</v>
      </c>
      <c r="H1498" s="2134"/>
      <c r="I1498" s="2135">
        <f>SUM(I1470,I1475,I1482,I1489,I1496)</f>
        <v>0</v>
      </c>
      <c r="J1498" s="2136"/>
      <c r="L1498" s="499"/>
    </row>
    <row r="1499" spans="1:31" ht="14.25" thickTop="1"/>
    <row r="1500" spans="1:31" ht="14.25" thickBot="1"/>
    <row r="1501" spans="1:31" ht="15" thickTop="1" thickBot="1">
      <c r="A1501" s="645" t="s">
        <v>981</v>
      </c>
      <c r="B1501" s="2163" t="s">
        <v>1634</v>
      </c>
      <c r="C1501" s="2164"/>
      <c r="D1501" s="2164"/>
      <c r="E1501" s="2164"/>
      <c r="F1501" s="2164"/>
      <c r="G1501" s="2164"/>
      <c r="H1501" s="2164"/>
      <c r="I1501" s="2164"/>
      <c r="J1501" s="2164"/>
      <c r="K1501" s="2164"/>
      <c r="L1501" s="2165"/>
    </row>
    <row r="1502" spans="1:31" ht="29.25" customHeight="1" thickTop="1" thickBot="1">
      <c r="A1502" s="354"/>
      <c r="B1502" s="354"/>
      <c r="C1502" s="354"/>
      <c r="D1502" s="354"/>
      <c r="E1502" s="354"/>
      <c r="F1502" s="354"/>
      <c r="G1502" s="354"/>
      <c r="H1502" s="354"/>
      <c r="I1502" s="354"/>
      <c r="J1502" s="354"/>
      <c r="K1502" s="354"/>
      <c r="L1502" s="354"/>
      <c r="X1502" s="2143" t="s">
        <v>810</v>
      </c>
      <c r="Y1502" s="2143"/>
      <c r="Z1502" s="2143"/>
      <c r="AA1502" s="2143"/>
      <c r="AB1502" s="2143"/>
    </row>
    <row r="1503" spans="1:31" ht="14.25" customHeight="1" thickTop="1">
      <c r="A1503" s="2144" t="s">
        <v>315</v>
      </c>
      <c r="B1503" s="355" t="s">
        <v>316</v>
      </c>
      <c r="C1503" s="355"/>
      <c r="D1503" s="355"/>
      <c r="E1503" s="355"/>
      <c r="F1503" s="355"/>
      <c r="G1503" s="355"/>
      <c r="H1503" s="355"/>
      <c r="I1503" s="355"/>
      <c r="J1503" s="355"/>
      <c r="K1503" s="2156"/>
      <c r="L1503" s="2157"/>
      <c r="O1503" s="457" t="s">
        <v>318</v>
      </c>
      <c r="P1503" s="458" t="s">
        <v>320</v>
      </c>
      <c r="Q1503" s="459" t="s">
        <v>319</v>
      </c>
      <c r="R1503" s="459" t="s">
        <v>809</v>
      </c>
      <c r="S1503" s="460" t="s">
        <v>860</v>
      </c>
      <c r="T1503" s="460" t="s">
        <v>861</v>
      </c>
      <c r="U1503" s="460" t="s">
        <v>862</v>
      </c>
      <c r="V1503" s="460" t="s">
        <v>863</v>
      </c>
      <c r="W1503" s="461" t="s">
        <v>864</v>
      </c>
      <c r="X1503" s="462" t="s">
        <v>860</v>
      </c>
      <c r="Y1503" s="460" t="s">
        <v>861</v>
      </c>
      <c r="Z1503" s="460" t="s">
        <v>862</v>
      </c>
      <c r="AA1503" s="460" t="s">
        <v>863</v>
      </c>
      <c r="AB1503" s="461" t="s">
        <v>864</v>
      </c>
      <c r="AE1503" s="463"/>
    </row>
    <row r="1504" spans="1:31">
      <c r="A1504" s="2145"/>
      <c r="B1504" s="356" t="s">
        <v>865</v>
      </c>
      <c r="C1504" s="357"/>
      <c r="D1504" s="357"/>
      <c r="E1504" s="357"/>
      <c r="F1504" s="357"/>
      <c r="G1504" s="357"/>
      <c r="H1504" s="357"/>
      <c r="I1504" s="357"/>
      <c r="J1504" s="358"/>
      <c r="K1504" s="2147">
        <f>SUM(C1504:J1504)</f>
        <v>0</v>
      </c>
      <c r="L1504" s="2148"/>
      <c r="O1504" s="464">
        <f>B1502</f>
        <v>0</v>
      </c>
      <c r="P1504" s="465" t="e">
        <f>L1506</f>
        <v>#DIV/0!</v>
      </c>
      <c r="Q1504" s="466">
        <f>K1504</f>
        <v>0</v>
      </c>
      <c r="R1504" s="466">
        <f>I1538</f>
        <v>0</v>
      </c>
      <c r="S1504" s="465" t="e">
        <f>L1511</f>
        <v>#DIV/0!</v>
      </c>
      <c r="T1504" s="465" t="e">
        <f>L1517</f>
        <v>#DIV/0!</v>
      </c>
      <c r="U1504" s="465" t="e">
        <f>L1524</f>
        <v>#DIV/0!</v>
      </c>
      <c r="V1504" s="465" t="e">
        <f>L1531</f>
        <v>#DIV/0!</v>
      </c>
      <c r="W1504" s="467" t="e">
        <f>L1537</f>
        <v>#DIV/0!</v>
      </c>
      <c r="X1504" s="468">
        <f>I1510</f>
        <v>0</v>
      </c>
      <c r="Y1504" s="469">
        <f>I1515</f>
        <v>0</v>
      </c>
      <c r="Z1504" s="469">
        <f>I1522</f>
        <v>0</v>
      </c>
      <c r="AA1504" s="469">
        <f>I1529</f>
        <v>0</v>
      </c>
      <c r="AB1504" s="470">
        <f>I1536</f>
        <v>0</v>
      </c>
    </row>
    <row r="1505" spans="1:28" ht="14.25" customHeight="1" thickBot="1">
      <c r="A1505" s="2146"/>
      <c r="B1505" s="356"/>
      <c r="C1505" s="357"/>
      <c r="D1505" s="357"/>
      <c r="E1505" s="357"/>
      <c r="F1505" s="357"/>
      <c r="G1505" s="357"/>
      <c r="H1505" s="357"/>
      <c r="I1505" s="357"/>
      <c r="J1505" s="357"/>
      <c r="K1505" s="359" t="s">
        <v>1620</v>
      </c>
      <c r="L1505" s="360" t="s">
        <v>1621</v>
      </c>
      <c r="O1505" s="471">
        <f>C1502</f>
        <v>0</v>
      </c>
      <c r="P1505" s="472" t="e">
        <f>L1506</f>
        <v>#DIV/0!</v>
      </c>
      <c r="Q1505" s="473">
        <f>K1504</f>
        <v>0</v>
      </c>
      <c r="R1505" s="473">
        <f>I1538</f>
        <v>0</v>
      </c>
      <c r="S1505" s="465" t="e">
        <f>L1511</f>
        <v>#DIV/0!</v>
      </c>
      <c r="T1505" s="465" t="e">
        <f>L1517</f>
        <v>#DIV/0!</v>
      </c>
      <c r="U1505" s="465" t="e">
        <f>L1524</f>
        <v>#DIV/0!</v>
      </c>
      <c r="V1505" s="465" t="e">
        <f>L1531</f>
        <v>#DIV/0!</v>
      </c>
      <c r="W1505" s="467" t="e">
        <f>L1537</f>
        <v>#DIV/0!</v>
      </c>
      <c r="X1505" s="474">
        <f>I1510</f>
        <v>0</v>
      </c>
      <c r="Y1505" s="475">
        <f>I1515</f>
        <v>0</v>
      </c>
      <c r="Z1505" s="475">
        <f>I1522</f>
        <v>0</v>
      </c>
      <c r="AA1505" s="475">
        <f>I1529</f>
        <v>0</v>
      </c>
      <c r="AB1505" s="476">
        <f>I1536</f>
        <v>0</v>
      </c>
    </row>
    <row r="1506" spans="1:28" ht="15" thickTop="1" thickBot="1">
      <c r="A1506" s="2153" t="s">
        <v>866</v>
      </c>
      <c r="B1506" s="2154"/>
      <c r="C1506" s="2154"/>
      <c r="D1506" s="2154"/>
      <c r="E1506" s="2155"/>
      <c r="F1506" s="361">
        <f>I1538</f>
        <v>0</v>
      </c>
      <c r="G1506" s="362" t="s">
        <v>867</v>
      </c>
      <c r="H1506" s="363">
        <f>K1504</f>
        <v>0</v>
      </c>
      <c r="I1506" s="362" t="s">
        <v>868</v>
      </c>
      <c r="J1506" s="362" t="s">
        <v>613</v>
      </c>
      <c r="K1506" s="364" t="e">
        <f>ROUNDDOWN(I1538/K1504,2)</f>
        <v>#DIV/0!</v>
      </c>
      <c r="L1506" s="364" t="e">
        <f>K1506-$I$1/100</f>
        <v>#DIV/0!</v>
      </c>
      <c r="O1506" s="471">
        <f>D1502</f>
        <v>0</v>
      </c>
      <c r="P1506" s="472" t="e">
        <f>L1506</f>
        <v>#DIV/0!</v>
      </c>
      <c r="Q1506" s="473">
        <f>K1504</f>
        <v>0</v>
      </c>
      <c r="R1506" s="473">
        <f>I1538</f>
        <v>0</v>
      </c>
      <c r="S1506" s="465" t="e">
        <f>L1511</f>
        <v>#DIV/0!</v>
      </c>
      <c r="T1506" s="465" t="e">
        <f>L1517</f>
        <v>#DIV/0!</v>
      </c>
      <c r="U1506" s="465" t="e">
        <f>L1524</f>
        <v>#DIV/0!</v>
      </c>
      <c r="V1506" s="465" t="e">
        <f>L1531</f>
        <v>#DIV/0!</v>
      </c>
      <c r="W1506" s="467" t="e">
        <f>L1537</f>
        <v>#DIV/0!</v>
      </c>
      <c r="X1506" s="474">
        <f>I1510</f>
        <v>0</v>
      </c>
      <c r="Y1506" s="475">
        <f>I1515</f>
        <v>0</v>
      </c>
      <c r="Z1506" s="475">
        <f>I1522</f>
        <v>0</v>
      </c>
      <c r="AA1506" s="475">
        <f>I1529</f>
        <v>0</v>
      </c>
      <c r="AB1506" s="476">
        <f>I1536</f>
        <v>0</v>
      </c>
    </row>
    <row r="1507" spans="1:28" ht="14.25" thickTop="1">
      <c r="K1507" s="365"/>
      <c r="L1507" s="366"/>
      <c r="O1507" s="471">
        <f>E1502</f>
        <v>0</v>
      </c>
      <c r="P1507" s="472" t="e">
        <f>L1506</f>
        <v>#DIV/0!</v>
      </c>
      <c r="Q1507" s="473">
        <f>K1504</f>
        <v>0</v>
      </c>
      <c r="R1507" s="473">
        <f>I1538</f>
        <v>0</v>
      </c>
      <c r="S1507" s="465" t="e">
        <f>L1511</f>
        <v>#DIV/0!</v>
      </c>
      <c r="T1507" s="465" t="e">
        <f>L1517</f>
        <v>#DIV/0!</v>
      </c>
      <c r="U1507" s="465" t="e">
        <f>L1524</f>
        <v>#DIV/0!</v>
      </c>
      <c r="V1507" s="465" t="e">
        <f>L1531</f>
        <v>#DIV/0!</v>
      </c>
      <c r="W1507" s="467" t="e">
        <f>L1537</f>
        <v>#DIV/0!</v>
      </c>
      <c r="X1507" s="474">
        <f>I1510</f>
        <v>0</v>
      </c>
      <c r="Y1507" s="475">
        <f>I1515</f>
        <v>0</v>
      </c>
      <c r="Z1507" s="475">
        <f>I1522</f>
        <v>0</v>
      </c>
      <c r="AA1507" s="475">
        <f>I1529</f>
        <v>0</v>
      </c>
      <c r="AB1507" s="476">
        <f>I1536</f>
        <v>0</v>
      </c>
    </row>
    <row r="1508" spans="1:28" ht="15" customHeight="1" thickBot="1">
      <c r="A1508" s="367"/>
      <c r="B1508" s="368" t="s">
        <v>614</v>
      </c>
      <c r="C1508" s="368" t="s">
        <v>615</v>
      </c>
      <c r="D1508" s="368" t="s">
        <v>1473</v>
      </c>
      <c r="E1508" s="368" t="s">
        <v>1474</v>
      </c>
      <c r="F1508" s="368" t="s">
        <v>1475</v>
      </c>
      <c r="G1508" s="368" t="s">
        <v>1476</v>
      </c>
      <c r="H1508" s="368" t="s">
        <v>1477</v>
      </c>
      <c r="I1508" s="2151" t="s">
        <v>1478</v>
      </c>
      <c r="J1508" s="2152"/>
      <c r="K1508" s="2149" t="s">
        <v>1622</v>
      </c>
      <c r="L1508" s="2150"/>
      <c r="O1508" s="471">
        <f>F1502</f>
        <v>0</v>
      </c>
      <c r="P1508" s="472" t="e">
        <f>L1506</f>
        <v>#DIV/0!</v>
      </c>
      <c r="Q1508" s="473">
        <f>K1504</f>
        <v>0</v>
      </c>
      <c r="R1508" s="473">
        <f>I1538</f>
        <v>0</v>
      </c>
      <c r="S1508" s="465" t="e">
        <f>L1511</f>
        <v>#DIV/0!</v>
      </c>
      <c r="T1508" s="465" t="e">
        <f>L1517</f>
        <v>#DIV/0!</v>
      </c>
      <c r="U1508" s="465" t="e">
        <f>L1524</f>
        <v>#DIV/0!</v>
      </c>
      <c r="V1508" s="465" t="e">
        <f>L1531</f>
        <v>#DIV/0!</v>
      </c>
      <c r="W1508" s="467" t="e">
        <f>L1537</f>
        <v>#DIV/0!</v>
      </c>
      <c r="X1508" s="474">
        <f>I1510</f>
        <v>0</v>
      </c>
      <c r="Y1508" s="475">
        <f>I1515</f>
        <v>0</v>
      </c>
      <c r="Z1508" s="475">
        <f>I1522</f>
        <v>0</v>
      </c>
      <c r="AA1508" s="475">
        <f>I1529</f>
        <v>0</v>
      </c>
      <c r="AB1508" s="476">
        <f>I1536</f>
        <v>0</v>
      </c>
    </row>
    <row r="1509" spans="1:28" ht="14.25" customHeight="1" thickTop="1">
      <c r="A1509" s="2137" t="s">
        <v>1479</v>
      </c>
      <c r="B1509" s="356"/>
      <c r="C1509" s="369"/>
      <c r="D1509" s="369"/>
      <c r="E1509" s="370"/>
      <c r="F1509" s="356"/>
      <c r="G1509" s="371"/>
      <c r="H1509" s="372">
        <f t="shared" ref="H1509:H1537" si="38">ROUNDDOWN(C1509*D1509,2)</f>
        <v>0</v>
      </c>
      <c r="I1509" s="1425" t="s">
        <v>1480</v>
      </c>
      <c r="J1509" s="1426"/>
      <c r="K1509" s="2139" t="s">
        <v>1043</v>
      </c>
      <c r="L1509" s="2140" t="e">
        <f>ROUNDDOWN(I1510/I1538,2)</f>
        <v>#DIV/0!</v>
      </c>
      <c r="O1509" s="471">
        <f>G1502</f>
        <v>0</v>
      </c>
      <c r="P1509" s="472" t="e">
        <f>L1506</f>
        <v>#DIV/0!</v>
      </c>
      <c r="Q1509" s="473">
        <f>K1504</f>
        <v>0</v>
      </c>
      <c r="R1509" s="473">
        <f>I1538</f>
        <v>0</v>
      </c>
      <c r="S1509" s="465" t="e">
        <f>L1511</f>
        <v>#DIV/0!</v>
      </c>
      <c r="T1509" s="465" t="e">
        <f>L1517</f>
        <v>#DIV/0!</v>
      </c>
      <c r="U1509" s="465" t="e">
        <f>L1524</f>
        <v>#DIV/0!</v>
      </c>
      <c r="V1509" s="465" t="e">
        <f>L1531</f>
        <v>#DIV/0!</v>
      </c>
      <c r="W1509" s="467" t="e">
        <f>L1537</f>
        <v>#DIV/0!</v>
      </c>
      <c r="X1509" s="474">
        <f>I1510</f>
        <v>0</v>
      </c>
      <c r="Y1509" s="475">
        <f>I1515</f>
        <v>0</v>
      </c>
      <c r="Z1509" s="475">
        <f>I1522</f>
        <v>0</v>
      </c>
      <c r="AA1509" s="475">
        <f>I1529</f>
        <v>0</v>
      </c>
      <c r="AB1509" s="476">
        <f>I1536</f>
        <v>0</v>
      </c>
    </row>
    <row r="1510" spans="1:28" ht="14.25" thickBot="1">
      <c r="A1510" s="2137"/>
      <c r="B1510" s="356"/>
      <c r="C1510" s="369"/>
      <c r="D1510" s="369"/>
      <c r="E1510" s="370"/>
      <c r="F1510" s="356"/>
      <c r="G1510" s="371"/>
      <c r="H1510" s="372">
        <f t="shared" si="38"/>
        <v>0</v>
      </c>
      <c r="I1510" s="2129">
        <f>SUM(H1509:H1513)</f>
        <v>0</v>
      </c>
      <c r="J1510" s="2130"/>
      <c r="K1510" s="2125"/>
      <c r="L1510" s="2141"/>
      <c r="O1510" s="471">
        <f>H1502</f>
        <v>0</v>
      </c>
      <c r="P1510" s="472" t="e">
        <f>L1506</f>
        <v>#DIV/0!</v>
      </c>
      <c r="Q1510" s="473">
        <f>K1504</f>
        <v>0</v>
      </c>
      <c r="R1510" s="473">
        <f>I1538</f>
        <v>0</v>
      </c>
      <c r="S1510" s="465" t="e">
        <f>L1511</f>
        <v>#DIV/0!</v>
      </c>
      <c r="T1510" s="465" t="e">
        <f>L1517</f>
        <v>#DIV/0!</v>
      </c>
      <c r="U1510" s="465" t="e">
        <f>L1524</f>
        <v>#DIV/0!</v>
      </c>
      <c r="V1510" s="465" t="e">
        <f>L1531</f>
        <v>#DIV/0!</v>
      </c>
      <c r="W1510" s="467" t="e">
        <f>L1537</f>
        <v>#DIV/0!</v>
      </c>
      <c r="X1510" s="474">
        <f>I1510</f>
        <v>0</v>
      </c>
      <c r="Y1510" s="475">
        <f>I1515</f>
        <v>0</v>
      </c>
      <c r="Z1510" s="475">
        <f>I1522</f>
        <v>0</v>
      </c>
      <c r="AA1510" s="475">
        <f>I1529</f>
        <v>0</v>
      </c>
      <c r="AB1510" s="476">
        <f>I1536</f>
        <v>0</v>
      </c>
    </row>
    <row r="1511" spans="1:28" ht="13.5" customHeight="1" thickTop="1">
      <c r="A1511" s="2137"/>
      <c r="B1511" s="356"/>
      <c r="C1511" s="369"/>
      <c r="D1511" s="369"/>
      <c r="E1511" s="370"/>
      <c r="F1511" s="356"/>
      <c r="G1511" s="371"/>
      <c r="H1511" s="372">
        <f t="shared" si="38"/>
        <v>0</v>
      </c>
      <c r="I1511" s="2129"/>
      <c r="J1511" s="2130"/>
      <c r="K1511" s="2125"/>
      <c r="L1511" s="2140" t="e">
        <f>IF(L1509=0,"-",IF(L1509-$I$1/100&lt;0,0.0001,IF(L1509=1,1,L1509-$I$1/100)))</f>
        <v>#DIV/0!</v>
      </c>
      <c r="O1511" s="471">
        <f>I1502</f>
        <v>0</v>
      </c>
      <c r="P1511" s="472" t="e">
        <f>L1506</f>
        <v>#DIV/0!</v>
      </c>
      <c r="Q1511" s="473">
        <f>K1504</f>
        <v>0</v>
      </c>
      <c r="R1511" s="473">
        <f>I1538</f>
        <v>0</v>
      </c>
      <c r="S1511" s="465" t="e">
        <f>L1511</f>
        <v>#DIV/0!</v>
      </c>
      <c r="T1511" s="465" t="e">
        <f>L1517</f>
        <v>#DIV/0!</v>
      </c>
      <c r="U1511" s="465" t="e">
        <f>L1524</f>
        <v>#DIV/0!</v>
      </c>
      <c r="V1511" s="465" t="e">
        <f>L1531</f>
        <v>#DIV/0!</v>
      </c>
      <c r="W1511" s="467" t="e">
        <f>L1537</f>
        <v>#DIV/0!</v>
      </c>
      <c r="X1511" s="474">
        <f>I1510</f>
        <v>0</v>
      </c>
      <c r="Y1511" s="475">
        <f>I1515</f>
        <v>0</v>
      </c>
      <c r="Z1511" s="475">
        <f>I1522</f>
        <v>0</v>
      </c>
      <c r="AA1511" s="475">
        <f>I1529</f>
        <v>0</v>
      </c>
      <c r="AB1511" s="476">
        <f>I1536</f>
        <v>0</v>
      </c>
    </row>
    <row r="1512" spans="1:28">
      <c r="A1512" s="2137"/>
      <c r="B1512" s="356"/>
      <c r="C1512" s="369"/>
      <c r="D1512" s="369"/>
      <c r="E1512" s="370"/>
      <c r="F1512" s="356"/>
      <c r="G1512" s="371"/>
      <c r="H1512" s="372">
        <f t="shared" si="38"/>
        <v>0</v>
      </c>
      <c r="I1512" s="2129"/>
      <c r="J1512" s="2130"/>
      <c r="K1512" s="2125"/>
      <c r="L1512" s="2142"/>
      <c r="O1512" s="471">
        <f>J1502</f>
        <v>0</v>
      </c>
      <c r="P1512" s="472" t="e">
        <f>L1506</f>
        <v>#DIV/0!</v>
      </c>
      <c r="Q1512" s="473">
        <f>K1504</f>
        <v>0</v>
      </c>
      <c r="R1512" s="473">
        <f>I1538</f>
        <v>0</v>
      </c>
      <c r="S1512" s="465" t="e">
        <f>L1511</f>
        <v>#DIV/0!</v>
      </c>
      <c r="T1512" s="465" t="e">
        <f>L1517</f>
        <v>#DIV/0!</v>
      </c>
      <c r="U1512" s="465" t="e">
        <f>L1524</f>
        <v>#DIV/0!</v>
      </c>
      <c r="V1512" s="465" t="e">
        <f>L1531</f>
        <v>#DIV/0!</v>
      </c>
      <c r="W1512" s="467" t="e">
        <f>L1537</f>
        <v>#DIV/0!</v>
      </c>
      <c r="X1512" s="474">
        <f>I1510</f>
        <v>0</v>
      </c>
      <c r="Y1512" s="475">
        <f>I1515</f>
        <v>0</v>
      </c>
      <c r="Z1512" s="475">
        <f>I1522</f>
        <v>0</v>
      </c>
      <c r="AA1512" s="475">
        <f>I1529</f>
        <v>0</v>
      </c>
      <c r="AB1512" s="476">
        <f>I1536</f>
        <v>0</v>
      </c>
    </row>
    <row r="1513" spans="1:28" ht="14.25" thickBot="1">
      <c r="A1513" s="2138"/>
      <c r="B1513" s="356"/>
      <c r="C1513" s="373"/>
      <c r="D1513" s="373"/>
      <c r="E1513" s="374"/>
      <c r="F1513" s="375"/>
      <c r="G1513" s="376"/>
      <c r="H1513" s="377">
        <f t="shared" si="38"/>
        <v>0</v>
      </c>
      <c r="I1513" s="2131"/>
      <c r="J1513" s="2132"/>
      <c r="K1513" s="2128"/>
      <c r="L1513" s="2141"/>
      <c r="O1513" s="471">
        <f>K1502</f>
        <v>0</v>
      </c>
      <c r="P1513" s="472" t="e">
        <f>L1506</f>
        <v>#DIV/0!</v>
      </c>
      <c r="Q1513" s="473">
        <f>K1504</f>
        <v>0</v>
      </c>
      <c r="R1513" s="473">
        <f>I1538</f>
        <v>0</v>
      </c>
      <c r="S1513" s="465" t="e">
        <f>L1511</f>
        <v>#DIV/0!</v>
      </c>
      <c r="T1513" s="465" t="e">
        <f>L1517</f>
        <v>#DIV/0!</v>
      </c>
      <c r="U1513" s="465" t="e">
        <f>L1524</f>
        <v>#DIV/0!</v>
      </c>
      <c r="V1513" s="465" t="e">
        <f>L1531</f>
        <v>#DIV/0!</v>
      </c>
      <c r="W1513" s="467" t="e">
        <f>L1537</f>
        <v>#DIV/0!</v>
      </c>
      <c r="X1513" s="474">
        <f>I1510</f>
        <v>0</v>
      </c>
      <c r="Y1513" s="475">
        <f>I1515</f>
        <v>0</v>
      </c>
      <c r="Z1513" s="475">
        <f>I1522</f>
        <v>0</v>
      </c>
      <c r="AA1513" s="475">
        <f>I1529</f>
        <v>0</v>
      </c>
      <c r="AB1513" s="476">
        <f>I1536</f>
        <v>0</v>
      </c>
    </row>
    <row r="1514" spans="1:28" ht="15" customHeight="1" thickTop="1" thickBot="1">
      <c r="A1514" s="2158" t="s">
        <v>1044</v>
      </c>
      <c r="B1514" s="355"/>
      <c r="C1514" s="378"/>
      <c r="D1514" s="378"/>
      <c r="E1514" s="379"/>
      <c r="F1514" s="380"/>
      <c r="G1514" s="381"/>
      <c r="H1514" s="382">
        <f t="shared" si="38"/>
        <v>0</v>
      </c>
      <c r="I1514" s="2159" t="s">
        <v>72</v>
      </c>
      <c r="J1514" s="2160"/>
      <c r="K1514" s="2127" t="s">
        <v>73</v>
      </c>
      <c r="L1514" s="2123" t="e">
        <f>ROUNDDOWN(I1515/I1538,2)</f>
        <v>#DIV/0!</v>
      </c>
      <c r="O1514" s="477">
        <f>L1502</f>
        <v>0</v>
      </c>
      <c r="P1514" s="478" t="e">
        <f>L1506</f>
        <v>#DIV/0!</v>
      </c>
      <c r="Q1514" s="479">
        <f>K1504</f>
        <v>0</v>
      </c>
      <c r="R1514" s="479">
        <f>I1538</f>
        <v>0</v>
      </c>
      <c r="S1514" s="465" t="e">
        <f>L1511</f>
        <v>#DIV/0!</v>
      </c>
      <c r="T1514" s="465" t="e">
        <f>L1517</f>
        <v>#DIV/0!</v>
      </c>
      <c r="U1514" s="465" t="e">
        <f>L1524</f>
        <v>#DIV/0!</v>
      </c>
      <c r="V1514" s="465" t="e">
        <f>L1531</f>
        <v>#DIV/0!</v>
      </c>
      <c r="W1514" s="467" t="e">
        <f>L1537</f>
        <v>#DIV/0!</v>
      </c>
      <c r="X1514" s="480">
        <f>I1510</f>
        <v>0</v>
      </c>
      <c r="Y1514" s="481">
        <f>I1515</f>
        <v>0</v>
      </c>
      <c r="Z1514" s="481">
        <f>I1522</f>
        <v>0</v>
      </c>
      <c r="AA1514" s="481">
        <f>I1529</f>
        <v>0</v>
      </c>
      <c r="AB1514" s="482">
        <f>I1536</f>
        <v>0</v>
      </c>
    </row>
    <row r="1515" spans="1:28" ht="15" thickTop="1" thickBot="1">
      <c r="A1515" s="2137"/>
      <c r="B1515" s="356"/>
      <c r="C1515" s="369"/>
      <c r="D1515" s="369"/>
      <c r="E1515" s="370"/>
      <c r="F1515" s="356"/>
      <c r="G1515" s="371"/>
      <c r="H1515" s="372">
        <f t="shared" si="38"/>
        <v>0</v>
      </c>
      <c r="I1515" s="2129">
        <f>SUM(H1514:H1520)</f>
        <v>0</v>
      </c>
      <c r="J1515" s="2130"/>
      <c r="K1515" s="2125"/>
      <c r="L1515" s="2123"/>
    </row>
    <row r="1516" spans="1:28" ht="15" thickTop="1" thickBot="1">
      <c r="A1516" s="2137"/>
      <c r="B1516" s="356"/>
      <c r="C1516" s="369"/>
      <c r="D1516" s="369"/>
      <c r="E1516" s="370"/>
      <c r="F1516" s="356"/>
      <c r="G1516" s="371"/>
      <c r="H1516" s="372">
        <f t="shared" si="38"/>
        <v>0</v>
      </c>
      <c r="I1516" s="2129"/>
      <c r="J1516" s="2130"/>
      <c r="K1516" s="2125"/>
      <c r="L1516" s="2123"/>
    </row>
    <row r="1517" spans="1:28" ht="15" thickTop="1" thickBot="1">
      <c r="A1517" s="2137"/>
      <c r="B1517" s="356"/>
      <c r="C1517" s="369"/>
      <c r="D1517" s="369"/>
      <c r="E1517" s="370"/>
      <c r="F1517" s="356"/>
      <c r="G1517" s="371"/>
      <c r="H1517" s="372">
        <f t="shared" si="38"/>
        <v>0</v>
      </c>
      <c r="I1517" s="2129"/>
      <c r="J1517" s="2130"/>
      <c r="K1517" s="2125"/>
      <c r="L1517" s="2123" t="e">
        <f>IF(L1514=0,"-",IF(L1514-$I$1/100&lt;0,0.0001,IF(L1514=1,1,L1514-$I$1/100)))</f>
        <v>#DIV/0!</v>
      </c>
    </row>
    <row r="1518" spans="1:28" ht="15" thickTop="1" thickBot="1">
      <c r="A1518" s="2137"/>
      <c r="B1518" s="356"/>
      <c r="C1518" s="369"/>
      <c r="D1518" s="369"/>
      <c r="E1518" s="370"/>
      <c r="F1518" s="356"/>
      <c r="G1518" s="371"/>
      <c r="H1518" s="372">
        <f t="shared" si="38"/>
        <v>0</v>
      </c>
      <c r="I1518" s="2129"/>
      <c r="J1518" s="2130"/>
      <c r="K1518" s="2125"/>
      <c r="L1518" s="2123"/>
    </row>
    <row r="1519" spans="1:28" ht="15" thickTop="1" thickBot="1">
      <c r="A1519" s="2137"/>
      <c r="B1519" s="356"/>
      <c r="C1519" s="369"/>
      <c r="D1519" s="369"/>
      <c r="E1519" s="370"/>
      <c r="F1519" s="356"/>
      <c r="G1519" s="371"/>
      <c r="H1519" s="372">
        <f t="shared" si="38"/>
        <v>0</v>
      </c>
      <c r="I1519" s="2129"/>
      <c r="J1519" s="2130"/>
      <c r="K1519" s="2125"/>
      <c r="L1519" s="2123"/>
    </row>
    <row r="1520" spans="1:28" ht="15" thickTop="1" thickBot="1">
      <c r="A1520" s="2138"/>
      <c r="B1520" s="375"/>
      <c r="C1520" s="373"/>
      <c r="D1520" s="373"/>
      <c r="E1520" s="374"/>
      <c r="F1520" s="375"/>
      <c r="G1520" s="376"/>
      <c r="H1520" s="377">
        <f t="shared" si="38"/>
        <v>0</v>
      </c>
      <c r="I1520" s="2131"/>
      <c r="J1520" s="2132"/>
      <c r="K1520" s="2128"/>
      <c r="L1520" s="2123"/>
    </row>
    <row r="1521" spans="1:12" ht="15" customHeight="1" thickTop="1" thickBot="1">
      <c r="A1521" s="2146" t="s">
        <v>74</v>
      </c>
      <c r="B1521" s="380"/>
      <c r="C1521" s="378"/>
      <c r="D1521" s="378"/>
      <c r="E1521" s="379"/>
      <c r="F1521" s="380"/>
      <c r="G1521" s="381"/>
      <c r="H1521" s="382">
        <f t="shared" si="38"/>
        <v>0</v>
      </c>
      <c r="I1521" s="2162" t="s">
        <v>75</v>
      </c>
      <c r="J1521" s="1429"/>
      <c r="K1521" s="2124" t="s">
        <v>1226</v>
      </c>
      <c r="L1521" s="2123" t="e">
        <f>ROUNDDOWN(I1522/I1538,2)</f>
        <v>#DIV/0!</v>
      </c>
    </row>
    <row r="1522" spans="1:12" ht="15" thickTop="1" thickBot="1">
      <c r="A1522" s="2137"/>
      <c r="B1522" s="356"/>
      <c r="C1522" s="369"/>
      <c r="D1522" s="369"/>
      <c r="E1522" s="370"/>
      <c r="F1522" s="356"/>
      <c r="G1522" s="371"/>
      <c r="H1522" s="372">
        <f t="shared" si="38"/>
        <v>0</v>
      </c>
      <c r="I1522" s="2129">
        <f>SUM(H1521:H1527)</f>
        <v>0</v>
      </c>
      <c r="J1522" s="2130"/>
      <c r="K1522" s="2125"/>
      <c r="L1522" s="2123"/>
    </row>
    <row r="1523" spans="1:12" ht="15" thickTop="1" thickBot="1">
      <c r="A1523" s="2137"/>
      <c r="B1523" s="356"/>
      <c r="C1523" s="369"/>
      <c r="D1523" s="369"/>
      <c r="E1523" s="370"/>
      <c r="F1523" s="356"/>
      <c r="G1523" s="371"/>
      <c r="H1523" s="372">
        <f t="shared" si="38"/>
        <v>0</v>
      </c>
      <c r="I1523" s="2129"/>
      <c r="J1523" s="2130"/>
      <c r="K1523" s="2125"/>
      <c r="L1523" s="2123"/>
    </row>
    <row r="1524" spans="1:12" ht="15" thickTop="1" thickBot="1">
      <c r="A1524" s="2137"/>
      <c r="B1524" s="356"/>
      <c r="C1524" s="369"/>
      <c r="D1524" s="369"/>
      <c r="E1524" s="370"/>
      <c r="F1524" s="356"/>
      <c r="G1524" s="371"/>
      <c r="H1524" s="372">
        <f t="shared" si="38"/>
        <v>0</v>
      </c>
      <c r="I1524" s="2129"/>
      <c r="J1524" s="2130"/>
      <c r="K1524" s="2125"/>
      <c r="L1524" s="2123" t="e">
        <f>IF(L1521=0,"-",IF(L1521-$I$1/100&lt;0,0.0001,IF(L1521=1,1,L1521-$I$1/100)))</f>
        <v>#DIV/0!</v>
      </c>
    </row>
    <row r="1525" spans="1:12" ht="15" thickTop="1" thickBot="1">
      <c r="A1525" s="2137"/>
      <c r="B1525" s="356"/>
      <c r="C1525" s="369"/>
      <c r="D1525" s="369"/>
      <c r="E1525" s="370"/>
      <c r="F1525" s="356"/>
      <c r="G1525" s="371"/>
      <c r="H1525" s="372">
        <f t="shared" si="38"/>
        <v>0</v>
      </c>
      <c r="I1525" s="2129"/>
      <c r="J1525" s="2130"/>
      <c r="K1525" s="2125"/>
      <c r="L1525" s="2123"/>
    </row>
    <row r="1526" spans="1:12" ht="15" thickTop="1" thickBot="1">
      <c r="A1526" s="2137"/>
      <c r="B1526" s="356"/>
      <c r="C1526" s="369"/>
      <c r="D1526" s="369"/>
      <c r="E1526" s="370"/>
      <c r="F1526" s="356"/>
      <c r="G1526" s="371"/>
      <c r="H1526" s="372">
        <f t="shared" si="38"/>
        <v>0</v>
      </c>
      <c r="I1526" s="2129"/>
      <c r="J1526" s="2130"/>
      <c r="K1526" s="2125"/>
      <c r="L1526" s="2123"/>
    </row>
    <row r="1527" spans="1:12" ht="15" thickTop="1" thickBot="1">
      <c r="A1527" s="2161"/>
      <c r="B1527" s="383"/>
      <c r="C1527" s="373"/>
      <c r="D1527" s="373"/>
      <c r="E1527" s="374"/>
      <c r="F1527" s="375"/>
      <c r="G1527" s="376"/>
      <c r="H1527" s="377">
        <f t="shared" si="38"/>
        <v>0</v>
      </c>
      <c r="I1527" s="2129"/>
      <c r="J1527" s="2130"/>
      <c r="K1527" s="2126"/>
      <c r="L1527" s="2123"/>
    </row>
    <row r="1528" spans="1:12" ht="15" customHeight="1" thickTop="1" thickBot="1">
      <c r="A1528" s="2158" t="s">
        <v>1227</v>
      </c>
      <c r="B1528" s="355"/>
      <c r="C1528" s="378"/>
      <c r="D1528" s="378"/>
      <c r="E1528" s="379"/>
      <c r="F1528" s="380"/>
      <c r="G1528" s="381"/>
      <c r="H1528" s="382">
        <f t="shared" si="38"/>
        <v>0</v>
      </c>
      <c r="I1528" s="2159" t="s">
        <v>1228</v>
      </c>
      <c r="J1528" s="2160"/>
      <c r="K1528" s="2127" t="s">
        <v>1229</v>
      </c>
      <c r="L1528" s="2123" t="e">
        <f>ROUNDDOWN(I1529/I1538,2)</f>
        <v>#DIV/0!</v>
      </c>
    </row>
    <row r="1529" spans="1:12" ht="15" thickTop="1" thickBot="1">
      <c r="A1529" s="2137"/>
      <c r="B1529" s="356"/>
      <c r="C1529" s="369"/>
      <c r="D1529" s="369"/>
      <c r="E1529" s="370"/>
      <c r="F1529" s="356"/>
      <c r="G1529" s="371"/>
      <c r="H1529" s="372">
        <f t="shared" si="38"/>
        <v>0</v>
      </c>
      <c r="I1529" s="2129">
        <f>SUM(H1528:H1534)</f>
        <v>0</v>
      </c>
      <c r="J1529" s="2130"/>
      <c r="K1529" s="2125"/>
      <c r="L1529" s="2123"/>
    </row>
    <row r="1530" spans="1:12" ht="15" thickTop="1" thickBot="1">
      <c r="A1530" s="2137"/>
      <c r="B1530" s="356"/>
      <c r="C1530" s="369"/>
      <c r="D1530" s="369"/>
      <c r="E1530" s="370"/>
      <c r="F1530" s="356"/>
      <c r="G1530" s="371"/>
      <c r="H1530" s="372">
        <f t="shared" si="38"/>
        <v>0</v>
      </c>
      <c r="I1530" s="2129"/>
      <c r="J1530" s="2130"/>
      <c r="K1530" s="2125"/>
      <c r="L1530" s="2123"/>
    </row>
    <row r="1531" spans="1:12" ht="15" thickTop="1" thickBot="1">
      <c r="A1531" s="2137"/>
      <c r="B1531" s="356"/>
      <c r="C1531" s="369"/>
      <c r="D1531" s="369"/>
      <c r="E1531" s="370"/>
      <c r="F1531" s="356"/>
      <c r="G1531" s="371"/>
      <c r="H1531" s="372">
        <f t="shared" si="38"/>
        <v>0</v>
      </c>
      <c r="I1531" s="2129"/>
      <c r="J1531" s="2130"/>
      <c r="K1531" s="2125"/>
      <c r="L1531" s="2123" t="e">
        <f>IF(L1528=0,"-",IF(L1528-$I$1/100&lt;0,0.0001,IF(L1528=1,1,L1528-$I$1/100)))</f>
        <v>#DIV/0!</v>
      </c>
    </row>
    <row r="1532" spans="1:12" ht="15" thickTop="1" thickBot="1">
      <c r="A1532" s="2137"/>
      <c r="B1532" s="356"/>
      <c r="C1532" s="369"/>
      <c r="D1532" s="369"/>
      <c r="E1532" s="370"/>
      <c r="F1532" s="356"/>
      <c r="G1532" s="371"/>
      <c r="H1532" s="372">
        <f t="shared" si="38"/>
        <v>0</v>
      </c>
      <c r="I1532" s="2129"/>
      <c r="J1532" s="2130"/>
      <c r="K1532" s="2125"/>
      <c r="L1532" s="2123"/>
    </row>
    <row r="1533" spans="1:12" ht="15" thickTop="1" thickBot="1">
      <c r="A1533" s="2137"/>
      <c r="B1533" s="356"/>
      <c r="C1533" s="369"/>
      <c r="D1533" s="369"/>
      <c r="E1533" s="370"/>
      <c r="F1533" s="356"/>
      <c r="G1533" s="371"/>
      <c r="H1533" s="372">
        <f t="shared" si="38"/>
        <v>0</v>
      </c>
      <c r="I1533" s="2129"/>
      <c r="J1533" s="2130"/>
      <c r="K1533" s="2125"/>
      <c r="L1533" s="2123"/>
    </row>
    <row r="1534" spans="1:12" ht="15" thickTop="1" thickBot="1">
      <c r="A1534" s="2138"/>
      <c r="B1534" s="375"/>
      <c r="C1534" s="373"/>
      <c r="D1534" s="373"/>
      <c r="E1534" s="374"/>
      <c r="F1534" s="375"/>
      <c r="G1534" s="376"/>
      <c r="H1534" s="377">
        <f t="shared" si="38"/>
        <v>0</v>
      </c>
      <c r="I1534" s="2131"/>
      <c r="J1534" s="2132"/>
      <c r="K1534" s="2128"/>
      <c r="L1534" s="2123"/>
    </row>
    <row r="1535" spans="1:12" ht="15" customHeight="1" thickTop="1" thickBot="1">
      <c r="A1535" s="2158" t="s">
        <v>1230</v>
      </c>
      <c r="B1535" s="355"/>
      <c r="C1535" s="378"/>
      <c r="D1535" s="378"/>
      <c r="E1535" s="379"/>
      <c r="F1535" s="380"/>
      <c r="G1535" s="381"/>
      <c r="H1535" s="382">
        <f t="shared" si="38"/>
        <v>0</v>
      </c>
      <c r="I1535" s="2162" t="s">
        <v>1231</v>
      </c>
      <c r="J1535" s="1429"/>
      <c r="K1535" s="2127" t="s">
        <v>1232</v>
      </c>
      <c r="L1535" s="2123" t="e">
        <f>ROUNDDOWN(I1536/I1538,2)</f>
        <v>#DIV/0!</v>
      </c>
    </row>
    <row r="1536" spans="1:12" ht="15" thickTop="1" thickBot="1">
      <c r="A1536" s="2137"/>
      <c r="B1536" s="356"/>
      <c r="C1536" s="369"/>
      <c r="D1536" s="369"/>
      <c r="E1536" s="370"/>
      <c r="F1536" s="356"/>
      <c r="G1536" s="371"/>
      <c r="H1536" s="372">
        <f t="shared" si="38"/>
        <v>0</v>
      </c>
      <c r="I1536" s="2129">
        <f>SUM(H1535:H1537)</f>
        <v>0</v>
      </c>
      <c r="J1536" s="2130"/>
      <c r="K1536" s="2125"/>
      <c r="L1536" s="2123"/>
    </row>
    <row r="1537" spans="1:31" ht="15" thickTop="1" thickBot="1">
      <c r="A1537" s="2138"/>
      <c r="B1537" s="375"/>
      <c r="C1537" s="373"/>
      <c r="D1537" s="373"/>
      <c r="E1537" s="374"/>
      <c r="F1537" s="375"/>
      <c r="G1537" s="376"/>
      <c r="H1537" s="377">
        <f t="shared" si="38"/>
        <v>0</v>
      </c>
      <c r="I1537" s="2131"/>
      <c r="J1537" s="2132"/>
      <c r="K1537" s="2128"/>
      <c r="L1537" s="499" t="e">
        <f>IF(L1535=0,"-",IF(L1535-$I$1/100&lt;0,0.0001,IF(L1535=1,1,L1535-$I$1/100)))</f>
        <v>#DIV/0!</v>
      </c>
    </row>
    <row r="1538" spans="1:31" ht="15" thickTop="1" thickBot="1">
      <c r="A1538" s="10"/>
      <c r="G1538" s="2133" t="s">
        <v>1233</v>
      </c>
      <c r="H1538" s="2134"/>
      <c r="I1538" s="2135">
        <f>SUM(I1510,I1515,I1522,I1529,I1536)</f>
        <v>0</v>
      </c>
      <c r="J1538" s="2136"/>
      <c r="L1538" s="499"/>
    </row>
    <row r="1539" spans="1:31" ht="15" thickTop="1" thickBot="1"/>
    <row r="1540" spans="1:31" ht="13.9" customHeight="1" thickTop="1" thickBot="1">
      <c r="A1540" s="645" t="s">
        <v>981</v>
      </c>
      <c r="B1540" s="2163" t="s">
        <v>1634</v>
      </c>
      <c r="C1540" s="2164"/>
      <c r="D1540" s="2164"/>
      <c r="E1540" s="2164"/>
      <c r="F1540" s="2164"/>
      <c r="G1540" s="2164"/>
      <c r="H1540" s="2164"/>
      <c r="I1540" s="2164"/>
      <c r="J1540" s="2164"/>
      <c r="K1540" s="2164"/>
      <c r="L1540" s="2165"/>
    </row>
    <row r="1541" spans="1:31" ht="29.25" customHeight="1" thickTop="1" thickBot="1">
      <c r="A1541" s="354"/>
      <c r="B1541" s="354"/>
      <c r="C1541" s="354"/>
      <c r="D1541" s="354"/>
      <c r="E1541" s="354"/>
      <c r="F1541" s="354"/>
      <c r="G1541" s="354"/>
      <c r="H1541" s="354"/>
      <c r="I1541" s="354"/>
      <c r="J1541" s="354"/>
      <c r="K1541" s="354"/>
      <c r="L1541" s="354"/>
      <c r="X1541" s="2143" t="s">
        <v>810</v>
      </c>
      <c r="Y1541" s="2143"/>
      <c r="Z1541" s="2143"/>
      <c r="AA1541" s="2143"/>
      <c r="AB1541" s="2143"/>
    </row>
    <row r="1542" spans="1:31" ht="14.25" customHeight="1" thickTop="1">
      <c r="A1542" s="2144" t="s">
        <v>315</v>
      </c>
      <c r="B1542" s="355" t="s">
        <v>316</v>
      </c>
      <c r="C1542" s="355"/>
      <c r="D1542" s="355"/>
      <c r="E1542" s="355"/>
      <c r="F1542" s="355"/>
      <c r="G1542" s="355"/>
      <c r="H1542" s="355"/>
      <c r="I1542" s="355"/>
      <c r="J1542" s="355"/>
      <c r="K1542" s="2156"/>
      <c r="L1542" s="2157"/>
      <c r="O1542" s="457" t="s">
        <v>318</v>
      </c>
      <c r="P1542" s="458" t="s">
        <v>320</v>
      </c>
      <c r="Q1542" s="459" t="s">
        <v>319</v>
      </c>
      <c r="R1542" s="459" t="s">
        <v>809</v>
      </c>
      <c r="S1542" s="460" t="s">
        <v>860</v>
      </c>
      <c r="T1542" s="460" t="s">
        <v>861</v>
      </c>
      <c r="U1542" s="460" t="s">
        <v>862</v>
      </c>
      <c r="V1542" s="460" t="s">
        <v>863</v>
      </c>
      <c r="W1542" s="461" t="s">
        <v>864</v>
      </c>
      <c r="X1542" s="462" t="s">
        <v>860</v>
      </c>
      <c r="Y1542" s="460" t="s">
        <v>861</v>
      </c>
      <c r="Z1542" s="460" t="s">
        <v>862</v>
      </c>
      <c r="AA1542" s="460" t="s">
        <v>863</v>
      </c>
      <c r="AB1542" s="461" t="s">
        <v>864</v>
      </c>
      <c r="AE1542" s="463"/>
    </row>
    <row r="1543" spans="1:31">
      <c r="A1543" s="2145"/>
      <c r="B1543" s="356" t="s">
        <v>865</v>
      </c>
      <c r="C1543" s="357"/>
      <c r="D1543" s="357"/>
      <c r="E1543" s="357"/>
      <c r="F1543" s="357"/>
      <c r="G1543" s="357"/>
      <c r="H1543" s="357"/>
      <c r="I1543" s="357"/>
      <c r="J1543" s="358"/>
      <c r="K1543" s="2147">
        <f>SUM(C1543:J1543)</f>
        <v>0</v>
      </c>
      <c r="L1543" s="2148"/>
      <c r="O1543" s="464">
        <f>B1541</f>
        <v>0</v>
      </c>
      <c r="P1543" s="465" t="e">
        <f>L1545</f>
        <v>#DIV/0!</v>
      </c>
      <c r="Q1543" s="466">
        <f>K1543</f>
        <v>0</v>
      </c>
      <c r="R1543" s="466">
        <f>I1577</f>
        <v>0</v>
      </c>
      <c r="S1543" s="465" t="e">
        <f>L1550</f>
        <v>#DIV/0!</v>
      </c>
      <c r="T1543" s="465" t="e">
        <f>L1556</f>
        <v>#DIV/0!</v>
      </c>
      <c r="U1543" s="465" t="e">
        <f>L1563</f>
        <v>#DIV/0!</v>
      </c>
      <c r="V1543" s="465" t="e">
        <f>L1570</f>
        <v>#DIV/0!</v>
      </c>
      <c r="W1543" s="467" t="e">
        <f>L1576</f>
        <v>#DIV/0!</v>
      </c>
      <c r="X1543" s="468">
        <f>I1549</f>
        <v>0</v>
      </c>
      <c r="Y1543" s="469">
        <f>I1554</f>
        <v>0</v>
      </c>
      <c r="Z1543" s="469">
        <f>I1561</f>
        <v>0</v>
      </c>
      <c r="AA1543" s="469">
        <f>I1568</f>
        <v>0</v>
      </c>
      <c r="AB1543" s="470">
        <f>I1575</f>
        <v>0</v>
      </c>
    </row>
    <row r="1544" spans="1:31" ht="14.25" customHeight="1" thickBot="1">
      <c r="A1544" s="2146"/>
      <c r="B1544" s="356"/>
      <c r="C1544" s="357"/>
      <c r="D1544" s="357"/>
      <c r="E1544" s="357"/>
      <c r="F1544" s="357"/>
      <c r="G1544" s="357"/>
      <c r="H1544" s="357"/>
      <c r="I1544" s="357"/>
      <c r="J1544" s="357"/>
      <c r="K1544" s="359" t="s">
        <v>1620</v>
      </c>
      <c r="L1544" s="360" t="s">
        <v>1621</v>
      </c>
      <c r="O1544" s="471">
        <f>C1541</f>
        <v>0</v>
      </c>
      <c r="P1544" s="472" t="e">
        <f>L1545</f>
        <v>#DIV/0!</v>
      </c>
      <c r="Q1544" s="473">
        <f>K1543</f>
        <v>0</v>
      </c>
      <c r="R1544" s="473">
        <f>I1577</f>
        <v>0</v>
      </c>
      <c r="S1544" s="465" t="e">
        <f>L1550</f>
        <v>#DIV/0!</v>
      </c>
      <c r="T1544" s="465" t="e">
        <f>L1556</f>
        <v>#DIV/0!</v>
      </c>
      <c r="U1544" s="465" t="e">
        <f>L1563</f>
        <v>#DIV/0!</v>
      </c>
      <c r="V1544" s="465" t="e">
        <f>L1570</f>
        <v>#DIV/0!</v>
      </c>
      <c r="W1544" s="467" t="e">
        <f>L1576</f>
        <v>#DIV/0!</v>
      </c>
      <c r="X1544" s="474">
        <f>I1549</f>
        <v>0</v>
      </c>
      <c r="Y1544" s="475">
        <f>I1554</f>
        <v>0</v>
      </c>
      <c r="Z1544" s="475">
        <f>I1561</f>
        <v>0</v>
      </c>
      <c r="AA1544" s="475">
        <f>I1568</f>
        <v>0</v>
      </c>
      <c r="AB1544" s="476">
        <f>I1575</f>
        <v>0</v>
      </c>
    </row>
    <row r="1545" spans="1:31" ht="15" thickTop="1" thickBot="1">
      <c r="A1545" s="2153" t="s">
        <v>866</v>
      </c>
      <c r="B1545" s="2154"/>
      <c r="C1545" s="2154"/>
      <c r="D1545" s="2154"/>
      <c r="E1545" s="2155"/>
      <c r="F1545" s="361">
        <f>I1577</f>
        <v>0</v>
      </c>
      <c r="G1545" s="362" t="s">
        <v>867</v>
      </c>
      <c r="H1545" s="363">
        <f>K1543</f>
        <v>0</v>
      </c>
      <c r="I1545" s="362" t="s">
        <v>868</v>
      </c>
      <c r="J1545" s="362" t="s">
        <v>613</v>
      </c>
      <c r="K1545" s="364" t="e">
        <f>ROUNDDOWN(I1577/K1543,2)</f>
        <v>#DIV/0!</v>
      </c>
      <c r="L1545" s="364" t="e">
        <f>K1545-$I$1/100</f>
        <v>#DIV/0!</v>
      </c>
      <c r="O1545" s="471">
        <f>D1541</f>
        <v>0</v>
      </c>
      <c r="P1545" s="472" t="e">
        <f>L1545</f>
        <v>#DIV/0!</v>
      </c>
      <c r="Q1545" s="473">
        <f>K1543</f>
        <v>0</v>
      </c>
      <c r="R1545" s="473">
        <f>I1577</f>
        <v>0</v>
      </c>
      <c r="S1545" s="465" t="e">
        <f>L1550</f>
        <v>#DIV/0!</v>
      </c>
      <c r="T1545" s="465" t="e">
        <f>L1556</f>
        <v>#DIV/0!</v>
      </c>
      <c r="U1545" s="465" t="e">
        <f>L1563</f>
        <v>#DIV/0!</v>
      </c>
      <c r="V1545" s="465" t="e">
        <f>L1570</f>
        <v>#DIV/0!</v>
      </c>
      <c r="W1545" s="467" t="e">
        <f>L1576</f>
        <v>#DIV/0!</v>
      </c>
      <c r="X1545" s="474">
        <f>I1549</f>
        <v>0</v>
      </c>
      <c r="Y1545" s="475">
        <f>I1554</f>
        <v>0</v>
      </c>
      <c r="Z1545" s="475">
        <f>I1561</f>
        <v>0</v>
      </c>
      <c r="AA1545" s="475">
        <f>I1568</f>
        <v>0</v>
      </c>
      <c r="AB1545" s="476">
        <f>I1575</f>
        <v>0</v>
      </c>
    </row>
    <row r="1546" spans="1:31" ht="14.25" thickTop="1">
      <c r="K1546" s="365"/>
      <c r="L1546" s="366"/>
      <c r="O1546" s="471">
        <f>E1541</f>
        <v>0</v>
      </c>
      <c r="P1546" s="472" t="e">
        <f>L1545</f>
        <v>#DIV/0!</v>
      </c>
      <c r="Q1546" s="473">
        <f>K1543</f>
        <v>0</v>
      </c>
      <c r="R1546" s="473">
        <f>I1577</f>
        <v>0</v>
      </c>
      <c r="S1546" s="465" t="e">
        <f>L1550</f>
        <v>#DIV/0!</v>
      </c>
      <c r="T1546" s="465" t="e">
        <f>L1556</f>
        <v>#DIV/0!</v>
      </c>
      <c r="U1546" s="465" t="e">
        <f>L1563</f>
        <v>#DIV/0!</v>
      </c>
      <c r="V1546" s="465" t="e">
        <f>L1570</f>
        <v>#DIV/0!</v>
      </c>
      <c r="W1546" s="467" t="e">
        <f>L1576</f>
        <v>#DIV/0!</v>
      </c>
      <c r="X1546" s="474">
        <f>I1549</f>
        <v>0</v>
      </c>
      <c r="Y1546" s="475">
        <f>I1554</f>
        <v>0</v>
      </c>
      <c r="Z1546" s="475">
        <f>I1561</f>
        <v>0</v>
      </c>
      <c r="AA1546" s="475">
        <f>I1568</f>
        <v>0</v>
      </c>
      <c r="AB1546" s="476">
        <f>I1575</f>
        <v>0</v>
      </c>
    </row>
    <row r="1547" spans="1:31" ht="15" customHeight="1" thickBot="1">
      <c r="A1547" s="367"/>
      <c r="B1547" s="368" t="s">
        <v>614</v>
      </c>
      <c r="C1547" s="368" t="s">
        <v>615</v>
      </c>
      <c r="D1547" s="368" t="s">
        <v>1473</v>
      </c>
      <c r="E1547" s="368" t="s">
        <v>1474</v>
      </c>
      <c r="F1547" s="368" t="s">
        <v>1475</v>
      </c>
      <c r="G1547" s="368" t="s">
        <v>1476</v>
      </c>
      <c r="H1547" s="368" t="s">
        <v>1477</v>
      </c>
      <c r="I1547" s="2151" t="s">
        <v>1478</v>
      </c>
      <c r="J1547" s="2152"/>
      <c r="K1547" s="2149" t="s">
        <v>1622</v>
      </c>
      <c r="L1547" s="2150"/>
      <c r="O1547" s="471">
        <f>F1541</f>
        <v>0</v>
      </c>
      <c r="P1547" s="472" t="e">
        <f>L1545</f>
        <v>#DIV/0!</v>
      </c>
      <c r="Q1547" s="473">
        <f>K1543</f>
        <v>0</v>
      </c>
      <c r="R1547" s="473">
        <f>I1577</f>
        <v>0</v>
      </c>
      <c r="S1547" s="465" t="e">
        <f>L1550</f>
        <v>#DIV/0!</v>
      </c>
      <c r="T1547" s="465" t="e">
        <f>L1556</f>
        <v>#DIV/0!</v>
      </c>
      <c r="U1547" s="465" t="e">
        <f>L1563</f>
        <v>#DIV/0!</v>
      </c>
      <c r="V1547" s="465" t="e">
        <f>L1570</f>
        <v>#DIV/0!</v>
      </c>
      <c r="W1547" s="467" t="e">
        <f>L1576</f>
        <v>#DIV/0!</v>
      </c>
      <c r="X1547" s="474">
        <f>I1549</f>
        <v>0</v>
      </c>
      <c r="Y1547" s="475">
        <f>I1554</f>
        <v>0</v>
      </c>
      <c r="Z1547" s="475">
        <f>I1561</f>
        <v>0</v>
      </c>
      <c r="AA1547" s="475">
        <f>I1568</f>
        <v>0</v>
      </c>
      <c r="AB1547" s="476">
        <f>I1575</f>
        <v>0</v>
      </c>
    </row>
    <row r="1548" spans="1:31" ht="14.25" customHeight="1" thickTop="1">
      <c r="A1548" s="2137" t="s">
        <v>1479</v>
      </c>
      <c r="B1548" s="356"/>
      <c r="C1548" s="369"/>
      <c r="D1548" s="369"/>
      <c r="E1548" s="370"/>
      <c r="F1548" s="356"/>
      <c r="G1548" s="371"/>
      <c r="H1548" s="372">
        <f t="shared" ref="H1548:H1576" si="39">ROUNDDOWN(C1548*D1548,2)</f>
        <v>0</v>
      </c>
      <c r="I1548" s="1425" t="s">
        <v>1480</v>
      </c>
      <c r="J1548" s="1426"/>
      <c r="K1548" s="2139" t="s">
        <v>1043</v>
      </c>
      <c r="L1548" s="2140" t="e">
        <f>ROUNDDOWN(I1549/I1577,2)</f>
        <v>#DIV/0!</v>
      </c>
      <c r="O1548" s="471">
        <f>G1541</f>
        <v>0</v>
      </c>
      <c r="P1548" s="472" t="e">
        <f>L1545</f>
        <v>#DIV/0!</v>
      </c>
      <c r="Q1548" s="473">
        <f>K1543</f>
        <v>0</v>
      </c>
      <c r="R1548" s="473">
        <f>I1577</f>
        <v>0</v>
      </c>
      <c r="S1548" s="465" t="e">
        <f>L1550</f>
        <v>#DIV/0!</v>
      </c>
      <c r="T1548" s="465" t="e">
        <f>L1556</f>
        <v>#DIV/0!</v>
      </c>
      <c r="U1548" s="465" t="e">
        <f>L1563</f>
        <v>#DIV/0!</v>
      </c>
      <c r="V1548" s="465" t="e">
        <f>L1570</f>
        <v>#DIV/0!</v>
      </c>
      <c r="W1548" s="467" t="e">
        <f>L1576</f>
        <v>#DIV/0!</v>
      </c>
      <c r="X1548" s="474">
        <f>I1549</f>
        <v>0</v>
      </c>
      <c r="Y1548" s="475">
        <f>I1554</f>
        <v>0</v>
      </c>
      <c r="Z1548" s="475">
        <f>I1561</f>
        <v>0</v>
      </c>
      <c r="AA1548" s="475">
        <f>I1568</f>
        <v>0</v>
      </c>
      <c r="AB1548" s="476">
        <f>I1575</f>
        <v>0</v>
      </c>
    </row>
    <row r="1549" spans="1:31" ht="14.25" thickBot="1">
      <c r="A1549" s="2137"/>
      <c r="B1549" s="356"/>
      <c r="C1549" s="369"/>
      <c r="D1549" s="369"/>
      <c r="E1549" s="370"/>
      <c r="F1549" s="356"/>
      <c r="G1549" s="371"/>
      <c r="H1549" s="372">
        <f t="shared" si="39"/>
        <v>0</v>
      </c>
      <c r="I1549" s="2129">
        <f>SUM(H1548:H1552)</f>
        <v>0</v>
      </c>
      <c r="J1549" s="2130"/>
      <c r="K1549" s="2125"/>
      <c r="L1549" s="2141"/>
      <c r="O1549" s="471">
        <f>H1541</f>
        <v>0</v>
      </c>
      <c r="P1549" s="472" t="e">
        <f>L1545</f>
        <v>#DIV/0!</v>
      </c>
      <c r="Q1549" s="473">
        <f>K1543</f>
        <v>0</v>
      </c>
      <c r="R1549" s="473">
        <f>I1577</f>
        <v>0</v>
      </c>
      <c r="S1549" s="465" t="e">
        <f>L1550</f>
        <v>#DIV/0!</v>
      </c>
      <c r="T1549" s="465" t="e">
        <f>L1556</f>
        <v>#DIV/0!</v>
      </c>
      <c r="U1549" s="465" t="e">
        <f>L1563</f>
        <v>#DIV/0!</v>
      </c>
      <c r="V1549" s="465" t="e">
        <f>L1570</f>
        <v>#DIV/0!</v>
      </c>
      <c r="W1549" s="467" t="e">
        <f>L1576</f>
        <v>#DIV/0!</v>
      </c>
      <c r="X1549" s="474">
        <f>I1549</f>
        <v>0</v>
      </c>
      <c r="Y1549" s="475">
        <f>I1554</f>
        <v>0</v>
      </c>
      <c r="Z1549" s="475">
        <f>I1561</f>
        <v>0</v>
      </c>
      <c r="AA1549" s="475">
        <f>I1568</f>
        <v>0</v>
      </c>
      <c r="AB1549" s="476">
        <f>I1575</f>
        <v>0</v>
      </c>
    </row>
    <row r="1550" spans="1:31" ht="13.5" customHeight="1" thickTop="1">
      <c r="A1550" s="2137"/>
      <c r="B1550" s="356"/>
      <c r="C1550" s="369"/>
      <c r="D1550" s="369"/>
      <c r="E1550" s="370"/>
      <c r="F1550" s="356"/>
      <c r="G1550" s="371"/>
      <c r="H1550" s="372">
        <f t="shared" si="39"/>
        <v>0</v>
      </c>
      <c r="I1550" s="2129"/>
      <c r="J1550" s="2130"/>
      <c r="K1550" s="2125"/>
      <c r="L1550" s="2140" t="e">
        <f>IF(L1548=0,"-",IF(L1548-$I$1/100&lt;0,0.0001,IF(L1548=1,1,L1548-$I$1/100)))</f>
        <v>#DIV/0!</v>
      </c>
      <c r="O1550" s="471">
        <f>I1541</f>
        <v>0</v>
      </c>
      <c r="P1550" s="472" t="e">
        <f>L1545</f>
        <v>#DIV/0!</v>
      </c>
      <c r="Q1550" s="473">
        <f>K1543</f>
        <v>0</v>
      </c>
      <c r="R1550" s="473">
        <f>I1577</f>
        <v>0</v>
      </c>
      <c r="S1550" s="465" t="e">
        <f>L1550</f>
        <v>#DIV/0!</v>
      </c>
      <c r="T1550" s="465" t="e">
        <f>L1556</f>
        <v>#DIV/0!</v>
      </c>
      <c r="U1550" s="465" t="e">
        <f>L1563</f>
        <v>#DIV/0!</v>
      </c>
      <c r="V1550" s="465" t="e">
        <f>L1570</f>
        <v>#DIV/0!</v>
      </c>
      <c r="W1550" s="467" t="e">
        <f>L1576</f>
        <v>#DIV/0!</v>
      </c>
      <c r="X1550" s="474">
        <f>I1549</f>
        <v>0</v>
      </c>
      <c r="Y1550" s="475">
        <f>I1554</f>
        <v>0</v>
      </c>
      <c r="Z1550" s="475">
        <f>I1561</f>
        <v>0</v>
      </c>
      <c r="AA1550" s="475">
        <f>I1568</f>
        <v>0</v>
      </c>
      <c r="AB1550" s="476">
        <f>I1575</f>
        <v>0</v>
      </c>
    </row>
    <row r="1551" spans="1:31">
      <c r="A1551" s="2137"/>
      <c r="B1551" s="356"/>
      <c r="C1551" s="369"/>
      <c r="D1551" s="369"/>
      <c r="E1551" s="370"/>
      <c r="F1551" s="356"/>
      <c r="G1551" s="371"/>
      <c r="H1551" s="372">
        <f t="shared" si="39"/>
        <v>0</v>
      </c>
      <c r="I1551" s="2129"/>
      <c r="J1551" s="2130"/>
      <c r="K1551" s="2125"/>
      <c r="L1551" s="2142"/>
      <c r="O1551" s="471">
        <f>J1541</f>
        <v>0</v>
      </c>
      <c r="P1551" s="472" t="e">
        <f>L1545</f>
        <v>#DIV/0!</v>
      </c>
      <c r="Q1551" s="473">
        <f>K1543</f>
        <v>0</v>
      </c>
      <c r="R1551" s="473">
        <f>I1577</f>
        <v>0</v>
      </c>
      <c r="S1551" s="465" t="e">
        <f>L1550</f>
        <v>#DIV/0!</v>
      </c>
      <c r="T1551" s="465" t="e">
        <f>L1556</f>
        <v>#DIV/0!</v>
      </c>
      <c r="U1551" s="465" t="e">
        <f>L1563</f>
        <v>#DIV/0!</v>
      </c>
      <c r="V1551" s="465" t="e">
        <f>L1570</f>
        <v>#DIV/0!</v>
      </c>
      <c r="W1551" s="467" t="e">
        <f>L1576</f>
        <v>#DIV/0!</v>
      </c>
      <c r="X1551" s="474">
        <f>I1549</f>
        <v>0</v>
      </c>
      <c r="Y1551" s="475">
        <f>I1554</f>
        <v>0</v>
      </c>
      <c r="Z1551" s="475">
        <f>I1561</f>
        <v>0</v>
      </c>
      <c r="AA1551" s="475">
        <f>I1568</f>
        <v>0</v>
      </c>
      <c r="AB1551" s="476">
        <f>I1575</f>
        <v>0</v>
      </c>
    </row>
    <row r="1552" spans="1:31" ht="14.25" thickBot="1">
      <c r="A1552" s="2138"/>
      <c r="B1552" s="356"/>
      <c r="C1552" s="373"/>
      <c r="D1552" s="373"/>
      <c r="E1552" s="374"/>
      <c r="F1552" s="375"/>
      <c r="G1552" s="376"/>
      <c r="H1552" s="377">
        <f t="shared" si="39"/>
        <v>0</v>
      </c>
      <c r="I1552" s="2131"/>
      <c r="J1552" s="2132"/>
      <c r="K1552" s="2128"/>
      <c r="L1552" s="2141"/>
      <c r="O1552" s="471">
        <f>K1541</f>
        <v>0</v>
      </c>
      <c r="P1552" s="472" t="e">
        <f>L1545</f>
        <v>#DIV/0!</v>
      </c>
      <c r="Q1552" s="473">
        <f>K1543</f>
        <v>0</v>
      </c>
      <c r="R1552" s="473">
        <f>I1577</f>
        <v>0</v>
      </c>
      <c r="S1552" s="465" t="e">
        <f>L1550</f>
        <v>#DIV/0!</v>
      </c>
      <c r="T1552" s="465" t="e">
        <f>L1556</f>
        <v>#DIV/0!</v>
      </c>
      <c r="U1552" s="465" t="e">
        <f>L1563</f>
        <v>#DIV/0!</v>
      </c>
      <c r="V1552" s="465" t="e">
        <f>L1570</f>
        <v>#DIV/0!</v>
      </c>
      <c r="W1552" s="467" t="e">
        <f>L1576</f>
        <v>#DIV/0!</v>
      </c>
      <c r="X1552" s="474">
        <f>I1549</f>
        <v>0</v>
      </c>
      <c r="Y1552" s="475">
        <f>I1554</f>
        <v>0</v>
      </c>
      <c r="Z1552" s="475">
        <f>I1561</f>
        <v>0</v>
      </c>
      <c r="AA1552" s="475">
        <f>I1568</f>
        <v>0</v>
      </c>
      <c r="AB1552" s="476">
        <f>I1575</f>
        <v>0</v>
      </c>
    </row>
    <row r="1553" spans="1:28" ht="15" customHeight="1" thickTop="1" thickBot="1">
      <c r="A1553" s="2158" t="s">
        <v>1044</v>
      </c>
      <c r="B1553" s="355"/>
      <c r="C1553" s="378"/>
      <c r="D1553" s="378"/>
      <c r="E1553" s="379"/>
      <c r="F1553" s="380"/>
      <c r="G1553" s="381"/>
      <c r="H1553" s="382">
        <f t="shared" si="39"/>
        <v>0</v>
      </c>
      <c r="I1553" s="2159" t="s">
        <v>72</v>
      </c>
      <c r="J1553" s="2160"/>
      <c r="K1553" s="2127" t="s">
        <v>73</v>
      </c>
      <c r="L1553" s="2123" t="e">
        <f>ROUNDDOWN(I1554/I1577,2)</f>
        <v>#DIV/0!</v>
      </c>
      <c r="O1553" s="477">
        <f>L1541</f>
        <v>0</v>
      </c>
      <c r="P1553" s="478" t="e">
        <f>L1545</f>
        <v>#DIV/0!</v>
      </c>
      <c r="Q1553" s="479">
        <f>K1543</f>
        <v>0</v>
      </c>
      <c r="R1553" s="479">
        <f>I1577</f>
        <v>0</v>
      </c>
      <c r="S1553" s="465" t="e">
        <f>L1550</f>
        <v>#DIV/0!</v>
      </c>
      <c r="T1553" s="465" t="e">
        <f>L1556</f>
        <v>#DIV/0!</v>
      </c>
      <c r="U1553" s="465" t="e">
        <f>L1563</f>
        <v>#DIV/0!</v>
      </c>
      <c r="V1553" s="465" t="e">
        <f>L1570</f>
        <v>#DIV/0!</v>
      </c>
      <c r="W1553" s="467" t="e">
        <f>L1576</f>
        <v>#DIV/0!</v>
      </c>
      <c r="X1553" s="480">
        <f>I1549</f>
        <v>0</v>
      </c>
      <c r="Y1553" s="481">
        <f>I1554</f>
        <v>0</v>
      </c>
      <c r="Z1553" s="481">
        <f>I1561</f>
        <v>0</v>
      </c>
      <c r="AA1553" s="481">
        <f>I1568</f>
        <v>0</v>
      </c>
      <c r="AB1553" s="482">
        <f>I1575</f>
        <v>0</v>
      </c>
    </row>
    <row r="1554" spans="1:28" ht="15" thickTop="1" thickBot="1">
      <c r="A1554" s="2137"/>
      <c r="B1554" s="356"/>
      <c r="C1554" s="369"/>
      <c r="D1554" s="369"/>
      <c r="E1554" s="370"/>
      <c r="F1554" s="356"/>
      <c r="G1554" s="371"/>
      <c r="H1554" s="372">
        <f t="shared" si="39"/>
        <v>0</v>
      </c>
      <c r="I1554" s="2129">
        <f>SUM(H1553:H1559)</f>
        <v>0</v>
      </c>
      <c r="J1554" s="2130"/>
      <c r="K1554" s="2125"/>
      <c r="L1554" s="2123"/>
    </row>
    <row r="1555" spans="1:28" ht="15" thickTop="1" thickBot="1">
      <c r="A1555" s="2137"/>
      <c r="B1555" s="356"/>
      <c r="C1555" s="369"/>
      <c r="D1555" s="369"/>
      <c r="E1555" s="370"/>
      <c r="F1555" s="356"/>
      <c r="G1555" s="371"/>
      <c r="H1555" s="372">
        <f t="shared" si="39"/>
        <v>0</v>
      </c>
      <c r="I1555" s="2129"/>
      <c r="J1555" s="2130"/>
      <c r="K1555" s="2125"/>
      <c r="L1555" s="2123"/>
    </row>
    <row r="1556" spans="1:28" ht="15" thickTop="1" thickBot="1">
      <c r="A1556" s="2137"/>
      <c r="B1556" s="356"/>
      <c r="C1556" s="369"/>
      <c r="D1556" s="369"/>
      <c r="E1556" s="370"/>
      <c r="F1556" s="356"/>
      <c r="G1556" s="371"/>
      <c r="H1556" s="372">
        <f t="shared" si="39"/>
        <v>0</v>
      </c>
      <c r="I1556" s="2129"/>
      <c r="J1556" s="2130"/>
      <c r="K1556" s="2125"/>
      <c r="L1556" s="2123" t="e">
        <f>IF(L1553=0,"-",IF(L1553-$I$1/100&lt;0,0.0001,IF(L1553=1,1,L1553-$I$1/100)))</f>
        <v>#DIV/0!</v>
      </c>
    </row>
    <row r="1557" spans="1:28" ht="15" thickTop="1" thickBot="1">
      <c r="A1557" s="2137"/>
      <c r="B1557" s="356"/>
      <c r="C1557" s="369"/>
      <c r="D1557" s="369"/>
      <c r="E1557" s="370"/>
      <c r="F1557" s="356"/>
      <c r="G1557" s="371"/>
      <c r="H1557" s="372">
        <f t="shared" si="39"/>
        <v>0</v>
      </c>
      <c r="I1557" s="2129"/>
      <c r="J1557" s="2130"/>
      <c r="K1557" s="2125"/>
      <c r="L1557" s="2123"/>
    </row>
    <row r="1558" spans="1:28" ht="15" thickTop="1" thickBot="1">
      <c r="A1558" s="2137"/>
      <c r="B1558" s="356"/>
      <c r="C1558" s="369"/>
      <c r="D1558" s="369"/>
      <c r="E1558" s="370"/>
      <c r="F1558" s="356"/>
      <c r="G1558" s="371"/>
      <c r="H1558" s="372">
        <f t="shared" si="39"/>
        <v>0</v>
      </c>
      <c r="I1558" s="2129"/>
      <c r="J1558" s="2130"/>
      <c r="K1558" s="2125"/>
      <c r="L1558" s="2123"/>
    </row>
    <row r="1559" spans="1:28" ht="15" thickTop="1" thickBot="1">
      <c r="A1559" s="2138"/>
      <c r="B1559" s="375"/>
      <c r="C1559" s="373"/>
      <c r="D1559" s="373"/>
      <c r="E1559" s="374"/>
      <c r="F1559" s="375"/>
      <c r="G1559" s="376"/>
      <c r="H1559" s="377">
        <f t="shared" si="39"/>
        <v>0</v>
      </c>
      <c r="I1559" s="2131"/>
      <c r="J1559" s="2132"/>
      <c r="K1559" s="2128"/>
      <c r="L1559" s="2123"/>
    </row>
    <row r="1560" spans="1:28" ht="15" customHeight="1" thickTop="1" thickBot="1">
      <c r="A1560" s="2146" t="s">
        <v>74</v>
      </c>
      <c r="B1560" s="380"/>
      <c r="C1560" s="378"/>
      <c r="D1560" s="378"/>
      <c r="E1560" s="379"/>
      <c r="F1560" s="380"/>
      <c r="G1560" s="381"/>
      <c r="H1560" s="382">
        <f t="shared" si="39"/>
        <v>0</v>
      </c>
      <c r="I1560" s="2162" t="s">
        <v>75</v>
      </c>
      <c r="J1560" s="1429"/>
      <c r="K1560" s="2124" t="s">
        <v>1226</v>
      </c>
      <c r="L1560" s="2123" t="e">
        <f>ROUNDDOWN(I1561/I1577,2)</f>
        <v>#DIV/0!</v>
      </c>
    </row>
    <row r="1561" spans="1:28" ht="15" thickTop="1" thickBot="1">
      <c r="A1561" s="2137"/>
      <c r="B1561" s="356"/>
      <c r="C1561" s="369"/>
      <c r="D1561" s="369"/>
      <c r="E1561" s="370"/>
      <c r="F1561" s="356"/>
      <c r="G1561" s="371"/>
      <c r="H1561" s="372">
        <f t="shared" si="39"/>
        <v>0</v>
      </c>
      <c r="I1561" s="2129">
        <f>SUM(H1560:H1566)</f>
        <v>0</v>
      </c>
      <c r="J1561" s="2130"/>
      <c r="K1561" s="2125"/>
      <c r="L1561" s="2123"/>
    </row>
    <row r="1562" spans="1:28" ht="15" thickTop="1" thickBot="1">
      <c r="A1562" s="2137"/>
      <c r="B1562" s="356"/>
      <c r="C1562" s="369"/>
      <c r="D1562" s="369"/>
      <c r="E1562" s="370"/>
      <c r="F1562" s="356"/>
      <c r="G1562" s="371"/>
      <c r="H1562" s="372">
        <f t="shared" si="39"/>
        <v>0</v>
      </c>
      <c r="I1562" s="2129"/>
      <c r="J1562" s="2130"/>
      <c r="K1562" s="2125"/>
      <c r="L1562" s="2123"/>
    </row>
    <row r="1563" spans="1:28" ht="15" thickTop="1" thickBot="1">
      <c r="A1563" s="2137"/>
      <c r="B1563" s="356"/>
      <c r="C1563" s="369"/>
      <c r="D1563" s="369"/>
      <c r="E1563" s="370"/>
      <c r="F1563" s="356"/>
      <c r="G1563" s="371"/>
      <c r="H1563" s="372">
        <f t="shared" si="39"/>
        <v>0</v>
      </c>
      <c r="I1563" s="2129"/>
      <c r="J1563" s="2130"/>
      <c r="K1563" s="2125"/>
      <c r="L1563" s="2123" t="e">
        <f>IF(L1560=0,"-",IF(L1560-$I$1/100&lt;0,0.0001,IF(L1560=1,1,L1560-$I$1/100)))</f>
        <v>#DIV/0!</v>
      </c>
    </row>
    <row r="1564" spans="1:28" ht="15" thickTop="1" thickBot="1">
      <c r="A1564" s="2137"/>
      <c r="B1564" s="356"/>
      <c r="C1564" s="369"/>
      <c r="D1564" s="369"/>
      <c r="E1564" s="370"/>
      <c r="F1564" s="356"/>
      <c r="G1564" s="371"/>
      <c r="H1564" s="372">
        <f t="shared" si="39"/>
        <v>0</v>
      </c>
      <c r="I1564" s="2129"/>
      <c r="J1564" s="2130"/>
      <c r="K1564" s="2125"/>
      <c r="L1564" s="2123"/>
    </row>
    <row r="1565" spans="1:28" ht="15" thickTop="1" thickBot="1">
      <c r="A1565" s="2137"/>
      <c r="B1565" s="356"/>
      <c r="C1565" s="369"/>
      <c r="D1565" s="369"/>
      <c r="E1565" s="370"/>
      <c r="F1565" s="356"/>
      <c r="G1565" s="371"/>
      <c r="H1565" s="372">
        <f t="shared" si="39"/>
        <v>0</v>
      </c>
      <c r="I1565" s="2129"/>
      <c r="J1565" s="2130"/>
      <c r="K1565" s="2125"/>
      <c r="L1565" s="2123"/>
    </row>
    <row r="1566" spans="1:28" ht="15" thickTop="1" thickBot="1">
      <c r="A1566" s="2161"/>
      <c r="B1566" s="383"/>
      <c r="C1566" s="373"/>
      <c r="D1566" s="373"/>
      <c r="E1566" s="374"/>
      <c r="F1566" s="375"/>
      <c r="G1566" s="376"/>
      <c r="H1566" s="377">
        <f t="shared" si="39"/>
        <v>0</v>
      </c>
      <c r="I1566" s="2129"/>
      <c r="J1566" s="2130"/>
      <c r="K1566" s="2126"/>
      <c r="L1566" s="2123"/>
    </row>
    <row r="1567" spans="1:28" ht="15" customHeight="1" thickTop="1" thickBot="1">
      <c r="A1567" s="2158" t="s">
        <v>1227</v>
      </c>
      <c r="B1567" s="355"/>
      <c r="C1567" s="378"/>
      <c r="D1567" s="378"/>
      <c r="E1567" s="379"/>
      <c r="F1567" s="380"/>
      <c r="G1567" s="381"/>
      <c r="H1567" s="382">
        <f t="shared" si="39"/>
        <v>0</v>
      </c>
      <c r="I1567" s="2159" t="s">
        <v>1228</v>
      </c>
      <c r="J1567" s="2160"/>
      <c r="K1567" s="2127" t="s">
        <v>1229</v>
      </c>
      <c r="L1567" s="2123" t="e">
        <f>ROUNDDOWN(I1568/I1577,2)</f>
        <v>#DIV/0!</v>
      </c>
    </row>
    <row r="1568" spans="1:28" ht="15" thickTop="1" thickBot="1">
      <c r="A1568" s="2137"/>
      <c r="B1568" s="356"/>
      <c r="C1568" s="369"/>
      <c r="D1568" s="369"/>
      <c r="E1568" s="370"/>
      <c r="F1568" s="356"/>
      <c r="G1568" s="371"/>
      <c r="H1568" s="372">
        <f t="shared" si="39"/>
        <v>0</v>
      </c>
      <c r="I1568" s="2129">
        <f>SUM(H1567:H1573)</f>
        <v>0</v>
      </c>
      <c r="J1568" s="2130"/>
      <c r="K1568" s="2125"/>
      <c r="L1568" s="2123"/>
    </row>
    <row r="1569" spans="1:31" ht="15" thickTop="1" thickBot="1">
      <c r="A1569" s="2137"/>
      <c r="B1569" s="356"/>
      <c r="C1569" s="369"/>
      <c r="D1569" s="369"/>
      <c r="E1569" s="370"/>
      <c r="F1569" s="356"/>
      <c r="G1569" s="371"/>
      <c r="H1569" s="372">
        <f t="shared" si="39"/>
        <v>0</v>
      </c>
      <c r="I1569" s="2129"/>
      <c r="J1569" s="2130"/>
      <c r="K1569" s="2125"/>
      <c r="L1569" s="2123"/>
    </row>
    <row r="1570" spans="1:31" ht="15" thickTop="1" thickBot="1">
      <c r="A1570" s="2137"/>
      <c r="B1570" s="356"/>
      <c r="C1570" s="369"/>
      <c r="D1570" s="369"/>
      <c r="E1570" s="370"/>
      <c r="F1570" s="356"/>
      <c r="G1570" s="371"/>
      <c r="H1570" s="372">
        <f t="shared" si="39"/>
        <v>0</v>
      </c>
      <c r="I1570" s="2129"/>
      <c r="J1570" s="2130"/>
      <c r="K1570" s="2125"/>
      <c r="L1570" s="2123" t="e">
        <f>IF(L1567=0,"-",IF(L1567-$I$1/100&lt;0,0.0001,IF(L1567=1,1,L1567-$I$1/100)))</f>
        <v>#DIV/0!</v>
      </c>
    </row>
    <row r="1571" spans="1:31" ht="15" thickTop="1" thickBot="1">
      <c r="A1571" s="2137"/>
      <c r="B1571" s="356"/>
      <c r="C1571" s="369"/>
      <c r="D1571" s="369"/>
      <c r="E1571" s="370"/>
      <c r="F1571" s="356"/>
      <c r="G1571" s="371"/>
      <c r="H1571" s="372">
        <f t="shared" si="39"/>
        <v>0</v>
      </c>
      <c r="I1571" s="2129"/>
      <c r="J1571" s="2130"/>
      <c r="K1571" s="2125"/>
      <c r="L1571" s="2123"/>
    </row>
    <row r="1572" spans="1:31" ht="15" thickTop="1" thickBot="1">
      <c r="A1572" s="2137"/>
      <c r="B1572" s="356"/>
      <c r="C1572" s="369"/>
      <c r="D1572" s="369"/>
      <c r="E1572" s="370"/>
      <c r="F1572" s="356"/>
      <c r="G1572" s="371"/>
      <c r="H1572" s="372">
        <f t="shared" si="39"/>
        <v>0</v>
      </c>
      <c r="I1572" s="2129"/>
      <c r="J1572" s="2130"/>
      <c r="K1572" s="2125"/>
      <c r="L1572" s="2123"/>
    </row>
    <row r="1573" spans="1:31" ht="15" thickTop="1" thickBot="1">
      <c r="A1573" s="2138"/>
      <c r="B1573" s="375"/>
      <c r="C1573" s="373"/>
      <c r="D1573" s="373"/>
      <c r="E1573" s="374"/>
      <c r="F1573" s="375"/>
      <c r="G1573" s="376"/>
      <c r="H1573" s="377">
        <f t="shared" si="39"/>
        <v>0</v>
      </c>
      <c r="I1573" s="2131"/>
      <c r="J1573" s="2132"/>
      <c r="K1573" s="2128"/>
      <c r="L1573" s="2123"/>
    </row>
    <row r="1574" spans="1:31" ht="15" customHeight="1" thickTop="1" thickBot="1">
      <c r="A1574" s="2158" t="s">
        <v>1230</v>
      </c>
      <c r="B1574" s="355"/>
      <c r="C1574" s="378"/>
      <c r="D1574" s="378"/>
      <c r="E1574" s="379"/>
      <c r="F1574" s="380"/>
      <c r="G1574" s="381"/>
      <c r="H1574" s="382">
        <f t="shared" si="39"/>
        <v>0</v>
      </c>
      <c r="I1574" s="2162" t="s">
        <v>1231</v>
      </c>
      <c r="J1574" s="1429"/>
      <c r="K1574" s="2127" t="s">
        <v>1232</v>
      </c>
      <c r="L1574" s="2123" t="e">
        <f>ROUNDDOWN(I1575/I1577,2)</f>
        <v>#DIV/0!</v>
      </c>
    </row>
    <row r="1575" spans="1:31" ht="15" thickTop="1" thickBot="1">
      <c r="A1575" s="2137"/>
      <c r="B1575" s="356"/>
      <c r="C1575" s="369"/>
      <c r="D1575" s="369"/>
      <c r="E1575" s="370"/>
      <c r="F1575" s="356"/>
      <c r="G1575" s="371"/>
      <c r="H1575" s="372">
        <f t="shared" si="39"/>
        <v>0</v>
      </c>
      <c r="I1575" s="2129">
        <f>SUM(H1574:H1576)</f>
        <v>0</v>
      </c>
      <c r="J1575" s="2130"/>
      <c r="K1575" s="2125"/>
      <c r="L1575" s="2123"/>
    </row>
    <row r="1576" spans="1:31" ht="15" thickTop="1" thickBot="1">
      <c r="A1576" s="2138"/>
      <c r="B1576" s="375"/>
      <c r="C1576" s="373"/>
      <c r="D1576" s="373"/>
      <c r="E1576" s="374"/>
      <c r="F1576" s="375"/>
      <c r="G1576" s="376"/>
      <c r="H1576" s="377">
        <f t="shared" si="39"/>
        <v>0</v>
      </c>
      <c r="I1576" s="2131"/>
      <c r="J1576" s="2132"/>
      <c r="K1576" s="2128"/>
      <c r="L1576" s="499" t="e">
        <f>IF(L1574=0,"-",IF(L1574-$I$1/100&lt;0,0.0001,IF(L1574=1,1,L1574-$I$1/100)))</f>
        <v>#DIV/0!</v>
      </c>
    </row>
    <row r="1577" spans="1:31" ht="15" thickTop="1" thickBot="1">
      <c r="A1577" s="10"/>
      <c r="G1577" s="2133" t="s">
        <v>1233</v>
      </c>
      <c r="H1577" s="2134"/>
      <c r="I1577" s="2135">
        <f>SUM(I1549,I1554,I1561,I1568,I1575)</f>
        <v>0</v>
      </c>
      <c r="J1577" s="2136"/>
      <c r="L1577" s="499"/>
    </row>
    <row r="1578" spans="1:31" ht="14.25" thickTop="1"/>
    <row r="1579" spans="1:31" ht="14.25" thickBot="1"/>
    <row r="1580" spans="1:31" ht="15" thickTop="1" thickBot="1">
      <c r="A1580" s="645" t="s">
        <v>981</v>
      </c>
      <c r="B1580" s="2163" t="s">
        <v>1634</v>
      </c>
      <c r="C1580" s="2164"/>
      <c r="D1580" s="2164"/>
      <c r="E1580" s="2164"/>
      <c r="F1580" s="2164"/>
      <c r="G1580" s="2164"/>
      <c r="H1580" s="2164"/>
      <c r="I1580" s="2164"/>
      <c r="J1580" s="2164"/>
      <c r="K1580" s="2164"/>
      <c r="L1580" s="2165"/>
    </row>
    <row r="1581" spans="1:31" ht="29.25" customHeight="1" thickTop="1" thickBot="1">
      <c r="A1581" s="354"/>
      <c r="B1581" s="354"/>
      <c r="C1581" s="354"/>
      <c r="D1581" s="354"/>
      <c r="E1581" s="354"/>
      <c r="F1581" s="354"/>
      <c r="G1581" s="354"/>
      <c r="H1581" s="354"/>
      <c r="I1581" s="354"/>
      <c r="J1581" s="354"/>
      <c r="K1581" s="354"/>
      <c r="L1581" s="354"/>
      <c r="X1581" s="2143" t="s">
        <v>810</v>
      </c>
      <c r="Y1581" s="2143"/>
      <c r="Z1581" s="2143"/>
      <c r="AA1581" s="2143"/>
      <c r="AB1581" s="2143"/>
    </row>
    <row r="1582" spans="1:31" ht="14.25" customHeight="1" thickTop="1">
      <c r="A1582" s="2144" t="s">
        <v>315</v>
      </c>
      <c r="B1582" s="355" t="s">
        <v>316</v>
      </c>
      <c r="C1582" s="355"/>
      <c r="D1582" s="355"/>
      <c r="E1582" s="355"/>
      <c r="F1582" s="355"/>
      <c r="G1582" s="355"/>
      <c r="H1582" s="355"/>
      <c r="I1582" s="355"/>
      <c r="J1582" s="355"/>
      <c r="K1582" s="2156"/>
      <c r="L1582" s="2157"/>
      <c r="O1582" s="457" t="s">
        <v>318</v>
      </c>
      <c r="P1582" s="458" t="s">
        <v>320</v>
      </c>
      <c r="Q1582" s="459" t="s">
        <v>319</v>
      </c>
      <c r="R1582" s="459" t="s">
        <v>809</v>
      </c>
      <c r="S1582" s="460" t="s">
        <v>860</v>
      </c>
      <c r="T1582" s="460" t="s">
        <v>861</v>
      </c>
      <c r="U1582" s="460" t="s">
        <v>862</v>
      </c>
      <c r="V1582" s="460" t="s">
        <v>863</v>
      </c>
      <c r="W1582" s="461" t="s">
        <v>864</v>
      </c>
      <c r="X1582" s="462" t="s">
        <v>860</v>
      </c>
      <c r="Y1582" s="460" t="s">
        <v>861</v>
      </c>
      <c r="Z1582" s="460" t="s">
        <v>862</v>
      </c>
      <c r="AA1582" s="460" t="s">
        <v>863</v>
      </c>
      <c r="AB1582" s="461" t="s">
        <v>864</v>
      </c>
      <c r="AE1582" s="463"/>
    </row>
    <row r="1583" spans="1:31">
      <c r="A1583" s="2145"/>
      <c r="B1583" s="356" t="s">
        <v>865</v>
      </c>
      <c r="C1583" s="357"/>
      <c r="D1583" s="357"/>
      <c r="E1583" s="357"/>
      <c r="F1583" s="357"/>
      <c r="G1583" s="357"/>
      <c r="H1583" s="357"/>
      <c r="I1583" s="357"/>
      <c r="J1583" s="358"/>
      <c r="K1583" s="2147">
        <f>SUM(C1583:J1583)</f>
        <v>0</v>
      </c>
      <c r="L1583" s="2148"/>
      <c r="O1583" s="464">
        <f>B1581</f>
        <v>0</v>
      </c>
      <c r="P1583" s="465" t="e">
        <f>L1585</f>
        <v>#DIV/0!</v>
      </c>
      <c r="Q1583" s="466">
        <f>K1583</f>
        <v>0</v>
      </c>
      <c r="R1583" s="466">
        <f>I1617</f>
        <v>0</v>
      </c>
      <c r="S1583" s="465" t="e">
        <f>L1590</f>
        <v>#DIV/0!</v>
      </c>
      <c r="T1583" s="465" t="e">
        <f>L1596</f>
        <v>#DIV/0!</v>
      </c>
      <c r="U1583" s="465" t="e">
        <f>L1603</f>
        <v>#DIV/0!</v>
      </c>
      <c r="V1583" s="465" t="e">
        <f>L1610</f>
        <v>#DIV/0!</v>
      </c>
      <c r="W1583" s="467" t="e">
        <f>L1616</f>
        <v>#DIV/0!</v>
      </c>
      <c r="X1583" s="468">
        <f>I1589</f>
        <v>0</v>
      </c>
      <c r="Y1583" s="469">
        <f>I1594</f>
        <v>0</v>
      </c>
      <c r="Z1583" s="469">
        <f>I1601</f>
        <v>0</v>
      </c>
      <c r="AA1583" s="469">
        <f>I1608</f>
        <v>0</v>
      </c>
      <c r="AB1583" s="470">
        <f>I1615</f>
        <v>0</v>
      </c>
    </row>
    <row r="1584" spans="1:31" ht="14.25" customHeight="1" thickBot="1">
      <c r="A1584" s="2146"/>
      <c r="B1584" s="356"/>
      <c r="C1584" s="357"/>
      <c r="D1584" s="357"/>
      <c r="E1584" s="357"/>
      <c r="F1584" s="357"/>
      <c r="G1584" s="357"/>
      <c r="H1584" s="357"/>
      <c r="I1584" s="357"/>
      <c r="J1584" s="357"/>
      <c r="K1584" s="359" t="s">
        <v>1620</v>
      </c>
      <c r="L1584" s="360" t="s">
        <v>1621</v>
      </c>
      <c r="O1584" s="471">
        <f>C1581</f>
        <v>0</v>
      </c>
      <c r="P1584" s="472" t="e">
        <f>L1585</f>
        <v>#DIV/0!</v>
      </c>
      <c r="Q1584" s="473">
        <f>K1583</f>
        <v>0</v>
      </c>
      <c r="R1584" s="473">
        <f>I1617</f>
        <v>0</v>
      </c>
      <c r="S1584" s="465" t="e">
        <f>L1590</f>
        <v>#DIV/0!</v>
      </c>
      <c r="T1584" s="465" t="e">
        <f>L1596</f>
        <v>#DIV/0!</v>
      </c>
      <c r="U1584" s="465" t="e">
        <f>L1603</f>
        <v>#DIV/0!</v>
      </c>
      <c r="V1584" s="465" t="e">
        <f>L1610</f>
        <v>#DIV/0!</v>
      </c>
      <c r="W1584" s="467" t="e">
        <f>L1616</f>
        <v>#DIV/0!</v>
      </c>
      <c r="X1584" s="474">
        <f>I1589</f>
        <v>0</v>
      </c>
      <c r="Y1584" s="475">
        <f>I1594</f>
        <v>0</v>
      </c>
      <c r="Z1584" s="475">
        <f>I1601</f>
        <v>0</v>
      </c>
      <c r="AA1584" s="475">
        <f>I1608</f>
        <v>0</v>
      </c>
      <c r="AB1584" s="476">
        <f>I1615</f>
        <v>0</v>
      </c>
    </row>
    <row r="1585" spans="1:28" ht="15" thickTop="1" thickBot="1">
      <c r="A1585" s="2153" t="s">
        <v>866</v>
      </c>
      <c r="B1585" s="2154"/>
      <c r="C1585" s="2154"/>
      <c r="D1585" s="2154"/>
      <c r="E1585" s="2155"/>
      <c r="F1585" s="361">
        <f>I1617</f>
        <v>0</v>
      </c>
      <c r="G1585" s="362" t="s">
        <v>867</v>
      </c>
      <c r="H1585" s="363">
        <f>K1583</f>
        <v>0</v>
      </c>
      <c r="I1585" s="362" t="s">
        <v>868</v>
      </c>
      <c r="J1585" s="362" t="s">
        <v>613</v>
      </c>
      <c r="K1585" s="364" t="e">
        <f>ROUNDDOWN(I1617/K1583,2)</f>
        <v>#DIV/0!</v>
      </c>
      <c r="L1585" s="364" t="e">
        <f>K1585-$I$1/100</f>
        <v>#DIV/0!</v>
      </c>
      <c r="O1585" s="471">
        <f>D1581</f>
        <v>0</v>
      </c>
      <c r="P1585" s="472" t="e">
        <f>L1585</f>
        <v>#DIV/0!</v>
      </c>
      <c r="Q1585" s="473">
        <f>K1583</f>
        <v>0</v>
      </c>
      <c r="R1585" s="473">
        <f>I1617</f>
        <v>0</v>
      </c>
      <c r="S1585" s="465" t="e">
        <f>L1590</f>
        <v>#DIV/0!</v>
      </c>
      <c r="T1585" s="465" t="e">
        <f>L1596</f>
        <v>#DIV/0!</v>
      </c>
      <c r="U1585" s="465" t="e">
        <f>L1603</f>
        <v>#DIV/0!</v>
      </c>
      <c r="V1585" s="465" t="e">
        <f>L1610</f>
        <v>#DIV/0!</v>
      </c>
      <c r="W1585" s="467" t="e">
        <f>L1616</f>
        <v>#DIV/0!</v>
      </c>
      <c r="X1585" s="474">
        <f>I1589</f>
        <v>0</v>
      </c>
      <c r="Y1585" s="475">
        <f>I1594</f>
        <v>0</v>
      </c>
      <c r="Z1585" s="475">
        <f>I1601</f>
        <v>0</v>
      </c>
      <c r="AA1585" s="475">
        <f>I1608</f>
        <v>0</v>
      </c>
      <c r="AB1585" s="476">
        <f>I1615</f>
        <v>0</v>
      </c>
    </row>
    <row r="1586" spans="1:28" ht="14.25" thickTop="1">
      <c r="K1586" s="365"/>
      <c r="L1586" s="366"/>
      <c r="O1586" s="471">
        <f>E1581</f>
        <v>0</v>
      </c>
      <c r="P1586" s="472" t="e">
        <f>L1585</f>
        <v>#DIV/0!</v>
      </c>
      <c r="Q1586" s="473">
        <f>K1583</f>
        <v>0</v>
      </c>
      <c r="R1586" s="473">
        <f>I1617</f>
        <v>0</v>
      </c>
      <c r="S1586" s="465" t="e">
        <f>L1590</f>
        <v>#DIV/0!</v>
      </c>
      <c r="T1586" s="465" t="e">
        <f>L1596</f>
        <v>#DIV/0!</v>
      </c>
      <c r="U1586" s="465" t="e">
        <f>L1603</f>
        <v>#DIV/0!</v>
      </c>
      <c r="V1586" s="465" t="e">
        <f>L1610</f>
        <v>#DIV/0!</v>
      </c>
      <c r="W1586" s="467" t="e">
        <f>L1616</f>
        <v>#DIV/0!</v>
      </c>
      <c r="X1586" s="474">
        <f>I1589</f>
        <v>0</v>
      </c>
      <c r="Y1586" s="475">
        <f>I1594</f>
        <v>0</v>
      </c>
      <c r="Z1586" s="475">
        <f>I1601</f>
        <v>0</v>
      </c>
      <c r="AA1586" s="475">
        <f>I1608</f>
        <v>0</v>
      </c>
      <c r="AB1586" s="476">
        <f>I1615</f>
        <v>0</v>
      </c>
    </row>
    <row r="1587" spans="1:28" ht="15" customHeight="1" thickBot="1">
      <c r="A1587" s="367"/>
      <c r="B1587" s="368" t="s">
        <v>614</v>
      </c>
      <c r="C1587" s="368" t="s">
        <v>615</v>
      </c>
      <c r="D1587" s="368" t="s">
        <v>1473</v>
      </c>
      <c r="E1587" s="368" t="s">
        <v>1474</v>
      </c>
      <c r="F1587" s="368" t="s">
        <v>1475</v>
      </c>
      <c r="G1587" s="368" t="s">
        <v>1476</v>
      </c>
      <c r="H1587" s="368" t="s">
        <v>1477</v>
      </c>
      <c r="I1587" s="2151" t="s">
        <v>1478</v>
      </c>
      <c r="J1587" s="2152"/>
      <c r="K1587" s="2149" t="s">
        <v>1622</v>
      </c>
      <c r="L1587" s="2150"/>
      <c r="O1587" s="471">
        <f>F1581</f>
        <v>0</v>
      </c>
      <c r="P1587" s="472" t="e">
        <f>L1585</f>
        <v>#DIV/0!</v>
      </c>
      <c r="Q1587" s="473">
        <f>K1583</f>
        <v>0</v>
      </c>
      <c r="R1587" s="473">
        <f>I1617</f>
        <v>0</v>
      </c>
      <c r="S1587" s="465" t="e">
        <f>L1590</f>
        <v>#DIV/0!</v>
      </c>
      <c r="T1587" s="465" t="e">
        <f>L1596</f>
        <v>#DIV/0!</v>
      </c>
      <c r="U1587" s="465" t="e">
        <f>L1603</f>
        <v>#DIV/0!</v>
      </c>
      <c r="V1587" s="465" t="e">
        <f>L1610</f>
        <v>#DIV/0!</v>
      </c>
      <c r="W1587" s="467" t="e">
        <f>L1616</f>
        <v>#DIV/0!</v>
      </c>
      <c r="X1587" s="474">
        <f>I1589</f>
        <v>0</v>
      </c>
      <c r="Y1587" s="475">
        <f>I1594</f>
        <v>0</v>
      </c>
      <c r="Z1587" s="475">
        <f>I1601</f>
        <v>0</v>
      </c>
      <c r="AA1587" s="475">
        <f>I1608</f>
        <v>0</v>
      </c>
      <c r="AB1587" s="476">
        <f>I1615</f>
        <v>0</v>
      </c>
    </row>
    <row r="1588" spans="1:28" ht="14.25" customHeight="1" thickTop="1">
      <c r="A1588" s="2137" t="s">
        <v>1479</v>
      </c>
      <c r="B1588" s="356"/>
      <c r="C1588" s="369"/>
      <c r="D1588" s="369"/>
      <c r="E1588" s="370"/>
      <c r="F1588" s="356"/>
      <c r="G1588" s="371"/>
      <c r="H1588" s="372">
        <f t="shared" ref="H1588:H1616" si="40">ROUNDDOWN(C1588*D1588,2)</f>
        <v>0</v>
      </c>
      <c r="I1588" s="1425" t="s">
        <v>1480</v>
      </c>
      <c r="J1588" s="1426"/>
      <c r="K1588" s="2139" t="s">
        <v>1043</v>
      </c>
      <c r="L1588" s="2140" t="e">
        <f>ROUNDDOWN(I1589/I1617,2)</f>
        <v>#DIV/0!</v>
      </c>
      <c r="O1588" s="471">
        <f>G1581</f>
        <v>0</v>
      </c>
      <c r="P1588" s="472" t="e">
        <f>L1585</f>
        <v>#DIV/0!</v>
      </c>
      <c r="Q1588" s="473">
        <f>K1583</f>
        <v>0</v>
      </c>
      <c r="R1588" s="473">
        <f>I1617</f>
        <v>0</v>
      </c>
      <c r="S1588" s="465" t="e">
        <f>L1590</f>
        <v>#DIV/0!</v>
      </c>
      <c r="T1588" s="465" t="e">
        <f>L1596</f>
        <v>#DIV/0!</v>
      </c>
      <c r="U1588" s="465" t="e">
        <f>L1603</f>
        <v>#DIV/0!</v>
      </c>
      <c r="V1588" s="465" t="e">
        <f>L1610</f>
        <v>#DIV/0!</v>
      </c>
      <c r="W1588" s="467" t="e">
        <f>L1616</f>
        <v>#DIV/0!</v>
      </c>
      <c r="X1588" s="474">
        <f>I1589</f>
        <v>0</v>
      </c>
      <c r="Y1588" s="475">
        <f>I1594</f>
        <v>0</v>
      </c>
      <c r="Z1588" s="475">
        <f>I1601</f>
        <v>0</v>
      </c>
      <c r="AA1588" s="475">
        <f>I1608</f>
        <v>0</v>
      </c>
      <c r="AB1588" s="476">
        <f>I1615</f>
        <v>0</v>
      </c>
    </row>
    <row r="1589" spans="1:28" ht="14.25" thickBot="1">
      <c r="A1589" s="2137"/>
      <c r="B1589" s="356"/>
      <c r="C1589" s="369"/>
      <c r="D1589" s="369"/>
      <c r="E1589" s="370"/>
      <c r="F1589" s="356"/>
      <c r="G1589" s="371"/>
      <c r="H1589" s="372">
        <f t="shared" si="40"/>
        <v>0</v>
      </c>
      <c r="I1589" s="2129">
        <f>SUM(H1588:H1592)</f>
        <v>0</v>
      </c>
      <c r="J1589" s="2130"/>
      <c r="K1589" s="2125"/>
      <c r="L1589" s="2141"/>
      <c r="O1589" s="471">
        <f>H1581</f>
        <v>0</v>
      </c>
      <c r="P1589" s="472" t="e">
        <f>L1585</f>
        <v>#DIV/0!</v>
      </c>
      <c r="Q1589" s="473">
        <f>K1583</f>
        <v>0</v>
      </c>
      <c r="R1589" s="473">
        <f>I1617</f>
        <v>0</v>
      </c>
      <c r="S1589" s="465" t="e">
        <f>L1590</f>
        <v>#DIV/0!</v>
      </c>
      <c r="T1589" s="465" t="e">
        <f>L1596</f>
        <v>#DIV/0!</v>
      </c>
      <c r="U1589" s="465" t="e">
        <f>L1603</f>
        <v>#DIV/0!</v>
      </c>
      <c r="V1589" s="465" t="e">
        <f>L1610</f>
        <v>#DIV/0!</v>
      </c>
      <c r="W1589" s="467" t="e">
        <f>L1616</f>
        <v>#DIV/0!</v>
      </c>
      <c r="X1589" s="474">
        <f>I1589</f>
        <v>0</v>
      </c>
      <c r="Y1589" s="475">
        <f>I1594</f>
        <v>0</v>
      </c>
      <c r="Z1589" s="475">
        <f>I1601</f>
        <v>0</v>
      </c>
      <c r="AA1589" s="475">
        <f>I1608</f>
        <v>0</v>
      </c>
      <c r="AB1589" s="476">
        <f>I1615</f>
        <v>0</v>
      </c>
    </row>
    <row r="1590" spans="1:28" ht="13.5" customHeight="1" thickTop="1">
      <c r="A1590" s="2137"/>
      <c r="B1590" s="356"/>
      <c r="C1590" s="369"/>
      <c r="D1590" s="369"/>
      <c r="E1590" s="370"/>
      <c r="F1590" s="356"/>
      <c r="G1590" s="371"/>
      <c r="H1590" s="372">
        <f t="shared" si="40"/>
        <v>0</v>
      </c>
      <c r="I1590" s="2129"/>
      <c r="J1590" s="2130"/>
      <c r="K1590" s="2125"/>
      <c r="L1590" s="2140" t="e">
        <f>IF(L1588=0,"-",IF(L1588-$I$1/100&lt;0,0.0001,IF(L1588=1,1,L1588-$I$1/100)))</f>
        <v>#DIV/0!</v>
      </c>
      <c r="O1590" s="471">
        <f>I1581</f>
        <v>0</v>
      </c>
      <c r="P1590" s="472" t="e">
        <f>L1585</f>
        <v>#DIV/0!</v>
      </c>
      <c r="Q1590" s="473">
        <f>K1583</f>
        <v>0</v>
      </c>
      <c r="R1590" s="473">
        <f>I1617</f>
        <v>0</v>
      </c>
      <c r="S1590" s="465" t="e">
        <f>L1590</f>
        <v>#DIV/0!</v>
      </c>
      <c r="T1590" s="465" t="e">
        <f>L1596</f>
        <v>#DIV/0!</v>
      </c>
      <c r="U1590" s="465" t="e">
        <f>L1603</f>
        <v>#DIV/0!</v>
      </c>
      <c r="V1590" s="465" t="e">
        <f>L1610</f>
        <v>#DIV/0!</v>
      </c>
      <c r="W1590" s="467" t="e">
        <f>L1616</f>
        <v>#DIV/0!</v>
      </c>
      <c r="X1590" s="474">
        <f>I1589</f>
        <v>0</v>
      </c>
      <c r="Y1590" s="475">
        <f>I1594</f>
        <v>0</v>
      </c>
      <c r="Z1590" s="475">
        <f>I1601</f>
        <v>0</v>
      </c>
      <c r="AA1590" s="475">
        <f>I1608</f>
        <v>0</v>
      </c>
      <c r="AB1590" s="476">
        <f>I1615</f>
        <v>0</v>
      </c>
    </row>
    <row r="1591" spans="1:28">
      <c r="A1591" s="2137"/>
      <c r="B1591" s="356"/>
      <c r="C1591" s="369"/>
      <c r="D1591" s="369"/>
      <c r="E1591" s="370"/>
      <c r="F1591" s="356"/>
      <c r="G1591" s="371"/>
      <c r="H1591" s="372">
        <f t="shared" si="40"/>
        <v>0</v>
      </c>
      <c r="I1591" s="2129"/>
      <c r="J1591" s="2130"/>
      <c r="K1591" s="2125"/>
      <c r="L1591" s="2142"/>
      <c r="O1591" s="471">
        <f>J1581</f>
        <v>0</v>
      </c>
      <c r="P1591" s="472" t="e">
        <f>L1585</f>
        <v>#DIV/0!</v>
      </c>
      <c r="Q1591" s="473">
        <f>K1583</f>
        <v>0</v>
      </c>
      <c r="R1591" s="473">
        <f>I1617</f>
        <v>0</v>
      </c>
      <c r="S1591" s="465" t="e">
        <f>L1590</f>
        <v>#DIV/0!</v>
      </c>
      <c r="T1591" s="465" t="e">
        <f>L1596</f>
        <v>#DIV/0!</v>
      </c>
      <c r="U1591" s="465" t="e">
        <f>L1603</f>
        <v>#DIV/0!</v>
      </c>
      <c r="V1591" s="465" t="e">
        <f>L1610</f>
        <v>#DIV/0!</v>
      </c>
      <c r="W1591" s="467" t="e">
        <f>L1616</f>
        <v>#DIV/0!</v>
      </c>
      <c r="X1591" s="474">
        <f>I1589</f>
        <v>0</v>
      </c>
      <c r="Y1591" s="475">
        <f>I1594</f>
        <v>0</v>
      </c>
      <c r="Z1591" s="475">
        <f>I1601</f>
        <v>0</v>
      </c>
      <c r="AA1591" s="475">
        <f>I1608</f>
        <v>0</v>
      </c>
      <c r="AB1591" s="476">
        <f>I1615</f>
        <v>0</v>
      </c>
    </row>
    <row r="1592" spans="1:28" ht="14.25" thickBot="1">
      <c r="A1592" s="2138"/>
      <c r="B1592" s="356"/>
      <c r="C1592" s="373"/>
      <c r="D1592" s="373"/>
      <c r="E1592" s="374"/>
      <c r="F1592" s="375"/>
      <c r="G1592" s="376"/>
      <c r="H1592" s="377">
        <f t="shared" si="40"/>
        <v>0</v>
      </c>
      <c r="I1592" s="2131"/>
      <c r="J1592" s="2132"/>
      <c r="K1592" s="2128"/>
      <c r="L1592" s="2141"/>
      <c r="O1592" s="471">
        <f>K1581</f>
        <v>0</v>
      </c>
      <c r="P1592" s="472" t="e">
        <f>L1585</f>
        <v>#DIV/0!</v>
      </c>
      <c r="Q1592" s="473">
        <f>K1583</f>
        <v>0</v>
      </c>
      <c r="R1592" s="473">
        <f>I1617</f>
        <v>0</v>
      </c>
      <c r="S1592" s="465" t="e">
        <f>L1590</f>
        <v>#DIV/0!</v>
      </c>
      <c r="T1592" s="465" t="e">
        <f>L1596</f>
        <v>#DIV/0!</v>
      </c>
      <c r="U1592" s="465" t="e">
        <f>L1603</f>
        <v>#DIV/0!</v>
      </c>
      <c r="V1592" s="465" t="e">
        <f>L1610</f>
        <v>#DIV/0!</v>
      </c>
      <c r="W1592" s="467" t="e">
        <f>L1616</f>
        <v>#DIV/0!</v>
      </c>
      <c r="X1592" s="474">
        <f>I1589</f>
        <v>0</v>
      </c>
      <c r="Y1592" s="475">
        <f>I1594</f>
        <v>0</v>
      </c>
      <c r="Z1592" s="475">
        <f>I1601</f>
        <v>0</v>
      </c>
      <c r="AA1592" s="475">
        <f>I1608</f>
        <v>0</v>
      </c>
      <c r="AB1592" s="476">
        <f>I1615</f>
        <v>0</v>
      </c>
    </row>
    <row r="1593" spans="1:28" ht="15" customHeight="1" thickTop="1" thickBot="1">
      <c r="A1593" s="2158" t="s">
        <v>1044</v>
      </c>
      <c r="B1593" s="355"/>
      <c r="C1593" s="378"/>
      <c r="D1593" s="378"/>
      <c r="E1593" s="379"/>
      <c r="F1593" s="380"/>
      <c r="G1593" s="381"/>
      <c r="H1593" s="382">
        <f t="shared" si="40"/>
        <v>0</v>
      </c>
      <c r="I1593" s="2159" t="s">
        <v>72</v>
      </c>
      <c r="J1593" s="2160"/>
      <c r="K1593" s="2127" t="s">
        <v>73</v>
      </c>
      <c r="L1593" s="2123" t="e">
        <f>ROUNDDOWN(I1594/I1617,2)</f>
        <v>#DIV/0!</v>
      </c>
      <c r="O1593" s="477">
        <f>L1581</f>
        <v>0</v>
      </c>
      <c r="P1593" s="478" t="e">
        <f>L1585</f>
        <v>#DIV/0!</v>
      </c>
      <c r="Q1593" s="479">
        <f>K1583</f>
        <v>0</v>
      </c>
      <c r="R1593" s="479">
        <f>I1617</f>
        <v>0</v>
      </c>
      <c r="S1593" s="465" t="e">
        <f>L1590</f>
        <v>#DIV/0!</v>
      </c>
      <c r="T1593" s="465" t="e">
        <f>L1596</f>
        <v>#DIV/0!</v>
      </c>
      <c r="U1593" s="465" t="e">
        <f>L1603</f>
        <v>#DIV/0!</v>
      </c>
      <c r="V1593" s="465" t="e">
        <f>L1610</f>
        <v>#DIV/0!</v>
      </c>
      <c r="W1593" s="467" t="e">
        <f>L1616</f>
        <v>#DIV/0!</v>
      </c>
      <c r="X1593" s="480">
        <f>I1589</f>
        <v>0</v>
      </c>
      <c r="Y1593" s="481">
        <f>I1594</f>
        <v>0</v>
      </c>
      <c r="Z1593" s="481">
        <f>I1601</f>
        <v>0</v>
      </c>
      <c r="AA1593" s="481">
        <f>I1608</f>
        <v>0</v>
      </c>
      <c r="AB1593" s="482">
        <f>I1615</f>
        <v>0</v>
      </c>
    </row>
    <row r="1594" spans="1:28" ht="15" thickTop="1" thickBot="1">
      <c r="A1594" s="2137"/>
      <c r="B1594" s="356"/>
      <c r="C1594" s="369"/>
      <c r="D1594" s="369"/>
      <c r="E1594" s="370"/>
      <c r="F1594" s="356"/>
      <c r="G1594" s="371"/>
      <c r="H1594" s="372">
        <f t="shared" si="40"/>
        <v>0</v>
      </c>
      <c r="I1594" s="2129">
        <f>SUM(H1593:H1599)</f>
        <v>0</v>
      </c>
      <c r="J1594" s="2130"/>
      <c r="K1594" s="2125"/>
      <c r="L1594" s="2123"/>
    </row>
    <row r="1595" spans="1:28" ht="15" thickTop="1" thickBot="1">
      <c r="A1595" s="2137"/>
      <c r="B1595" s="356"/>
      <c r="C1595" s="369"/>
      <c r="D1595" s="369"/>
      <c r="E1595" s="370"/>
      <c r="F1595" s="356"/>
      <c r="G1595" s="371"/>
      <c r="H1595" s="372">
        <f t="shared" si="40"/>
        <v>0</v>
      </c>
      <c r="I1595" s="2129"/>
      <c r="J1595" s="2130"/>
      <c r="K1595" s="2125"/>
      <c r="L1595" s="2123"/>
    </row>
    <row r="1596" spans="1:28" ht="15" thickTop="1" thickBot="1">
      <c r="A1596" s="2137"/>
      <c r="B1596" s="356"/>
      <c r="C1596" s="369"/>
      <c r="D1596" s="369"/>
      <c r="E1596" s="370"/>
      <c r="F1596" s="356"/>
      <c r="G1596" s="371"/>
      <c r="H1596" s="372">
        <f t="shared" si="40"/>
        <v>0</v>
      </c>
      <c r="I1596" s="2129"/>
      <c r="J1596" s="2130"/>
      <c r="K1596" s="2125"/>
      <c r="L1596" s="2123" t="e">
        <f>IF(L1593=0,"-",IF(L1593-$I$1/100&lt;0,0.0001,IF(L1593=1,1,L1593-$I$1/100)))</f>
        <v>#DIV/0!</v>
      </c>
    </row>
    <row r="1597" spans="1:28" ht="15" thickTop="1" thickBot="1">
      <c r="A1597" s="2137"/>
      <c r="B1597" s="356"/>
      <c r="C1597" s="369"/>
      <c r="D1597" s="369"/>
      <c r="E1597" s="370"/>
      <c r="F1597" s="356"/>
      <c r="G1597" s="371"/>
      <c r="H1597" s="372">
        <f t="shared" si="40"/>
        <v>0</v>
      </c>
      <c r="I1597" s="2129"/>
      <c r="J1597" s="2130"/>
      <c r="K1597" s="2125"/>
      <c r="L1597" s="2123"/>
    </row>
    <row r="1598" spans="1:28" ht="15" thickTop="1" thickBot="1">
      <c r="A1598" s="2137"/>
      <c r="B1598" s="356"/>
      <c r="C1598" s="369"/>
      <c r="D1598" s="369"/>
      <c r="E1598" s="370"/>
      <c r="F1598" s="356"/>
      <c r="G1598" s="371"/>
      <c r="H1598" s="372">
        <f t="shared" si="40"/>
        <v>0</v>
      </c>
      <c r="I1598" s="2129"/>
      <c r="J1598" s="2130"/>
      <c r="K1598" s="2125"/>
      <c r="L1598" s="2123"/>
    </row>
    <row r="1599" spans="1:28" ht="15" thickTop="1" thickBot="1">
      <c r="A1599" s="2138"/>
      <c r="B1599" s="375"/>
      <c r="C1599" s="373"/>
      <c r="D1599" s="373"/>
      <c r="E1599" s="374"/>
      <c r="F1599" s="375"/>
      <c r="G1599" s="376"/>
      <c r="H1599" s="377">
        <f t="shared" si="40"/>
        <v>0</v>
      </c>
      <c r="I1599" s="2131"/>
      <c r="J1599" s="2132"/>
      <c r="K1599" s="2128"/>
      <c r="L1599" s="2123"/>
    </row>
    <row r="1600" spans="1:28" ht="15" customHeight="1" thickTop="1" thickBot="1">
      <c r="A1600" s="2146" t="s">
        <v>74</v>
      </c>
      <c r="B1600" s="380"/>
      <c r="C1600" s="378"/>
      <c r="D1600" s="378"/>
      <c r="E1600" s="379"/>
      <c r="F1600" s="380"/>
      <c r="G1600" s="381"/>
      <c r="H1600" s="382">
        <f t="shared" si="40"/>
        <v>0</v>
      </c>
      <c r="I1600" s="2162" t="s">
        <v>75</v>
      </c>
      <c r="J1600" s="1429"/>
      <c r="K1600" s="2124" t="s">
        <v>1226</v>
      </c>
      <c r="L1600" s="2123" t="e">
        <f>ROUNDDOWN(I1601/I1617,2)</f>
        <v>#DIV/0!</v>
      </c>
    </row>
    <row r="1601" spans="1:12" ht="15" thickTop="1" thickBot="1">
      <c r="A1601" s="2137"/>
      <c r="B1601" s="356"/>
      <c r="C1601" s="369"/>
      <c r="D1601" s="369"/>
      <c r="E1601" s="370"/>
      <c r="F1601" s="356"/>
      <c r="G1601" s="371"/>
      <c r="H1601" s="372">
        <f t="shared" si="40"/>
        <v>0</v>
      </c>
      <c r="I1601" s="2129">
        <f>SUM(H1600:H1606)</f>
        <v>0</v>
      </c>
      <c r="J1601" s="2130"/>
      <c r="K1601" s="2125"/>
      <c r="L1601" s="2123"/>
    </row>
    <row r="1602" spans="1:12" ht="15" thickTop="1" thickBot="1">
      <c r="A1602" s="2137"/>
      <c r="B1602" s="356"/>
      <c r="C1602" s="369"/>
      <c r="D1602" s="369"/>
      <c r="E1602" s="370"/>
      <c r="F1602" s="356"/>
      <c r="G1602" s="371"/>
      <c r="H1602" s="372">
        <f t="shared" si="40"/>
        <v>0</v>
      </c>
      <c r="I1602" s="2129"/>
      <c r="J1602" s="2130"/>
      <c r="K1602" s="2125"/>
      <c r="L1602" s="2123"/>
    </row>
    <row r="1603" spans="1:12" ht="15" thickTop="1" thickBot="1">
      <c r="A1603" s="2137"/>
      <c r="B1603" s="356"/>
      <c r="C1603" s="369"/>
      <c r="D1603" s="369"/>
      <c r="E1603" s="370"/>
      <c r="F1603" s="356"/>
      <c r="G1603" s="371"/>
      <c r="H1603" s="372">
        <f t="shared" si="40"/>
        <v>0</v>
      </c>
      <c r="I1603" s="2129"/>
      <c r="J1603" s="2130"/>
      <c r="K1603" s="2125"/>
      <c r="L1603" s="2123" t="e">
        <f>IF(L1600=0,"-",IF(L1600-$I$1/100&lt;0,0.0001,IF(L1600=1,1,L1600-$I$1/100)))</f>
        <v>#DIV/0!</v>
      </c>
    </row>
    <row r="1604" spans="1:12" ht="15" thickTop="1" thickBot="1">
      <c r="A1604" s="2137"/>
      <c r="B1604" s="356"/>
      <c r="C1604" s="369"/>
      <c r="D1604" s="369"/>
      <c r="E1604" s="370"/>
      <c r="F1604" s="356"/>
      <c r="G1604" s="371"/>
      <c r="H1604" s="372">
        <f t="shared" si="40"/>
        <v>0</v>
      </c>
      <c r="I1604" s="2129"/>
      <c r="J1604" s="2130"/>
      <c r="K1604" s="2125"/>
      <c r="L1604" s="2123"/>
    </row>
    <row r="1605" spans="1:12" ht="15" thickTop="1" thickBot="1">
      <c r="A1605" s="2137"/>
      <c r="B1605" s="356"/>
      <c r="C1605" s="369"/>
      <c r="D1605" s="369"/>
      <c r="E1605" s="370"/>
      <c r="F1605" s="356"/>
      <c r="G1605" s="371"/>
      <c r="H1605" s="372">
        <f t="shared" si="40"/>
        <v>0</v>
      </c>
      <c r="I1605" s="2129"/>
      <c r="J1605" s="2130"/>
      <c r="K1605" s="2125"/>
      <c r="L1605" s="2123"/>
    </row>
    <row r="1606" spans="1:12" ht="15" thickTop="1" thickBot="1">
      <c r="A1606" s="2161"/>
      <c r="B1606" s="383"/>
      <c r="C1606" s="373"/>
      <c r="D1606" s="373"/>
      <c r="E1606" s="374"/>
      <c r="F1606" s="375"/>
      <c r="G1606" s="376"/>
      <c r="H1606" s="377">
        <f t="shared" si="40"/>
        <v>0</v>
      </c>
      <c r="I1606" s="2129"/>
      <c r="J1606" s="2130"/>
      <c r="K1606" s="2126"/>
      <c r="L1606" s="2123"/>
    </row>
    <row r="1607" spans="1:12" ht="15" customHeight="1" thickTop="1" thickBot="1">
      <c r="A1607" s="2158" t="s">
        <v>1227</v>
      </c>
      <c r="B1607" s="355"/>
      <c r="C1607" s="378"/>
      <c r="D1607" s="378"/>
      <c r="E1607" s="379"/>
      <c r="F1607" s="380"/>
      <c r="G1607" s="381"/>
      <c r="H1607" s="382">
        <f t="shared" si="40"/>
        <v>0</v>
      </c>
      <c r="I1607" s="2159" t="s">
        <v>1228</v>
      </c>
      <c r="J1607" s="2160"/>
      <c r="K1607" s="2127" t="s">
        <v>1229</v>
      </c>
      <c r="L1607" s="2123" t="e">
        <f>ROUNDDOWN(I1608/I1617,2)</f>
        <v>#DIV/0!</v>
      </c>
    </row>
    <row r="1608" spans="1:12" ht="15" thickTop="1" thickBot="1">
      <c r="A1608" s="2137"/>
      <c r="B1608" s="356"/>
      <c r="C1608" s="369"/>
      <c r="D1608" s="369"/>
      <c r="E1608" s="370"/>
      <c r="F1608" s="356"/>
      <c r="G1608" s="371"/>
      <c r="H1608" s="372">
        <f t="shared" si="40"/>
        <v>0</v>
      </c>
      <c r="I1608" s="2129">
        <f>SUM(H1607:H1613)</f>
        <v>0</v>
      </c>
      <c r="J1608" s="2130"/>
      <c r="K1608" s="2125"/>
      <c r="L1608" s="2123"/>
    </row>
    <row r="1609" spans="1:12" ht="15" thickTop="1" thickBot="1">
      <c r="A1609" s="2137"/>
      <c r="B1609" s="356"/>
      <c r="C1609" s="369"/>
      <c r="D1609" s="369"/>
      <c r="E1609" s="370"/>
      <c r="F1609" s="356"/>
      <c r="G1609" s="371"/>
      <c r="H1609" s="372">
        <f t="shared" si="40"/>
        <v>0</v>
      </c>
      <c r="I1609" s="2129"/>
      <c r="J1609" s="2130"/>
      <c r="K1609" s="2125"/>
      <c r="L1609" s="2123"/>
    </row>
    <row r="1610" spans="1:12" ht="15" thickTop="1" thickBot="1">
      <c r="A1610" s="2137"/>
      <c r="B1610" s="356"/>
      <c r="C1610" s="369"/>
      <c r="D1610" s="369"/>
      <c r="E1610" s="370"/>
      <c r="F1610" s="356"/>
      <c r="G1610" s="371"/>
      <c r="H1610" s="372">
        <f t="shared" si="40"/>
        <v>0</v>
      </c>
      <c r="I1610" s="2129"/>
      <c r="J1610" s="2130"/>
      <c r="K1610" s="2125"/>
      <c r="L1610" s="2123" t="e">
        <f>IF(L1607=0,"-",IF(L1607-$I$1/100&lt;0,0.0001,IF(L1607=1,1,L1607-$I$1/100)))</f>
        <v>#DIV/0!</v>
      </c>
    </row>
    <row r="1611" spans="1:12" ht="15" thickTop="1" thickBot="1">
      <c r="A1611" s="2137"/>
      <c r="B1611" s="356"/>
      <c r="C1611" s="369"/>
      <c r="D1611" s="369"/>
      <c r="E1611" s="370"/>
      <c r="F1611" s="356"/>
      <c r="G1611" s="371"/>
      <c r="H1611" s="372">
        <f t="shared" si="40"/>
        <v>0</v>
      </c>
      <c r="I1611" s="2129"/>
      <c r="J1611" s="2130"/>
      <c r="K1611" s="2125"/>
      <c r="L1611" s="2123"/>
    </row>
    <row r="1612" spans="1:12" ht="15" thickTop="1" thickBot="1">
      <c r="A1612" s="2137"/>
      <c r="B1612" s="356"/>
      <c r="C1612" s="369"/>
      <c r="D1612" s="369"/>
      <c r="E1612" s="370"/>
      <c r="F1612" s="356"/>
      <c r="G1612" s="371"/>
      <c r="H1612" s="372">
        <f t="shared" si="40"/>
        <v>0</v>
      </c>
      <c r="I1612" s="2129"/>
      <c r="J1612" s="2130"/>
      <c r="K1612" s="2125"/>
      <c r="L1612" s="2123"/>
    </row>
    <row r="1613" spans="1:12" ht="15" thickTop="1" thickBot="1">
      <c r="A1613" s="2138"/>
      <c r="B1613" s="375"/>
      <c r="C1613" s="373"/>
      <c r="D1613" s="373"/>
      <c r="E1613" s="374"/>
      <c r="F1613" s="375"/>
      <c r="G1613" s="376"/>
      <c r="H1613" s="377">
        <f t="shared" si="40"/>
        <v>0</v>
      </c>
      <c r="I1613" s="2131"/>
      <c r="J1613" s="2132"/>
      <c r="K1613" s="2128"/>
      <c r="L1613" s="2123"/>
    </row>
    <row r="1614" spans="1:12" ht="15" customHeight="1" thickTop="1" thickBot="1">
      <c r="A1614" s="2158" t="s">
        <v>1230</v>
      </c>
      <c r="B1614" s="355"/>
      <c r="C1614" s="378"/>
      <c r="D1614" s="378"/>
      <c r="E1614" s="379"/>
      <c r="F1614" s="380"/>
      <c r="G1614" s="381"/>
      <c r="H1614" s="382">
        <f t="shared" si="40"/>
        <v>0</v>
      </c>
      <c r="I1614" s="2162" t="s">
        <v>1231</v>
      </c>
      <c r="J1614" s="1429"/>
      <c r="K1614" s="2127" t="s">
        <v>1232</v>
      </c>
      <c r="L1614" s="2123" t="e">
        <f>ROUNDDOWN(I1615/I1617,2)</f>
        <v>#DIV/0!</v>
      </c>
    </row>
    <row r="1615" spans="1:12" ht="15" thickTop="1" thickBot="1">
      <c r="A1615" s="2137"/>
      <c r="B1615" s="356"/>
      <c r="C1615" s="369"/>
      <c r="D1615" s="369"/>
      <c r="E1615" s="370"/>
      <c r="F1615" s="356"/>
      <c r="G1615" s="371"/>
      <c r="H1615" s="372">
        <f t="shared" si="40"/>
        <v>0</v>
      </c>
      <c r="I1615" s="2129">
        <f>SUM(H1614:H1616)</f>
        <v>0</v>
      </c>
      <c r="J1615" s="2130"/>
      <c r="K1615" s="2125"/>
      <c r="L1615" s="2123"/>
    </row>
    <row r="1616" spans="1:12" ht="15" thickTop="1" thickBot="1">
      <c r="A1616" s="2138"/>
      <c r="B1616" s="375"/>
      <c r="C1616" s="373"/>
      <c r="D1616" s="373"/>
      <c r="E1616" s="374"/>
      <c r="F1616" s="375"/>
      <c r="G1616" s="376"/>
      <c r="H1616" s="377">
        <f t="shared" si="40"/>
        <v>0</v>
      </c>
      <c r="I1616" s="2131"/>
      <c r="J1616" s="2132"/>
      <c r="K1616" s="2128"/>
      <c r="L1616" s="499" t="e">
        <f>IF(L1614=0,"-",IF(L1614-$I$1/100&lt;0,0.0001,IF(L1614=1,1,L1614-$I$1/100)))</f>
        <v>#DIV/0!</v>
      </c>
    </row>
    <row r="1617" spans="1:31" ht="15" thickTop="1" thickBot="1">
      <c r="A1617" s="10"/>
      <c r="G1617" s="2133" t="s">
        <v>1233</v>
      </c>
      <c r="H1617" s="2134"/>
      <c r="I1617" s="2135">
        <f>SUM(I1589,I1594,I1601,I1608,I1615)</f>
        <v>0</v>
      </c>
      <c r="J1617" s="2136"/>
      <c r="L1617" s="499"/>
    </row>
    <row r="1618" spans="1:31" ht="15" thickTop="1" thickBot="1"/>
    <row r="1619" spans="1:31" ht="13.9" customHeight="1" thickTop="1" thickBot="1">
      <c r="A1619" s="645" t="s">
        <v>981</v>
      </c>
      <c r="B1619" s="2163" t="s">
        <v>1634</v>
      </c>
      <c r="C1619" s="2164"/>
      <c r="D1619" s="2164"/>
      <c r="E1619" s="2164"/>
      <c r="F1619" s="2164"/>
      <c r="G1619" s="2164"/>
      <c r="H1619" s="2164"/>
      <c r="I1619" s="2164"/>
      <c r="J1619" s="2164"/>
      <c r="K1619" s="2164"/>
      <c r="L1619" s="2165"/>
    </row>
    <row r="1620" spans="1:31" ht="29.25" customHeight="1" thickTop="1" thickBot="1">
      <c r="A1620" s="354"/>
      <c r="B1620" s="354"/>
      <c r="C1620" s="354"/>
      <c r="D1620" s="354"/>
      <c r="E1620" s="354"/>
      <c r="F1620" s="354"/>
      <c r="G1620" s="354"/>
      <c r="H1620" s="354"/>
      <c r="I1620" s="354"/>
      <c r="J1620" s="354"/>
      <c r="K1620" s="354"/>
      <c r="L1620" s="354"/>
      <c r="X1620" s="2143" t="s">
        <v>810</v>
      </c>
      <c r="Y1620" s="2143"/>
      <c r="Z1620" s="2143"/>
      <c r="AA1620" s="2143"/>
      <c r="AB1620" s="2143"/>
    </row>
    <row r="1621" spans="1:31" ht="14.25" customHeight="1" thickTop="1">
      <c r="A1621" s="2144" t="s">
        <v>315</v>
      </c>
      <c r="B1621" s="355" t="s">
        <v>316</v>
      </c>
      <c r="C1621" s="355"/>
      <c r="D1621" s="355"/>
      <c r="E1621" s="355"/>
      <c r="F1621" s="355"/>
      <c r="G1621" s="355"/>
      <c r="H1621" s="355"/>
      <c r="I1621" s="355"/>
      <c r="J1621" s="355"/>
      <c r="K1621" s="2156"/>
      <c r="L1621" s="2157"/>
      <c r="O1621" s="457" t="s">
        <v>318</v>
      </c>
      <c r="P1621" s="458" t="s">
        <v>320</v>
      </c>
      <c r="Q1621" s="459" t="s">
        <v>319</v>
      </c>
      <c r="R1621" s="459" t="s">
        <v>809</v>
      </c>
      <c r="S1621" s="460" t="s">
        <v>860</v>
      </c>
      <c r="T1621" s="460" t="s">
        <v>861</v>
      </c>
      <c r="U1621" s="460" t="s">
        <v>862</v>
      </c>
      <c r="V1621" s="460" t="s">
        <v>863</v>
      </c>
      <c r="W1621" s="461" t="s">
        <v>864</v>
      </c>
      <c r="X1621" s="462" t="s">
        <v>860</v>
      </c>
      <c r="Y1621" s="460" t="s">
        <v>861</v>
      </c>
      <c r="Z1621" s="460" t="s">
        <v>862</v>
      </c>
      <c r="AA1621" s="460" t="s">
        <v>863</v>
      </c>
      <c r="AB1621" s="461" t="s">
        <v>864</v>
      </c>
      <c r="AE1621" s="463"/>
    </row>
    <row r="1622" spans="1:31">
      <c r="A1622" s="2145"/>
      <c r="B1622" s="356" t="s">
        <v>865</v>
      </c>
      <c r="C1622" s="357"/>
      <c r="D1622" s="357"/>
      <c r="E1622" s="357"/>
      <c r="F1622" s="357"/>
      <c r="G1622" s="357"/>
      <c r="H1622" s="357"/>
      <c r="I1622" s="357"/>
      <c r="J1622" s="358"/>
      <c r="K1622" s="2147">
        <f>SUM(C1622:J1622)</f>
        <v>0</v>
      </c>
      <c r="L1622" s="2148"/>
      <c r="O1622" s="464">
        <f>B1620</f>
        <v>0</v>
      </c>
      <c r="P1622" s="465" t="e">
        <f>L1624</f>
        <v>#DIV/0!</v>
      </c>
      <c r="Q1622" s="466">
        <f>K1622</f>
        <v>0</v>
      </c>
      <c r="R1622" s="466">
        <f>I1656</f>
        <v>0</v>
      </c>
      <c r="S1622" s="465" t="e">
        <f>L1629</f>
        <v>#DIV/0!</v>
      </c>
      <c r="T1622" s="465" t="e">
        <f>L1635</f>
        <v>#DIV/0!</v>
      </c>
      <c r="U1622" s="465" t="e">
        <f>L1642</f>
        <v>#DIV/0!</v>
      </c>
      <c r="V1622" s="465" t="e">
        <f>L1649</f>
        <v>#DIV/0!</v>
      </c>
      <c r="W1622" s="467" t="e">
        <f>L1655</f>
        <v>#DIV/0!</v>
      </c>
      <c r="X1622" s="468">
        <f>I1628</f>
        <v>0</v>
      </c>
      <c r="Y1622" s="469">
        <f>I1633</f>
        <v>0</v>
      </c>
      <c r="Z1622" s="469">
        <f>I1640</f>
        <v>0</v>
      </c>
      <c r="AA1622" s="469">
        <f>I1647</f>
        <v>0</v>
      </c>
      <c r="AB1622" s="470">
        <f>I1654</f>
        <v>0</v>
      </c>
    </row>
    <row r="1623" spans="1:31" ht="14.25" customHeight="1" thickBot="1">
      <c r="A1623" s="2146"/>
      <c r="B1623" s="356"/>
      <c r="C1623" s="357"/>
      <c r="D1623" s="357"/>
      <c r="E1623" s="357"/>
      <c r="F1623" s="357"/>
      <c r="G1623" s="357"/>
      <c r="H1623" s="357"/>
      <c r="I1623" s="357"/>
      <c r="J1623" s="357"/>
      <c r="K1623" s="359" t="s">
        <v>1620</v>
      </c>
      <c r="L1623" s="360" t="s">
        <v>1621</v>
      </c>
      <c r="O1623" s="471">
        <f>C1620</f>
        <v>0</v>
      </c>
      <c r="P1623" s="472" t="e">
        <f>L1624</f>
        <v>#DIV/0!</v>
      </c>
      <c r="Q1623" s="473">
        <f>K1622</f>
        <v>0</v>
      </c>
      <c r="R1623" s="473">
        <f>I1656</f>
        <v>0</v>
      </c>
      <c r="S1623" s="465" t="e">
        <f>L1629</f>
        <v>#DIV/0!</v>
      </c>
      <c r="T1623" s="465" t="e">
        <f>L1635</f>
        <v>#DIV/0!</v>
      </c>
      <c r="U1623" s="465" t="e">
        <f>L1642</f>
        <v>#DIV/0!</v>
      </c>
      <c r="V1623" s="465" t="e">
        <f>L1649</f>
        <v>#DIV/0!</v>
      </c>
      <c r="W1623" s="467" t="e">
        <f>L1655</f>
        <v>#DIV/0!</v>
      </c>
      <c r="X1623" s="474">
        <f>I1628</f>
        <v>0</v>
      </c>
      <c r="Y1623" s="475">
        <f>I1633</f>
        <v>0</v>
      </c>
      <c r="Z1623" s="475">
        <f>I1640</f>
        <v>0</v>
      </c>
      <c r="AA1623" s="475">
        <f>I1647</f>
        <v>0</v>
      </c>
      <c r="AB1623" s="476">
        <f>I1654</f>
        <v>0</v>
      </c>
    </row>
    <row r="1624" spans="1:31" ht="15" thickTop="1" thickBot="1">
      <c r="A1624" s="2153" t="s">
        <v>866</v>
      </c>
      <c r="B1624" s="2154"/>
      <c r="C1624" s="2154"/>
      <c r="D1624" s="2154"/>
      <c r="E1624" s="2155"/>
      <c r="F1624" s="361">
        <f>I1656</f>
        <v>0</v>
      </c>
      <c r="G1624" s="362" t="s">
        <v>867</v>
      </c>
      <c r="H1624" s="363">
        <f>K1622</f>
        <v>0</v>
      </c>
      <c r="I1624" s="362" t="s">
        <v>868</v>
      </c>
      <c r="J1624" s="362" t="s">
        <v>613</v>
      </c>
      <c r="K1624" s="364" t="e">
        <f>ROUNDDOWN(I1656/K1622,2)</f>
        <v>#DIV/0!</v>
      </c>
      <c r="L1624" s="364" t="e">
        <f>K1624-$I$1/100</f>
        <v>#DIV/0!</v>
      </c>
      <c r="O1624" s="471">
        <f>D1620</f>
        <v>0</v>
      </c>
      <c r="P1624" s="472" t="e">
        <f>L1624</f>
        <v>#DIV/0!</v>
      </c>
      <c r="Q1624" s="473">
        <f>K1622</f>
        <v>0</v>
      </c>
      <c r="R1624" s="473">
        <f>I1656</f>
        <v>0</v>
      </c>
      <c r="S1624" s="465" t="e">
        <f>L1629</f>
        <v>#DIV/0!</v>
      </c>
      <c r="T1624" s="465" t="e">
        <f>L1635</f>
        <v>#DIV/0!</v>
      </c>
      <c r="U1624" s="465" t="e">
        <f>L1642</f>
        <v>#DIV/0!</v>
      </c>
      <c r="V1624" s="465" t="e">
        <f>L1649</f>
        <v>#DIV/0!</v>
      </c>
      <c r="W1624" s="467" t="e">
        <f>L1655</f>
        <v>#DIV/0!</v>
      </c>
      <c r="X1624" s="474">
        <f>I1628</f>
        <v>0</v>
      </c>
      <c r="Y1624" s="475">
        <f>I1633</f>
        <v>0</v>
      </c>
      <c r="Z1624" s="475">
        <f>I1640</f>
        <v>0</v>
      </c>
      <c r="AA1624" s="475">
        <f>I1647</f>
        <v>0</v>
      </c>
      <c r="AB1624" s="476">
        <f>I1654</f>
        <v>0</v>
      </c>
    </row>
    <row r="1625" spans="1:31" ht="14.25" thickTop="1">
      <c r="K1625" s="365"/>
      <c r="L1625" s="366"/>
      <c r="O1625" s="471">
        <f>E1620</f>
        <v>0</v>
      </c>
      <c r="P1625" s="472" t="e">
        <f>L1624</f>
        <v>#DIV/0!</v>
      </c>
      <c r="Q1625" s="473">
        <f>K1622</f>
        <v>0</v>
      </c>
      <c r="R1625" s="473">
        <f>I1656</f>
        <v>0</v>
      </c>
      <c r="S1625" s="465" t="e">
        <f>L1629</f>
        <v>#DIV/0!</v>
      </c>
      <c r="T1625" s="465" t="e">
        <f>L1635</f>
        <v>#DIV/0!</v>
      </c>
      <c r="U1625" s="465" t="e">
        <f>L1642</f>
        <v>#DIV/0!</v>
      </c>
      <c r="V1625" s="465" t="e">
        <f>L1649</f>
        <v>#DIV/0!</v>
      </c>
      <c r="W1625" s="467" t="e">
        <f>L1655</f>
        <v>#DIV/0!</v>
      </c>
      <c r="X1625" s="474">
        <f>I1628</f>
        <v>0</v>
      </c>
      <c r="Y1625" s="475">
        <f>I1633</f>
        <v>0</v>
      </c>
      <c r="Z1625" s="475">
        <f>I1640</f>
        <v>0</v>
      </c>
      <c r="AA1625" s="475">
        <f>I1647</f>
        <v>0</v>
      </c>
      <c r="AB1625" s="476">
        <f>I1654</f>
        <v>0</v>
      </c>
    </row>
    <row r="1626" spans="1:31" ht="15" customHeight="1" thickBot="1">
      <c r="A1626" s="367"/>
      <c r="B1626" s="368" t="s">
        <v>614</v>
      </c>
      <c r="C1626" s="368" t="s">
        <v>615</v>
      </c>
      <c r="D1626" s="368" t="s">
        <v>1473</v>
      </c>
      <c r="E1626" s="368" t="s">
        <v>1474</v>
      </c>
      <c r="F1626" s="368" t="s">
        <v>1475</v>
      </c>
      <c r="G1626" s="368" t="s">
        <v>1476</v>
      </c>
      <c r="H1626" s="368" t="s">
        <v>1477</v>
      </c>
      <c r="I1626" s="2151" t="s">
        <v>1478</v>
      </c>
      <c r="J1626" s="2152"/>
      <c r="K1626" s="2149" t="s">
        <v>1622</v>
      </c>
      <c r="L1626" s="2150"/>
      <c r="O1626" s="471">
        <f>F1620</f>
        <v>0</v>
      </c>
      <c r="P1626" s="472" t="e">
        <f>L1624</f>
        <v>#DIV/0!</v>
      </c>
      <c r="Q1626" s="473">
        <f>K1622</f>
        <v>0</v>
      </c>
      <c r="R1626" s="473">
        <f>I1656</f>
        <v>0</v>
      </c>
      <c r="S1626" s="465" t="e">
        <f>L1629</f>
        <v>#DIV/0!</v>
      </c>
      <c r="T1626" s="465" t="e">
        <f>L1635</f>
        <v>#DIV/0!</v>
      </c>
      <c r="U1626" s="465" t="e">
        <f>L1642</f>
        <v>#DIV/0!</v>
      </c>
      <c r="V1626" s="465" t="e">
        <f>L1649</f>
        <v>#DIV/0!</v>
      </c>
      <c r="W1626" s="467" t="e">
        <f>L1655</f>
        <v>#DIV/0!</v>
      </c>
      <c r="X1626" s="474">
        <f>I1628</f>
        <v>0</v>
      </c>
      <c r="Y1626" s="475">
        <f>I1633</f>
        <v>0</v>
      </c>
      <c r="Z1626" s="475">
        <f>I1640</f>
        <v>0</v>
      </c>
      <c r="AA1626" s="475">
        <f>I1647</f>
        <v>0</v>
      </c>
      <c r="AB1626" s="476">
        <f>I1654</f>
        <v>0</v>
      </c>
    </row>
    <row r="1627" spans="1:31" ht="14.25" customHeight="1" thickTop="1">
      <c r="A1627" s="2137" t="s">
        <v>1479</v>
      </c>
      <c r="B1627" s="356"/>
      <c r="C1627" s="369"/>
      <c r="D1627" s="369"/>
      <c r="E1627" s="370"/>
      <c r="F1627" s="356"/>
      <c r="G1627" s="371"/>
      <c r="H1627" s="372">
        <f t="shared" ref="H1627:H1655" si="41">ROUNDDOWN(C1627*D1627,2)</f>
        <v>0</v>
      </c>
      <c r="I1627" s="1425" t="s">
        <v>1480</v>
      </c>
      <c r="J1627" s="1426"/>
      <c r="K1627" s="2139" t="s">
        <v>1043</v>
      </c>
      <c r="L1627" s="2140" t="e">
        <f>ROUNDDOWN(I1628/I1656,2)</f>
        <v>#DIV/0!</v>
      </c>
      <c r="O1627" s="471">
        <f>G1620</f>
        <v>0</v>
      </c>
      <c r="P1627" s="472" t="e">
        <f>L1624</f>
        <v>#DIV/0!</v>
      </c>
      <c r="Q1627" s="473">
        <f>K1622</f>
        <v>0</v>
      </c>
      <c r="R1627" s="473">
        <f>I1656</f>
        <v>0</v>
      </c>
      <c r="S1627" s="465" t="e">
        <f>L1629</f>
        <v>#DIV/0!</v>
      </c>
      <c r="T1627" s="465" t="e">
        <f>L1635</f>
        <v>#DIV/0!</v>
      </c>
      <c r="U1627" s="465" t="e">
        <f>L1642</f>
        <v>#DIV/0!</v>
      </c>
      <c r="V1627" s="465" t="e">
        <f>L1649</f>
        <v>#DIV/0!</v>
      </c>
      <c r="W1627" s="467" t="e">
        <f>L1655</f>
        <v>#DIV/0!</v>
      </c>
      <c r="X1627" s="474">
        <f>I1628</f>
        <v>0</v>
      </c>
      <c r="Y1627" s="475">
        <f>I1633</f>
        <v>0</v>
      </c>
      <c r="Z1627" s="475">
        <f>I1640</f>
        <v>0</v>
      </c>
      <c r="AA1627" s="475">
        <f>I1647</f>
        <v>0</v>
      </c>
      <c r="AB1627" s="476">
        <f>I1654</f>
        <v>0</v>
      </c>
    </row>
    <row r="1628" spans="1:31" ht="14.25" thickBot="1">
      <c r="A1628" s="2137"/>
      <c r="B1628" s="356"/>
      <c r="C1628" s="369"/>
      <c r="D1628" s="369"/>
      <c r="E1628" s="370"/>
      <c r="F1628" s="356"/>
      <c r="G1628" s="371"/>
      <c r="H1628" s="372">
        <f t="shared" si="41"/>
        <v>0</v>
      </c>
      <c r="I1628" s="2129">
        <f>SUM(H1627:H1631)</f>
        <v>0</v>
      </c>
      <c r="J1628" s="2130"/>
      <c r="K1628" s="2125"/>
      <c r="L1628" s="2141"/>
      <c r="O1628" s="471">
        <f>H1620</f>
        <v>0</v>
      </c>
      <c r="P1628" s="472" t="e">
        <f>L1624</f>
        <v>#DIV/0!</v>
      </c>
      <c r="Q1628" s="473">
        <f>K1622</f>
        <v>0</v>
      </c>
      <c r="R1628" s="473">
        <f>I1656</f>
        <v>0</v>
      </c>
      <c r="S1628" s="465" t="e">
        <f>L1629</f>
        <v>#DIV/0!</v>
      </c>
      <c r="T1628" s="465" t="e">
        <f>L1635</f>
        <v>#DIV/0!</v>
      </c>
      <c r="U1628" s="465" t="e">
        <f>L1642</f>
        <v>#DIV/0!</v>
      </c>
      <c r="V1628" s="465" t="e">
        <f>L1649</f>
        <v>#DIV/0!</v>
      </c>
      <c r="W1628" s="467" t="e">
        <f>L1655</f>
        <v>#DIV/0!</v>
      </c>
      <c r="X1628" s="474">
        <f>I1628</f>
        <v>0</v>
      </c>
      <c r="Y1628" s="475">
        <f>I1633</f>
        <v>0</v>
      </c>
      <c r="Z1628" s="475">
        <f>I1640</f>
        <v>0</v>
      </c>
      <c r="AA1628" s="475">
        <f>I1647</f>
        <v>0</v>
      </c>
      <c r="AB1628" s="476">
        <f>I1654</f>
        <v>0</v>
      </c>
    </row>
    <row r="1629" spans="1:31" ht="13.5" customHeight="1" thickTop="1">
      <c r="A1629" s="2137"/>
      <c r="B1629" s="356"/>
      <c r="C1629" s="369"/>
      <c r="D1629" s="369"/>
      <c r="E1629" s="370"/>
      <c r="F1629" s="356"/>
      <c r="G1629" s="371"/>
      <c r="H1629" s="372">
        <f t="shared" si="41"/>
        <v>0</v>
      </c>
      <c r="I1629" s="2129"/>
      <c r="J1629" s="2130"/>
      <c r="K1629" s="2125"/>
      <c r="L1629" s="2140" t="e">
        <f>IF(L1627=0,"-",IF(L1627-$I$1/100&lt;0,0.0001,IF(L1627=1,1,L1627-$I$1/100)))</f>
        <v>#DIV/0!</v>
      </c>
      <c r="O1629" s="471">
        <f>I1620</f>
        <v>0</v>
      </c>
      <c r="P1629" s="472" t="e">
        <f>L1624</f>
        <v>#DIV/0!</v>
      </c>
      <c r="Q1629" s="473">
        <f>K1622</f>
        <v>0</v>
      </c>
      <c r="R1629" s="473">
        <f>I1656</f>
        <v>0</v>
      </c>
      <c r="S1629" s="465" t="e">
        <f>L1629</f>
        <v>#DIV/0!</v>
      </c>
      <c r="T1629" s="465" t="e">
        <f>L1635</f>
        <v>#DIV/0!</v>
      </c>
      <c r="U1629" s="465" t="e">
        <f>L1642</f>
        <v>#DIV/0!</v>
      </c>
      <c r="V1629" s="465" t="e">
        <f>L1649</f>
        <v>#DIV/0!</v>
      </c>
      <c r="W1629" s="467" t="e">
        <f>L1655</f>
        <v>#DIV/0!</v>
      </c>
      <c r="X1629" s="474">
        <f>I1628</f>
        <v>0</v>
      </c>
      <c r="Y1629" s="475">
        <f>I1633</f>
        <v>0</v>
      </c>
      <c r="Z1629" s="475">
        <f>I1640</f>
        <v>0</v>
      </c>
      <c r="AA1629" s="475">
        <f>I1647</f>
        <v>0</v>
      </c>
      <c r="AB1629" s="476">
        <f>I1654</f>
        <v>0</v>
      </c>
    </row>
    <row r="1630" spans="1:31">
      <c r="A1630" s="2137"/>
      <c r="B1630" s="356"/>
      <c r="C1630" s="369"/>
      <c r="D1630" s="369"/>
      <c r="E1630" s="370"/>
      <c r="F1630" s="356"/>
      <c r="G1630" s="371"/>
      <c r="H1630" s="372">
        <f t="shared" si="41"/>
        <v>0</v>
      </c>
      <c r="I1630" s="2129"/>
      <c r="J1630" s="2130"/>
      <c r="K1630" s="2125"/>
      <c r="L1630" s="2142"/>
      <c r="O1630" s="471">
        <f>J1620</f>
        <v>0</v>
      </c>
      <c r="P1630" s="472" t="e">
        <f>L1624</f>
        <v>#DIV/0!</v>
      </c>
      <c r="Q1630" s="473">
        <f>K1622</f>
        <v>0</v>
      </c>
      <c r="R1630" s="473">
        <f>I1656</f>
        <v>0</v>
      </c>
      <c r="S1630" s="465" t="e">
        <f>L1629</f>
        <v>#DIV/0!</v>
      </c>
      <c r="T1630" s="465" t="e">
        <f>L1635</f>
        <v>#DIV/0!</v>
      </c>
      <c r="U1630" s="465" t="e">
        <f>L1642</f>
        <v>#DIV/0!</v>
      </c>
      <c r="V1630" s="465" t="e">
        <f>L1649</f>
        <v>#DIV/0!</v>
      </c>
      <c r="W1630" s="467" t="e">
        <f>L1655</f>
        <v>#DIV/0!</v>
      </c>
      <c r="X1630" s="474">
        <f>I1628</f>
        <v>0</v>
      </c>
      <c r="Y1630" s="475">
        <f>I1633</f>
        <v>0</v>
      </c>
      <c r="Z1630" s="475">
        <f>I1640</f>
        <v>0</v>
      </c>
      <c r="AA1630" s="475">
        <f>I1647</f>
        <v>0</v>
      </c>
      <c r="AB1630" s="476">
        <f>I1654</f>
        <v>0</v>
      </c>
    </row>
    <row r="1631" spans="1:31" ht="14.25" thickBot="1">
      <c r="A1631" s="2138"/>
      <c r="B1631" s="356"/>
      <c r="C1631" s="373"/>
      <c r="D1631" s="373"/>
      <c r="E1631" s="374"/>
      <c r="F1631" s="375"/>
      <c r="G1631" s="376"/>
      <c r="H1631" s="377">
        <f t="shared" si="41"/>
        <v>0</v>
      </c>
      <c r="I1631" s="2131"/>
      <c r="J1631" s="2132"/>
      <c r="K1631" s="2128"/>
      <c r="L1631" s="2141"/>
      <c r="O1631" s="471">
        <f>K1620</f>
        <v>0</v>
      </c>
      <c r="P1631" s="472" t="e">
        <f>L1624</f>
        <v>#DIV/0!</v>
      </c>
      <c r="Q1631" s="473">
        <f>K1622</f>
        <v>0</v>
      </c>
      <c r="R1631" s="473">
        <f>I1656</f>
        <v>0</v>
      </c>
      <c r="S1631" s="465" t="e">
        <f>L1629</f>
        <v>#DIV/0!</v>
      </c>
      <c r="T1631" s="465" t="e">
        <f>L1635</f>
        <v>#DIV/0!</v>
      </c>
      <c r="U1631" s="465" t="e">
        <f>L1642</f>
        <v>#DIV/0!</v>
      </c>
      <c r="V1631" s="465" t="e">
        <f>L1649</f>
        <v>#DIV/0!</v>
      </c>
      <c r="W1631" s="467" t="e">
        <f>L1655</f>
        <v>#DIV/0!</v>
      </c>
      <c r="X1631" s="474">
        <f>I1628</f>
        <v>0</v>
      </c>
      <c r="Y1631" s="475">
        <f>I1633</f>
        <v>0</v>
      </c>
      <c r="Z1631" s="475">
        <f>I1640</f>
        <v>0</v>
      </c>
      <c r="AA1631" s="475">
        <f>I1647</f>
        <v>0</v>
      </c>
      <c r="AB1631" s="476">
        <f>I1654</f>
        <v>0</v>
      </c>
    </row>
    <row r="1632" spans="1:31" ht="15" customHeight="1" thickTop="1" thickBot="1">
      <c r="A1632" s="2158" t="s">
        <v>1044</v>
      </c>
      <c r="B1632" s="355"/>
      <c r="C1632" s="378"/>
      <c r="D1632" s="378"/>
      <c r="E1632" s="379"/>
      <c r="F1632" s="380"/>
      <c r="G1632" s="381"/>
      <c r="H1632" s="382">
        <f t="shared" si="41"/>
        <v>0</v>
      </c>
      <c r="I1632" s="2159" t="s">
        <v>72</v>
      </c>
      <c r="J1632" s="2160"/>
      <c r="K1632" s="2127" t="s">
        <v>73</v>
      </c>
      <c r="L1632" s="2123" t="e">
        <f>ROUNDDOWN(I1633/I1656,2)</f>
        <v>#DIV/0!</v>
      </c>
      <c r="O1632" s="477">
        <f>L1620</f>
        <v>0</v>
      </c>
      <c r="P1632" s="478" t="e">
        <f>L1624</f>
        <v>#DIV/0!</v>
      </c>
      <c r="Q1632" s="479">
        <f>K1622</f>
        <v>0</v>
      </c>
      <c r="R1632" s="479">
        <f>I1656</f>
        <v>0</v>
      </c>
      <c r="S1632" s="465" t="e">
        <f>L1629</f>
        <v>#DIV/0!</v>
      </c>
      <c r="T1632" s="465" t="e">
        <f>L1635</f>
        <v>#DIV/0!</v>
      </c>
      <c r="U1632" s="465" t="e">
        <f>L1642</f>
        <v>#DIV/0!</v>
      </c>
      <c r="V1632" s="465" t="e">
        <f>L1649</f>
        <v>#DIV/0!</v>
      </c>
      <c r="W1632" s="467" t="e">
        <f>L1655</f>
        <v>#DIV/0!</v>
      </c>
      <c r="X1632" s="480">
        <f>I1628</f>
        <v>0</v>
      </c>
      <c r="Y1632" s="481">
        <f>I1633</f>
        <v>0</v>
      </c>
      <c r="Z1632" s="481">
        <f>I1640</f>
        <v>0</v>
      </c>
      <c r="AA1632" s="481">
        <f>I1647</f>
        <v>0</v>
      </c>
      <c r="AB1632" s="482">
        <f>I1654</f>
        <v>0</v>
      </c>
    </row>
    <row r="1633" spans="1:12" ht="15" thickTop="1" thickBot="1">
      <c r="A1633" s="2137"/>
      <c r="B1633" s="356"/>
      <c r="C1633" s="369"/>
      <c r="D1633" s="369"/>
      <c r="E1633" s="370"/>
      <c r="F1633" s="356"/>
      <c r="G1633" s="371"/>
      <c r="H1633" s="372">
        <f t="shared" si="41"/>
        <v>0</v>
      </c>
      <c r="I1633" s="2129">
        <f>SUM(H1632:H1638)</f>
        <v>0</v>
      </c>
      <c r="J1633" s="2130"/>
      <c r="K1633" s="2125"/>
      <c r="L1633" s="2123"/>
    </row>
    <row r="1634" spans="1:12" ht="15" thickTop="1" thickBot="1">
      <c r="A1634" s="2137"/>
      <c r="B1634" s="356"/>
      <c r="C1634" s="369"/>
      <c r="D1634" s="369"/>
      <c r="E1634" s="370"/>
      <c r="F1634" s="356"/>
      <c r="G1634" s="371"/>
      <c r="H1634" s="372">
        <f t="shared" si="41"/>
        <v>0</v>
      </c>
      <c r="I1634" s="2129"/>
      <c r="J1634" s="2130"/>
      <c r="K1634" s="2125"/>
      <c r="L1634" s="2123"/>
    </row>
    <row r="1635" spans="1:12" ht="15" thickTop="1" thickBot="1">
      <c r="A1635" s="2137"/>
      <c r="B1635" s="356"/>
      <c r="C1635" s="369"/>
      <c r="D1635" s="369"/>
      <c r="E1635" s="370"/>
      <c r="F1635" s="356"/>
      <c r="G1635" s="371"/>
      <c r="H1635" s="372">
        <f t="shared" si="41"/>
        <v>0</v>
      </c>
      <c r="I1635" s="2129"/>
      <c r="J1635" s="2130"/>
      <c r="K1635" s="2125"/>
      <c r="L1635" s="2123" t="e">
        <f>IF(L1632=0,"-",IF(L1632-$I$1/100&lt;0,0.0001,IF(L1632=1,1,L1632-$I$1/100)))</f>
        <v>#DIV/0!</v>
      </c>
    </row>
    <row r="1636" spans="1:12" ht="15" thickTop="1" thickBot="1">
      <c r="A1636" s="2137"/>
      <c r="B1636" s="356"/>
      <c r="C1636" s="369"/>
      <c r="D1636" s="369"/>
      <c r="E1636" s="370"/>
      <c r="F1636" s="356"/>
      <c r="G1636" s="371"/>
      <c r="H1636" s="372">
        <f t="shared" si="41"/>
        <v>0</v>
      </c>
      <c r="I1636" s="2129"/>
      <c r="J1636" s="2130"/>
      <c r="K1636" s="2125"/>
      <c r="L1636" s="2123"/>
    </row>
    <row r="1637" spans="1:12" ht="15" thickTop="1" thickBot="1">
      <c r="A1637" s="2137"/>
      <c r="B1637" s="356"/>
      <c r="C1637" s="369"/>
      <c r="D1637" s="369"/>
      <c r="E1637" s="370"/>
      <c r="F1637" s="356"/>
      <c r="G1637" s="371"/>
      <c r="H1637" s="372">
        <f t="shared" si="41"/>
        <v>0</v>
      </c>
      <c r="I1637" s="2129"/>
      <c r="J1637" s="2130"/>
      <c r="K1637" s="2125"/>
      <c r="L1637" s="2123"/>
    </row>
    <row r="1638" spans="1:12" ht="15" thickTop="1" thickBot="1">
      <c r="A1638" s="2138"/>
      <c r="B1638" s="375"/>
      <c r="C1638" s="373"/>
      <c r="D1638" s="373"/>
      <c r="E1638" s="374"/>
      <c r="F1638" s="375"/>
      <c r="G1638" s="376"/>
      <c r="H1638" s="377">
        <f t="shared" si="41"/>
        <v>0</v>
      </c>
      <c r="I1638" s="2131"/>
      <c r="J1638" s="2132"/>
      <c r="K1638" s="2128"/>
      <c r="L1638" s="2123"/>
    </row>
    <row r="1639" spans="1:12" ht="15" customHeight="1" thickTop="1" thickBot="1">
      <c r="A1639" s="2146" t="s">
        <v>74</v>
      </c>
      <c r="B1639" s="380"/>
      <c r="C1639" s="378"/>
      <c r="D1639" s="378"/>
      <c r="E1639" s="379"/>
      <c r="F1639" s="380"/>
      <c r="G1639" s="381"/>
      <c r="H1639" s="382">
        <f t="shared" si="41"/>
        <v>0</v>
      </c>
      <c r="I1639" s="2162" t="s">
        <v>75</v>
      </c>
      <c r="J1639" s="1429"/>
      <c r="K1639" s="2124" t="s">
        <v>1226</v>
      </c>
      <c r="L1639" s="2123" t="e">
        <f>ROUNDDOWN(I1640/I1656,2)</f>
        <v>#DIV/0!</v>
      </c>
    </row>
    <row r="1640" spans="1:12" ht="15" thickTop="1" thickBot="1">
      <c r="A1640" s="2137"/>
      <c r="B1640" s="356"/>
      <c r="C1640" s="369"/>
      <c r="D1640" s="369"/>
      <c r="E1640" s="370"/>
      <c r="F1640" s="356"/>
      <c r="G1640" s="371"/>
      <c r="H1640" s="372">
        <f t="shared" si="41"/>
        <v>0</v>
      </c>
      <c r="I1640" s="2129">
        <f>SUM(H1639:H1645)</f>
        <v>0</v>
      </c>
      <c r="J1640" s="2130"/>
      <c r="K1640" s="2125"/>
      <c r="L1640" s="2123"/>
    </row>
    <row r="1641" spans="1:12" ht="15" thickTop="1" thickBot="1">
      <c r="A1641" s="2137"/>
      <c r="B1641" s="356"/>
      <c r="C1641" s="369"/>
      <c r="D1641" s="369"/>
      <c r="E1641" s="370"/>
      <c r="F1641" s="356"/>
      <c r="G1641" s="371"/>
      <c r="H1641" s="372">
        <f t="shared" si="41"/>
        <v>0</v>
      </c>
      <c r="I1641" s="2129"/>
      <c r="J1641" s="2130"/>
      <c r="K1641" s="2125"/>
      <c r="L1641" s="2123"/>
    </row>
    <row r="1642" spans="1:12" ht="15" thickTop="1" thickBot="1">
      <c r="A1642" s="2137"/>
      <c r="B1642" s="356"/>
      <c r="C1642" s="369"/>
      <c r="D1642" s="369"/>
      <c r="E1642" s="370"/>
      <c r="F1642" s="356"/>
      <c r="G1642" s="371"/>
      <c r="H1642" s="372">
        <f t="shared" si="41"/>
        <v>0</v>
      </c>
      <c r="I1642" s="2129"/>
      <c r="J1642" s="2130"/>
      <c r="K1642" s="2125"/>
      <c r="L1642" s="2123" t="e">
        <f>IF(L1639=0,"-",IF(L1639-$I$1/100&lt;0,0.0001,IF(L1639=1,1,L1639-$I$1/100)))</f>
        <v>#DIV/0!</v>
      </c>
    </row>
    <row r="1643" spans="1:12" ht="15" thickTop="1" thickBot="1">
      <c r="A1643" s="2137"/>
      <c r="B1643" s="356"/>
      <c r="C1643" s="369"/>
      <c r="D1643" s="369"/>
      <c r="E1643" s="370"/>
      <c r="F1643" s="356"/>
      <c r="G1643" s="371"/>
      <c r="H1643" s="372">
        <f t="shared" si="41"/>
        <v>0</v>
      </c>
      <c r="I1643" s="2129"/>
      <c r="J1643" s="2130"/>
      <c r="K1643" s="2125"/>
      <c r="L1643" s="2123"/>
    </row>
    <row r="1644" spans="1:12" ht="15" thickTop="1" thickBot="1">
      <c r="A1644" s="2137"/>
      <c r="B1644" s="356"/>
      <c r="C1644" s="369"/>
      <c r="D1644" s="369"/>
      <c r="E1644" s="370"/>
      <c r="F1644" s="356"/>
      <c r="G1644" s="371"/>
      <c r="H1644" s="372">
        <f t="shared" si="41"/>
        <v>0</v>
      </c>
      <c r="I1644" s="2129"/>
      <c r="J1644" s="2130"/>
      <c r="K1644" s="2125"/>
      <c r="L1644" s="2123"/>
    </row>
    <row r="1645" spans="1:12" ht="15" thickTop="1" thickBot="1">
      <c r="A1645" s="2161"/>
      <c r="B1645" s="383"/>
      <c r="C1645" s="373"/>
      <c r="D1645" s="373"/>
      <c r="E1645" s="374"/>
      <c r="F1645" s="375"/>
      <c r="G1645" s="376"/>
      <c r="H1645" s="377">
        <f t="shared" si="41"/>
        <v>0</v>
      </c>
      <c r="I1645" s="2129"/>
      <c r="J1645" s="2130"/>
      <c r="K1645" s="2126"/>
      <c r="L1645" s="2123"/>
    </row>
    <row r="1646" spans="1:12" ht="15" customHeight="1" thickTop="1" thickBot="1">
      <c r="A1646" s="2158" t="s">
        <v>1227</v>
      </c>
      <c r="B1646" s="355"/>
      <c r="C1646" s="378"/>
      <c r="D1646" s="378"/>
      <c r="E1646" s="379"/>
      <c r="F1646" s="380"/>
      <c r="G1646" s="381"/>
      <c r="H1646" s="382">
        <f t="shared" si="41"/>
        <v>0</v>
      </c>
      <c r="I1646" s="2159" t="s">
        <v>1228</v>
      </c>
      <c r="J1646" s="2160"/>
      <c r="K1646" s="2127" t="s">
        <v>1229</v>
      </c>
      <c r="L1646" s="2123" t="e">
        <f>ROUNDDOWN(I1647/I1656,2)</f>
        <v>#DIV/0!</v>
      </c>
    </row>
    <row r="1647" spans="1:12" ht="15" thickTop="1" thickBot="1">
      <c r="A1647" s="2137"/>
      <c r="B1647" s="356"/>
      <c r="C1647" s="369"/>
      <c r="D1647" s="369"/>
      <c r="E1647" s="370"/>
      <c r="F1647" s="356"/>
      <c r="G1647" s="371"/>
      <c r="H1647" s="372">
        <f t="shared" si="41"/>
        <v>0</v>
      </c>
      <c r="I1647" s="2129">
        <f>SUM(H1646:H1652)</f>
        <v>0</v>
      </c>
      <c r="J1647" s="2130"/>
      <c r="K1647" s="2125"/>
      <c r="L1647" s="2123"/>
    </row>
    <row r="1648" spans="1:12" ht="15" thickTop="1" thickBot="1">
      <c r="A1648" s="2137"/>
      <c r="B1648" s="356"/>
      <c r="C1648" s="369"/>
      <c r="D1648" s="369"/>
      <c r="E1648" s="370"/>
      <c r="F1648" s="356"/>
      <c r="G1648" s="371"/>
      <c r="H1648" s="372">
        <f t="shared" si="41"/>
        <v>0</v>
      </c>
      <c r="I1648" s="2129"/>
      <c r="J1648" s="2130"/>
      <c r="K1648" s="2125"/>
      <c r="L1648" s="2123"/>
    </row>
    <row r="1649" spans="1:31" ht="15" thickTop="1" thickBot="1">
      <c r="A1649" s="2137"/>
      <c r="B1649" s="356"/>
      <c r="C1649" s="369"/>
      <c r="D1649" s="369"/>
      <c r="E1649" s="370"/>
      <c r="F1649" s="356"/>
      <c r="G1649" s="371"/>
      <c r="H1649" s="372">
        <f t="shared" si="41"/>
        <v>0</v>
      </c>
      <c r="I1649" s="2129"/>
      <c r="J1649" s="2130"/>
      <c r="K1649" s="2125"/>
      <c r="L1649" s="2123" t="e">
        <f>IF(L1646=0,"-",IF(L1646-$I$1/100&lt;0,0.0001,IF(L1646=1,1,L1646-$I$1/100)))</f>
        <v>#DIV/0!</v>
      </c>
    </row>
    <row r="1650" spans="1:31" ht="15" thickTop="1" thickBot="1">
      <c r="A1650" s="2137"/>
      <c r="B1650" s="356"/>
      <c r="C1650" s="369"/>
      <c r="D1650" s="369"/>
      <c r="E1650" s="370"/>
      <c r="F1650" s="356"/>
      <c r="G1650" s="371"/>
      <c r="H1650" s="372">
        <f t="shared" si="41"/>
        <v>0</v>
      </c>
      <c r="I1650" s="2129"/>
      <c r="J1650" s="2130"/>
      <c r="K1650" s="2125"/>
      <c r="L1650" s="2123"/>
    </row>
    <row r="1651" spans="1:31" ht="15" thickTop="1" thickBot="1">
      <c r="A1651" s="2137"/>
      <c r="B1651" s="356"/>
      <c r="C1651" s="369"/>
      <c r="D1651" s="369"/>
      <c r="E1651" s="370"/>
      <c r="F1651" s="356"/>
      <c r="G1651" s="371"/>
      <c r="H1651" s="372">
        <f t="shared" si="41"/>
        <v>0</v>
      </c>
      <c r="I1651" s="2129"/>
      <c r="J1651" s="2130"/>
      <c r="K1651" s="2125"/>
      <c r="L1651" s="2123"/>
    </row>
    <row r="1652" spans="1:31" ht="15" thickTop="1" thickBot="1">
      <c r="A1652" s="2138"/>
      <c r="B1652" s="375"/>
      <c r="C1652" s="373"/>
      <c r="D1652" s="373"/>
      <c r="E1652" s="374"/>
      <c r="F1652" s="375"/>
      <c r="G1652" s="376"/>
      <c r="H1652" s="377">
        <f t="shared" si="41"/>
        <v>0</v>
      </c>
      <c r="I1652" s="2131"/>
      <c r="J1652" s="2132"/>
      <c r="K1652" s="2128"/>
      <c r="L1652" s="2123"/>
    </row>
    <row r="1653" spans="1:31" ht="15" customHeight="1" thickTop="1" thickBot="1">
      <c r="A1653" s="2158" t="s">
        <v>1230</v>
      </c>
      <c r="B1653" s="355"/>
      <c r="C1653" s="378"/>
      <c r="D1653" s="378"/>
      <c r="E1653" s="379"/>
      <c r="F1653" s="380"/>
      <c r="G1653" s="381"/>
      <c r="H1653" s="382">
        <f t="shared" si="41"/>
        <v>0</v>
      </c>
      <c r="I1653" s="2162" t="s">
        <v>1231</v>
      </c>
      <c r="J1653" s="1429"/>
      <c r="K1653" s="2127" t="s">
        <v>1232</v>
      </c>
      <c r="L1653" s="2123" t="e">
        <f>ROUNDDOWN(I1654/I1656,2)</f>
        <v>#DIV/0!</v>
      </c>
    </row>
    <row r="1654" spans="1:31" ht="15" thickTop="1" thickBot="1">
      <c r="A1654" s="2137"/>
      <c r="B1654" s="356"/>
      <c r="C1654" s="369"/>
      <c r="D1654" s="369"/>
      <c r="E1654" s="370"/>
      <c r="F1654" s="356"/>
      <c r="G1654" s="371"/>
      <c r="H1654" s="372">
        <f t="shared" si="41"/>
        <v>0</v>
      </c>
      <c r="I1654" s="2129">
        <f>SUM(H1653:H1655)</f>
        <v>0</v>
      </c>
      <c r="J1654" s="2130"/>
      <c r="K1654" s="2125"/>
      <c r="L1654" s="2123"/>
    </row>
    <row r="1655" spans="1:31" ht="15" thickTop="1" thickBot="1">
      <c r="A1655" s="2138"/>
      <c r="B1655" s="375"/>
      <c r="C1655" s="373"/>
      <c r="D1655" s="373"/>
      <c r="E1655" s="374"/>
      <c r="F1655" s="375"/>
      <c r="G1655" s="376"/>
      <c r="H1655" s="377">
        <f t="shared" si="41"/>
        <v>0</v>
      </c>
      <c r="I1655" s="2131"/>
      <c r="J1655" s="2132"/>
      <c r="K1655" s="2128"/>
      <c r="L1655" s="499" t="e">
        <f>IF(L1653=0,"-",IF(L1653-$I$1/100&lt;0,0.0001,IF(L1653=1,1,L1653-$I$1/100)))</f>
        <v>#DIV/0!</v>
      </c>
    </row>
    <row r="1656" spans="1:31" ht="15" thickTop="1" thickBot="1">
      <c r="A1656" s="10"/>
      <c r="G1656" s="2133" t="s">
        <v>1233</v>
      </c>
      <c r="H1656" s="2134"/>
      <c r="I1656" s="2135">
        <f>SUM(I1628,I1633,I1640,I1647,I1654)</f>
        <v>0</v>
      </c>
      <c r="J1656" s="2136"/>
      <c r="L1656" s="499"/>
    </row>
    <row r="1657" spans="1:31" ht="14.25" thickTop="1"/>
    <row r="1658" spans="1:31" ht="14.25" thickBot="1"/>
    <row r="1659" spans="1:31" ht="15" thickTop="1" thickBot="1">
      <c r="A1659" s="645" t="s">
        <v>981</v>
      </c>
      <c r="B1659" s="2163" t="s">
        <v>1634</v>
      </c>
      <c r="C1659" s="2164"/>
      <c r="D1659" s="2164"/>
      <c r="E1659" s="2164"/>
      <c r="F1659" s="2164"/>
      <c r="G1659" s="2164"/>
      <c r="H1659" s="2164"/>
      <c r="I1659" s="2164"/>
      <c r="J1659" s="2164"/>
      <c r="K1659" s="2164"/>
      <c r="L1659" s="2165"/>
    </row>
    <row r="1660" spans="1:31" ht="29.25" customHeight="1" thickTop="1" thickBot="1">
      <c r="A1660" s="354"/>
      <c r="B1660" s="354"/>
      <c r="C1660" s="354"/>
      <c r="D1660" s="354"/>
      <c r="E1660" s="354"/>
      <c r="F1660" s="354"/>
      <c r="G1660" s="354"/>
      <c r="H1660" s="354"/>
      <c r="I1660" s="354"/>
      <c r="J1660" s="354"/>
      <c r="K1660" s="354"/>
      <c r="L1660" s="354"/>
      <c r="X1660" s="2143" t="s">
        <v>810</v>
      </c>
      <c r="Y1660" s="2143"/>
      <c r="Z1660" s="2143"/>
      <c r="AA1660" s="2143"/>
      <c r="AB1660" s="2143"/>
    </row>
    <row r="1661" spans="1:31" ht="14.25" customHeight="1" thickTop="1">
      <c r="A1661" s="2144" t="s">
        <v>315</v>
      </c>
      <c r="B1661" s="355" t="s">
        <v>316</v>
      </c>
      <c r="C1661" s="355"/>
      <c r="D1661" s="355"/>
      <c r="E1661" s="355"/>
      <c r="F1661" s="355"/>
      <c r="G1661" s="355"/>
      <c r="H1661" s="355"/>
      <c r="I1661" s="355"/>
      <c r="J1661" s="355"/>
      <c r="K1661" s="2156"/>
      <c r="L1661" s="2157"/>
      <c r="O1661" s="457" t="s">
        <v>318</v>
      </c>
      <c r="P1661" s="458" t="s">
        <v>320</v>
      </c>
      <c r="Q1661" s="459" t="s">
        <v>319</v>
      </c>
      <c r="R1661" s="459" t="s">
        <v>809</v>
      </c>
      <c r="S1661" s="460" t="s">
        <v>860</v>
      </c>
      <c r="T1661" s="460" t="s">
        <v>861</v>
      </c>
      <c r="U1661" s="460" t="s">
        <v>862</v>
      </c>
      <c r="V1661" s="460" t="s">
        <v>863</v>
      </c>
      <c r="W1661" s="461" t="s">
        <v>864</v>
      </c>
      <c r="X1661" s="462" t="s">
        <v>860</v>
      </c>
      <c r="Y1661" s="460" t="s">
        <v>861</v>
      </c>
      <c r="Z1661" s="460" t="s">
        <v>862</v>
      </c>
      <c r="AA1661" s="460" t="s">
        <v>863</v>
      </c>
      <c r="AB1661" s="461" t="s">
        <v>864</v>
      </c>
      <c r="AE1661" s="463"/>
    </row>
    <row r="1662" spans="1:31">
      <c r="A1662" s="2145"/>
      <c r="B1662" s="356" t="s">
        <v>865</v>
      </c>
      <c r="C1662" s="357"/>
      <c r="D1662" s="357"/>
      <c r="E1662" s="357"/>
      <c r="F1662" s="357"/>
      <c r="G1662" s="357"/>
      <c r="H1662" s="357"/>
      <c r="I1662" s="357"/>
      <c r="J1662" s="358"/>
      <c r="K1662" s="2147">
        <f>SUM(C1662:J1662)</f>
        <v>0</v>
      </c>
      <c r="L1662" s="2148"/>
      <c r="O1662" s="464">
        <f>B1660</f>
        <v>0</v>
      </c>
      <c r="P1662" s="465" t="e">
        <f>L1664</f>
        <v>#DIV/0!</v>
      </c>
      <c r="Q1662" s="466">
        <f>K1662</f>
        <v>0</v>
      </c>
      <c r="R1662" s="466">
        <f>I1696</f>
        <v>0</v>
      </c>
      <c r="S1662" s="465" t="e">
        <f>L1669</f>
        <v>#DIV/0!</v>
      </c>
      <c r="T1662" s="465" t="e">
        <f>L1675</f>
        <v>#DIV/0!</v>
      </c>
      <c r="U1662" s="465" t="e">
        <f>L1682</f>
        <v>#DIV/0!</v>
      </c>
      <c r="V1662" s="465" t="e">
        <f>L1689</f>
        <v>#DIV/0!</v>
      </c>
      <c r="W1662" s="467" t="e">
        <f>L1695</f>
        <v>#DIV/0!</v>
      </c>
      <c r="X1662" s="468">
        <f>I1668</f>
        <v>0</v>
      </c>
      <c r="Y1662" s="469">
        <f>I1673</f>
        <v>0</v>
      </c>
      <c r="Z1662" s="469">
        <f>I1680</f>
        <v>0</v>
      </c>
      <c r="AA1662" s="469">
        <f>I1687</f>
        <v>0</v>
      </c>
      <c r="AB1662" s="470">
        <f>I1694</f>
        <v>0</v>
      </c>
    </row>
    <row r="1663" spans="1:31" ht="14.25" customHeight="1" thickBot="1">
      <c r="A1663" s="2146"/>
      <c r="B1663" s="356"/>
      <c r="C1663" s="357"/>
      <c r="D1663" s="357"/>
      <c r="E1663" s="357"/>
      <c r="F1663" s="357"/>
      <c r="G1663" s="357"/>
      <c r="H1663" s="357"/>
      <c r="I1663" s="357"/>
      <c r="J1663" s="357"/>
      <c r="K1663" s="359" t="s">
        <v>1620</v>
      </c>
      <c r="L1663" s="360" t="s">
        <v>1621</v>
      </c>
      <c r="O1663" s="471">
        <f>C1660</f>
        <v>0</v>
      </c>
      <c r="P1663" s="472" t="e">
        <f>L1664</f>
        <v>#DIV/0!</v>
      </c>
      <c r="Q1663" s="473">
        <f>K1662</f>
        <v>0</v>
      </c>
      <c r="R1663" s="473">
        <f>I1696</f>
        <v>0</v>
      </c>
      <c r="S1663" s="465" t="e">
        <f>L1669</f>
        <v>#DIV/0!</v>
      </c>
      <c r="T1663" s="465" t="e">
        <f>L1675</f>
        <v>#DIV/0!</v>
      </c>
      <c r="U1663" s="465" t="e">
        <f>L1682</f>
        <v>#DIV/0!</v>
      </c>
      <c r="V1663" s="465" t="e">
        <f>L1689</f>
        <v>#DIV/0!</v>
      </c>
      <c r="W1663" s="467" t="e">
        <f>L1695</f>
        <v>#DIV/0!</v>
      </c>
      <c r="X1663" s="474">
        <f>I1668</f>
        <v>0</v>
      </c>
      <c r="Y1663" s="475">
        <f>I1673</f>
        <v>0</v>
      </c>
      <c r="Z1663" s="475">
        <f>I1680</f>
        <v>0</v>
      </c>
      <c r="AA1663" s="475">
        <f>I1687</f>
        <v>0</v>
      </c>
      <c r="AB1663" s="476">
        <f>I1694</f>
        <v>0</v>
      </c>
    </row>
    <row r="1664" spans="1:31" ht="15" thickTop="1" thickBot="1">
      <c r="A1664" s="2153" t="s">
        <v>866</v>
      </c>
      <c r="B1664" s="2154"/>
      <c r="C1664" s="2154"/>
      <c r="D1664" s="2154"/>
      <c r="E1664" s="2155"/>
      <c r="F1664" s="361">
        <f>I1696</f>
        <v>0</v>
      </c>
      <c r="G1664" s="362" t="s">
        <v>867</v>
      </c>
      <c r="H1664" s="363">
        <f>K1662</f>
        <v>0</v>
      </c>
      <c r="I1664" s="362" t="s">
        <v>868</v>
      </c>
      <c r="J1664" s="362" t="s">
        <v>613</v>
      </c>
      <c r="K1664" s="364" t="e">
        <f>ROUNDDOWN(I1696/K1662,2)</f>
        <v>#DIV/0!</v>
      </c>
      <c r="L1664" s="364" t="e">
        <f>K1664-$I$1/100</f>
        <v>#DIV/0!</v>
      </c>
      <c r="O1664" s="471">
        <f>D1660</f>
        <v>0</v>
      </c>
      <c r="P1664" s="472" t="e">
        <f>L1664</f>
        <v>#DIV/0!</v>
      </c>
      <c r="Q1664" s="473">
        <f>K1662</f>
        <v>0</v>
      </c>
      <c r="R1664" s="473">
        <f>I1696</f>
        <v>0</v>
      </c>
      <c r="S1664" s="465" t="e">
        <f>L1669</f>
        <v>#DIV/0!</v>
      </c>
      <c r="T1664" s="465" t="e">
        <f>L1675</f>
        <v>#DIV/0!</v>
      </c>
      <c r="U1664" s="465" t="e">
        <f>L1682</f>
        <v>#DIV/0!</v>
      </c>
      <c r="V1664" s="465" t="e">
        <f>L1689</f>
        <v>#DIV/0!</v>
      </c>
      <c r="W1664" s="467" t="e">
        <f>L1695</f>
        <v>#DIV/0!</v>
      </c>
      <c r="X1664" s="474">
        <f>I1668</f>
        <v>0</v>
      </c>
      <c r="Y1664" s="475">
        <f>I1673</f>
        <v>0</v>
      </c>
      <c r="Z1664" s="475">
        <f>I1680</f>
        <v>0</v>
      </c>
      <c r="AA1664" s="475">
        <f>I1687</f>
        <v>0</v>
      </c>
      <c r="AB1664" s="476">
        <f>I1694</f>
        <v>0</v>
      </c>
    </row>
    <row r="1665" spans="1:28" ht="14.25" thickTop="1">
      <c r="K1665" s="365"/>
      <c r="L1665" s="366"/>
      <c r="O1665" s="471">
        <f>E1660</f>
        <v>0</v>
      </c>
      <c r="P1665" s="472" t="e">
        <f>L1664</f>
        <v>#DIV/0!</v>
      </c>
      <c r="Q1665" s="473">
        <f>K1662</f>
        <v>0</v>
      </c>
      <c r="R1665" s="473">
        <f>I1696</f>
        <v>0</v>
      </c>
      <c r="S1665" s="465" t="e">
        <f>L1669</f>
        <v>#DIV/0!</v>
      </c>
      <c r="T1665" s="465" t="e">
        <f>L1675</f>
        <v>#DIV/0!</v>
      </c>
      <c r="U1665" s="465" t="e">
        <f>L1682</f>
        <v>#DIV/0!</v>
      </c>
      <c r="V1665" s="465" t="e">
        <f>L1689</f>
        <v>#DIV/0!</v>
      </c>
      <c r="W1665" s="467" t="e">
        <f>L1695</f>
        <v>#DIV/0!</v>
      </c>
      <c r="X1665" s="474">
        <f>I1668</f>
        <v>0</v>
      </c>
      <c r="Y1665" s="475">
        <f>I1673</f>
        <v>0</v>
      </c>
      <c r="Z1665" s="475">
        <f>I1680</f>
        <v>0</v>
      </c>
      <c r="AA1665" s="475">
        <f>I1687</f>
        <v>0</v>
      </c>
      <c r="AB1665" s="476">
        <f>I1694</f>
        <v>0</v>
      </c>
    </row>
    <row r="1666" spans="1:28" ht="15" customHeight="1" thickBot="1">
      <c r="A1666" s="367"/>
      <c r="B1666" s="368" t="s">
        <v>614</v>
      </c>
      <c r="C1666" s="368" t="s">
        <v>615</v>
      </c>
      <c r="D1666" s="368" t="s">
        <v>1473</v>
      </c>
      <c r="E1666" s="368" t="s">
        <v>1474</v>
      </c>
      <c r="F1666" s="368" t="s">
        <v>1475</v>
      </c>
      <c r="G1666" s="368" t="s">
        <v>1476</v>
      </c>
      <c r="H1666" s="368" t="s">
        <v>1477</v>
      </c>
      <c r="I1666" s="2151" t="s">
        <v>1478</v>
      </c>
      <c r="J1666" s="2152"/>
      <c r="K1666" s="2149" t="s">
        <v>1622</v>
      </c>
      <c r="L1666" s="2150"/>
      <c r="O1666" s="471">
        <f>F1660</f>
        <v>0</v>
      </c>
      <c r="P1666" s="472" t="e">
        <f>L1664</f>
        <v>#DIV/0!</v>
      </c>
      <c r="Q1666" s="473">
        <f>K1662</f>
        <v>0</v>
      </c>
      <c r="R1666" s="473">
        <f>I1696</f>
        <v>0</v>
      </c>
      <c r="S1666" s="465" t="e">
        <f>L1669</f>
        <v>#DIV/0!</v>
      </c>
      <c r="T1666" s="465" t="e">
        <f>L1675</f>
        <v>#DIV/0!</v>
      </c>
      <c r="U1666" s="465" t="e">
        <f>L1682</f>
        <v>#DIV/0!</v>
      </c>
      <c r="V1666" s="465" t="e">
        <f>L1689</f>
        <v>#DIV/0!</v>
      </c>
      <c r="W1666" s="467" t="e">
        <f>L1695</f>
        <v>#DIV/0!</v>
      </c>
      <c r="X1666" s="474">
        <f>I1668</f>
        <v>0</v>
      </c>
      <c r="Y1666" s="475">
        <f>I1673</f>
        <v>0</v>
      </c>
      <c r="Z1666" s="475">
        <f>I1680</f>
        <v>0</v>
      </c>
      <c r="AA1666" s="475">
        <f>I1687</f>
        <v>0</v>
      </c>
      <c r="AB1666" s="476">
        <f>I1694</f>
        <v>0</v>
      </c>
    </row>
    <row r="1667" spans="1:28" ht="14.25" customHeight="1" thickTop="1">
      <c r="A1667" s="2137" t="s">
        <v>1479</v>
      </c>
      <c r="B1667" s="356"/>
      <c r="C1667" s="369"/>
      <c r="D1667" s="369"/>
      <c r="E1667" s="370"/>
      <c r="F1667" s="356"/>
      <c r="G1667" s="371"/>
      <c r="H1667" s="372">
        <f t="shared" ref="H1667:H1695" si="42">ROUNDDOWN(C1667*D1667,2)</f>
        <v>0</v>
      </c>
      <c r="I1667" s="1425" t="s">
        <v>1480</v>
      </c>
      <c r="J1667" s="1426"/>
      <c r="K1667" s="2139" t="s">
        <v>1043</v>
      </c>
      <c r="L1667" s="2140" t="e">
        <f>ROUNDDOWN(I1668/I1696,2)</f>
        <v>#DIV/0!</v>
      </c>
      <c r="O1667" s="471">
        <f>G1660</f>
        <v>0</v>
      </c>
      <c r="P1667" s="472" t="e">
        <f>L1664</f>
        <v>#DIV/0!</v>
      </c>
      <c r="Q1667" s="473">
        <f>K1662</f>
        <v>0</v>
      </c>
      <c r="R1667" s="473">
        <f>I1696</f>
        <v>0</v>
      </c>
      <c r="S1667" s="465" t="e">
        <f>L1669</f>
        <v>#DIV/0!</v>
      </c>
      <c r="T1667" s="465" t="e">
        <f>L1675</f>
        <v>#DIV/0!</v>
      </c>
      <c r="U1667" s="465" t="e">
        <f>L1682</f>
        <v>#DIV/0!</v>
      </c>
      <c r="V1667" s="465" t="e">
        <f>L1689</f>
        <v>#DIV/0!</v>
      </c>
      <c r="W1667" s="467" t="e">
        <f>L1695</f>
        <v>#DIV/0!</v>
      </c>
      <c r="X1667" s="474">
        <f>I1668</f>
        <v>0</v>
      </c>
      <c r="Y1667" s="475">
        <f>I1673</f>
        <v>0</v>
      </c>
      <c r="Z1667" s="475">
        <f>I1680</f>
        <v>0</v>
      </c>
      <c r="AA1667" s="475">
        <f>I1687</f>
        <v>0</v>
      </c>
      <c r="AB1667" s="476">
        <f>I1694</f>
        <v>0</v>
      </c>
    </row>
    <row r="1668" spans="1:28" ht="14.25" thickBot="1">
      <c r="A1668" s="2137"/>
      <c r="B1668" s="356"/>
      <c r="C1668" s="369"/>
      <c r="D1668" s="369"/>
      <c r="E1668" s="370"/>
      <c r="F1668" s="356"/>
      <c r="G1668" s="371"/>
      <c r="H1668" s="372">
        <f t="shared" si="42"/>
        <v>0</v>
      </c>
      <c r="I1668" s="2129">
        <f>SUM(H1667:H1671)</f>
        <v>0</v>
      </c>
      <c r="J1668" s="2130"/>
      <c r="K1668" s="2125"/>
      <c r="L1668" s="2141"/>
      <c r="O1668" s="471">
        <f>H1660</f>
        <v>0</v>
      </c>
      <c r="P1668" s="472" t="e">
        <f>L1664</f>
        <v>#DIV/0!</v>
      </c>
      <c r="Q1668" s="473">
        <f>K1662</f>
        <v>0</v>
      </c>
      <c r="R1668" s="473">
        <f>I1696</f>
        <v>0</v>
      </c>
      <c r="S1668" s="465" t="e">
        <f>L1669</f>
        <v>#DIV/0!</v>
      </c>
      <c r="T1668" s="465" t="e">
        <f>L1675</f>
        <v>#DIV/0!</v>
      </c>
      <c r="U1668" s="465" t="e">
        <f>L1682</f>
        <v>#DIV/0!</v>
      </c>
      <c r="V1668" s="465" t="e">
        <f>L1689</f>
        <v>#DIV/0!</v>
      </c>
      <c r="W1668" s="467" t="e">
        <f>L1695</f>
        <v>#DIV/0!</v>
      </c>
      <c r="X1668" s="474">
        <f>I1668</f>
        <v>0</v>
      </c>
      <c r="Y1668" s="475">
        <f>I1673</f>
        <v>0</v>
      </c>
      <c r="Z1668" s="475">
        <f>I1680</f>
        <v>0</v>
      </c>
      <c r="AA1668" s="475">
        <f>I1687</f>
        <v>0</v>
      </c>
      <c r="AB1668" s="476">
        <f>I1694</f>
        <v>0</v>
      </c>
    </row>
    <row r="1669" spans="1:28" ht="13.5" customHeight="1" thickTop="1">
      <c r="A1669" s="2137"/>
      <c r="B1669" s="356"/>
      <c r="C1669" s="369"/>
      <c r="D1669" s="369"/>
      <c r="E1669" s="370"/>
      <c r="F1669" s="356"/>
      <c r="G1669" s="371"/>
      <c r="H1669" s="372">
        <f t="shared" si="42"/>
        <v>0</v>
      </c>
      <c r="I1669" s="2129"/>
      <c r="J1669" s="2130"/>
      <c r="K1669" s="2125"/>
      <c r="L1669" s="2140" t="e">
        <f>IF(L1667=0,"-",IF(L1667-$I$1/100&lt;0,0.0001,IF(L1667=1,1,L1667-$I$1/100)))</f>
        <v>#DIV/0!</v>
      </c>
      <c r="O1669" s="471">
        <f>I1660</f>
        <v>0</v>
      </c>
      <c r="P1669" s="472" t="e">
        <f>L1664</f>
        <v>#DIV/0!</v>
      </c>
      <c r="Q1669" s="473">
        <f>K1662</f>
        <v>0</v>
      </c>
      <c r="R1669" s="473">
        <f>I1696</f>
        <v>0</v>
      </c>
      <c r="S1669" s="465" t="e">
        <f>L1669</f>
        <v>#DIV/0!</v>
      </c>
      <c r="T1669" s="465" t="e">
        <f>L1675</f>
        <v>#DIV/0!</v>
      </c>
      <c r="U1669" s="465" t="e">
        <f>L1682</f>
        <v>#DIV/0!</v>
      </c>
      <c r="V1669" s="465" t="e">
        <f>L1689</f>
        <v>#DIV/0!</v>
      </c>
      <c r="W1669" s="467" t="e">
        <f>L1695</f>
        <v>#DIV/0!</v>
      </c>
      <c r="X1669" s="474">
        <f>I1668</f>
        <v>0</v>
      </c>
      <c r="Y1669" s="475">
        <f>I1673</f>
        <v>0</v>
      </c>
      <c r="Z1669" s="475">
        <f>I1680</f>
        <v>0</v>
      </c>
      <c r="AA1669" s="475">
        <f>I1687</f>
        <v>0</v>
      </c>
      <c r="AB1669" s="476">
        <f>I1694</f>
        <v>0</v>
      </c>
    </row>
    <row r="1670" spans="1:28">
      <c r="A1670" s="2137"/>
      <c r="B1670" s="356"/>
      <c r="C1670" s="369"/>
      <c r="D1670" s="369"/>
      <c r="E1670" s="370"/>
      <c r="F1670" s="356"/>
      <c r="G1670" s="371"/>
      <c r="H1670" s="372">
        <f t="shared" si="42"/>
        <v>0</v>
      </c>
      <c r="I1670" s="2129"/>
      <c r="J1670" s="2130"/>
      <c r="K1670" s="2125"/>
      <c r="L1670" s="2142"/>
      <c r="O1670" s="471">
        <f>J1660</f>
        <v>0</v>
      </c>
      <c r="P1670" s="472" t="e">
        <f>L1664</f>
        <v>#DIV/0!</v>
      </c>
      <c r="Q1670" s="473">
        <f>K1662</f>
        <v>0</v>
      </c>
      <c r="R1670" s="473">
        <f>I1696</f>
        <v>0</v>
      </c>
      <c r="S1670" s="465" t="e">
        <f>L1669</f>
        <v>#DIV/0!</v>
      </c>
      <c r="T1670" s="465" t="e">
        <f>L1675</f>
        <v>#DIV/0!</v>
      </c>
      <c r="U1670" s="465" t="e">
        <f>L1682</f>
        <v>#DIV/0!</v>
      </c>
      <c r="V1670" s="465" t="e">
        <f>L1689</f>
        <v>#DIV/0!</v>
      </c>
      <c r="W1670" s="467" t="e">
        <f>L1695</f>
        <v>#DIV/0!</v>
      </c>
      <c r="X1670" s="474">
        <f>I1668</f>
        <v>0</v>
      </c>
      <c r="Y1670" s="475">
        <f>I1673</f>
        <v>0</v>
      </c>
      <c r="Z1670" s="475">
        <f>I1680</f>
        <v>0</v>
      </c>
      <c r="AA1670" s="475">
        <f>I1687</f>
        <v>0</v>
      </c>
      <c r="AB1670" s="476">
        <f>I1694</f>
        <v>0</v>
      </c>
    </row>
    <row r="1671" spans="1:28" ht="14.25" thickBot="1">
      <c r="A1671" s="2138"/>
      <c r="B1671" s="356"/>
      <c r="C1671" s="373"/>
      <c r="D1671" s="373"/>
      <c r="E1671" s="374"/>
      <c r="F1671" s="375"/>
      <c r="G1671" s="376"/>
      <c r="H1671" s="377">
        <f t="shared" si="42"/>
        <v>0</v>
      </c>
      <c r="I1671" s="2131"/>
      <c r="J1671" s="2132"/>
      <c r="K1671" s="2128"/>
      <c r="L1671" s="2141"/>
      <c r="O1671" s="471">
        <f>K1660</f>
        <v>0</v>
      </c>
      <c r="P1671" s="472" t="e">
        <f>L1664</f>
        <v>#DIV/0!</v>
      </c>
      <c r="Q1671" s="473">
        <f>K1662</f>
        <v>0</v>
      </c>
      <c r="R1671" s="473">
        <f>I1696</f>
        <v>0</v>
      </c>
      <c r="S1671" s="465" t="e">
        <f>L1669</f>
        <v>#DIV/0!</v>
      </c>
      <c r="T1671" s="465" t="e">
        <f>L1675</f>
        <v>#DIV/0!</v>
      </c>
      <c r="U1671" s="465" t="e">
        <f>L1682</f>
        <v>#DIV/0!</v>
      </c>
      <c r="V1671" s="465" t="e">
        <f>L1689</f>
        <v>#DIV/0!</v>
      </c>
      <c r="W1671" s="467" t="e">
        <f>L1695</f>
        <v>#DIV/0!</v>
      </c>
      <c r="X1671" s="474">
        <f>I1668</f>
        <v>0</v>
      </c>
      <c r="Y1671" s="475">
        <f>I1673</f>
        <v>0</v>
      </c>
      <c r="Z1671" s="475">
        <f>I1680</f>
        <v>0</v>
      </c>
      <c r="AA1671" s="475">
        <f>I1687</f>
        <v>0</v>
      </c>
      <c r="AB1671" s="476">
        <f>I1694</f>
        <v>0</v>
      </c>
    </row>
    <row r="1672" spans="1:28" ht="15" customHeight="1" thickTop="1" thickBot="1">
      <c r="A1672" s="2158" t="s">
        <v>1044</v>
      </c>
      <c r="B1672" s="355"/>
      <c r="C1672" s="378"/>
      <c r="D1672" s="378"/>
      <c r="E1672" s="379"/>
      <c r="F1672" s="380"/>
      <c r="G1672" s="381"/>
      <c r="H1672" s="382">
        <f t="shared" si="42"/>
        <v>0</v>
      </c>
      <c r="I1672" s="2159" t="s">
        <v>72</v>
      </c>
      <c r="J1672" s="2160"/>
      <c r="K1672" s="2127" t="s">
        <v>73</v>
      </c>
      <c r="L1672" s="2123" t="e">
        <f>ROUNDDOWN(I1673/I1696,2)</f>
        <v>#DIV/0!</v>
      </c>
      <c r="O1672" s="477">
        <f>L1660</f>
        <v>0</v>
      </c>
      <c r="P1672" s="478" t="e">
        <f>L1664</f>
        <v>#DIV/0!</v>
      </c>
      <c r="Q1672" s="479">
        <f>K1662</f>
        <v>0</v>
      </c>
      <c r="R1672" s="479">
        <f>I1696</f>
        <v>0</v>
      </c>
      <c r="S1672" s="465" t="e">
        <f>L1669</f>
        <v>#DIV/0!</v>
      </c>
      <c r="T1672" s="465" t="e">
        <f>L1675</f>
        <v>#DIV/0!</v>
      </c>
      <c r="U1672" s="465" t="e">
        <f>L1682</f>
        <v>#DIV/0!</v>
      </c>
      <c r="V1672" s="465" t="e">
        <f>L1689</f>
        <v>#DIV/0!</v>
      </c>
      <c r="W1672" s="467" t="e">
        <f>L1695</f>
        <v>#DIV/0!</v>
      </c>
      <c r="X1672" s="480">
        <f>I1668</f>
        <v>0</v>
      </c>
      <c r="Y1672" s="481">
        <f>I1673</f>
        <v>0</v>
      </c>
      <c r="Z1672" s="481">
        <f>I1680</f>
        <v>0</v>
      </c>
      <c r="AA1672" s="481">
        <f>I1687</f>
        <v>0</v>
      </c>
      <c r="AB1672" s="482">
        <f>I1694</f>
        <v>0</v>
      </c>
    </row>
    <row r="1673" spans="1:28" ht="15" thickTop="1" thickBot="1">
      <c r="A1673" s="2137"/>
      <c r="B1673" s="356"/>
      <c r="C1673" s="369"/>
      <c r="D1673" s="369"/>
      <c r="E1673" s="370"/>
      <c r="F1673" s="356"/>
      <c r="G1673" s="371"/>
      <c r="H1673" s="372">
        <f t="shared" si="42"/>
        <v>0</v>
      </c>
      <c r="I1673" s="2129">
        <f>SUM(H1672:H1678)</f>
        <v>0</v>
      </c>
      <c r="J1673" s="2130"/>
      <c r="K1673" s="2125"/>
      <c r="L1673" s="2123"/>
    </row>
    <row r="1674" spans="1:28" ht="15" thickTop="1" thickBot="1">
      <c r="A1674" s="2137"/>
      <c r="B1674" s="356"/>
      <c r="C1674" s="369"/>
      <c r="D1674" s="369"/>
      <c r="E1674" s="370"/>
      <c r="F1674" s="356"/>
      <c r="G1674" s="371"/>
      <c r="H1674" s="372">
        <f t="shared" si="42"/>
        <v>0</v>
      </c>
      <c r="I1674" s="2129"/>
      <c r="J1674" s="2130"/>
      <c r="K1674" s="2125"/>
      <c r="L1674" s="2123"/>
    </row>
    <row r="1675" spans="1:28" ht="15" thickTop="1" thickBot="1">
      <c r="A1675" s="2137"/>
      <c r="B1675" s="356"/>
      <c r="C1675" s="369"/>
      <c r="D1675" s="369"/>
      <c r="E1675" s="370"/>
      <c r="F1675" s="356"/>
      <c r="G1675" s="371"/>
      <c r="H1675" s="372">
        <f t="shared" si="42"/>
        <v>0</v>
      </c>
      <c r="I1675" s="2129"/>
      <c r="J1675" s="2130"/>
      <c r="K1675" s="2125"/>
      <c r="L1675" s="2123" t="e">
        <f>IF(L1672=0,"-",IF(L1672-$I$1/100&lt;0,0.0001,IF(L1672=1,1,L1672-$I$1/100)))</f>
        <v>#DIV/0!</v>
      </c>
    </row>
    <row r="1676" spans="1:28" ht="15" thickTop="1" thickBot="1">
      <c r="A1676" s="2137"/>
      <c r="B1676" s="356"/>
      <c r="C1676" s="369"/>
      <c r="D1676" s="369"/>
      <c r="E1676" s="370"/>
      <c r="F1676" s="356"/>
      <c r="G1676" s="371"/>
      <c r="H1676" s="372">
        <f t="shared" si="42"/>
        <v>0</v>
      </c>
      <c r="I1676" s="2129"/>
      <c r="J1676" s="2130"/>
      <c r="K1676" s="2125"/>
      <c r="L1676" s="2123"/>
    </row>
    <row r="1677" spans="1:28" ht="15" thickTop="1" thickBot="1">
      <c r="A1677" s="2137"/>
      <c r="B1677" s="356"/>
      <c r="C1677" s="369"/>
      <c r="D1677" s="369"/>
      <c r="E1677" s="370"/>
      <c r="F1677" s="356"/>
      <c r="G1677" s="371"/>
      <c r="H1677" s="372">
        <f t="shared" si="42"/>
        <v>0</v>
      </c>
      <c r="I1677" s="2129"/>
      <c r="J1677" s="2130"/>
      <c r="K1677" s="2125"/>
      <c r="L1677" s="2123"/>
    </row>
    <row r="1678" spans="1:28" ht="15" thickTop="1" thickBot="1">
      <c r="A1678" s="2138"/>
      <c r="B1678" s="375"/>
      <c r="C1678" s="373"/>
      <c r="D1678" s="373"/>
      <c r="E1678" s="374"/>
      <c r="F1678" s="375"/>
      <c r="G1678" s="376"/>
      <c r="H1678" s="377">
        <f t="shared" si="42"/>
        <v>0</v>
      </c>
      <c r="I1678" s="2131"/>
      <c r="J1678" s="2132"/>
      <c r="K1678" s="2128"/>
      <c r="L1678" s="2123"/>
    </row>
    <row r="1679" spans="1:28" ht="15" customHeight="1" thickTop="1" thickBot="1">
      <c r="A1679" s="2146" t="s">
        <v>74</v>
      </c>
      <c r="B1679" s="380"/>
      <c r="C1679" s="378"/>
      <c r="D1679" s="378"/>
      <c r="E1679" s="379"/>
      <c r="F1679" s="380"/>
      <c r="G1679" s="381"/>
      <c r="H1679" s="382">
        <f t="shared" si="42"/>
        <v>0</v>
      </c>
      <c r="I1679" s="2162" t="s">
        <v>75</v>
      </c>
      <c r="J1679" s="1429"/>
      <c r="K1679" s="2124" t="s">
        <v>1226</v>
      </c>
      <c r="L1679" s="2123" t="e">
        <f>ROUNDDOWN(I1680/I1696,2)</f>
        <v>#DIV/0!</v>
      </c>
    </row>
    <row r="1680" spans="1:28" ht="15" thickTop="1" thickBot="1">
      <c r="A1680" s="2137"/>
      <c r="B1680" s="356"/>
      <c r="C1680" s="369"/>
      <c r="D1680" s="369"/>
      <c r="E1680" s="370"/>
      <c r="F1680" s="356"/>
      <c r="G1680" s="371"/>
      <c r="H1680" s="372">
        <f t="shared" si="42"/>
        <v>0</v>
      </c>
      <c r="I1680" s="2129">
        <f>SUM(H1679:H1685)</f>
        <v>0</v>
      </c>
      <c r="J1680" s="2130"/>
      <c r="K1680" s="2125"/>
      <c r="L1680" s="2123"/>
    </row>
    <row r="1681" spans="1:12" ht="15" thickTop="1" thickBot="1">
      <c r="A1681" s="2137"/>
      <c r="B1681" s="356"/>
      <c r="C1681" s="369"/>
      <c r="D1681" s="369"/>
      <c r="E1681" s="370"/>
      <c r="F1681" s="356"/>
      <c r="G1681" s="371"/>
      <c r="H1681" s="372">
        <f t="shared" si="42"/>
        <v>0</v>
      </c>
      <c r="I1681" s="2129"/>
      <c r="J1681" s="2130"/>
      <c r="K1681" s="2125"/>
      <c r="L1681" s="2123"/>
    </row>
    <row r="1682" spans="1:12" ht="15" thickTop="1" thickBot="1">
      <c r="A1682" s="2137"/>
      <c r="B1682" s="356"/>
      <c r="C1682" s="369"/>
      <c r="D1682" s="369"/>
      <c r="E1682" s="370"/>
      <c r="F1682" s="356"/>
      <c r="G1682" s="371"/>
      <c r="H1682" s="372">
        <f t="shared" si="42"/>
        <v>0</v>
      </c>
      <c r="I1682" s="2129"/>
      <c r="J1682" s="2130"/>
      <c r="K1682" s="2125"/>
      <c r="L1682" s="2123" t="e">
        <f>IF(L1679=0,"-",IF(L1679-$I$1/100&lt;0,0.0001,IF(L1679=1,1,L1679-$I$1/100)))</f>
        <v>#DIV/0!</v>
      </c>
    </row>
    <row r="1683" spans="1:12" ht="15" thickTop="1" thickBot="1">
      <c r="A1683" s="2137"/>
      <c r="B1683" s="356"/>
      <c r="C1683" s="369"/>
      <c r="D1683" s="369"/>
      <c r="E1683" s="370"/>
      <c r="F1683" s="356"/>
      <c r="G1683" s="371"/>
      <c r="H1683" s="372">
        <f t="shared" si="42"/>
        <v>0</v>
      </c>
      <c r="I1683" s="2129"/>
      <c r="J1683" s="2130"/>
      <c r="K1683" s="2125"/>
      <c r="L1683" s="2123"/>
    </row>
    <row r="1684" spans="1:12" ht="15" thickTop="1" thickBot="1">
      <c r="A1684" s="2137"/>
      <c r="B1684" s="356"/>
      <c r="C1684" s="369"/>
      <c r="D1684" s="369"/>
      <c r="E1684" s="370"/>
      <c r="F1684" s="356"/>
      <c r="G1684" s="371"/>
      <c r="H1684" s="372">
        <f t="shared" si="42"/>
        <v>0</v>
      </c>
      <c r="I1684" s="2129"/>
      <c r="J1684" s="2130"/>
      <c r="K1684" s="2125"/>
      <c r="L1684" s="2123"/>
    </row>
    <row r="1685" spans="1:12" ht="15" thickTop="1" thickBot="1">
      <c r="A1685" s="2161"/>
      <c r="B1685" s="383"/>
      <c r="C1685" s="373"/>
      <c r="D1685" s="373"/>
      <c r="E1685" s="374"/>
      <c r="F1685" s="375"/>
      <c r="G1685" s="376"/>
      <c r="H1685" s="377">
        <f t="shared" si="42"/>
        <v>0</v>
      </c>
      <c r="I1685" s="2129"/>
      <c r="J1685" s="2130"/>
      <c r="K1685" s="2126"/>
      <c r="L1685" s="2123"/>
    </row>
    <row r="1686" spans="1:12" ht="15" customHeight="1" thickTop="1" thickBot="1">
      <c r="A1686" s="2158" t="s">
        <v>1227</v>
      </c>
      <c r="B1686" s="355"/>
      <c r="C1686" s="378"/>
      <c r="D1686" s="378"/>
      <c r="E1686" s="379"/>
      <c r="F1686" s="380"/>
      <c r="G1686" s="381"/>
      <c r="H1686" s="382">
        <f t="shared" si="42"/>
        <v>0</v>
      </c>
      <c r="I1686" s="2159" t="s">
        <v>1228</v>
      </c>
      <c r="J1686" s="2160"/>
      <c r="K1686" s="2127" t="s">
        <v>1229</v>
      </c>
      <c r="L1686" s="2123" t="e">
        <f>ROUNDDOWN(I1687/I1696,2)</f>
        <v>#DIV/0!</v>
      </c>
    </row>
    <row r="1687" spans="1:12" ht="15" thickTop="1" thickBot="1">
      <c r="A1687" s="2137"/>
      <c r="B1687" s="356"/>
      <c r="C1687" s="369"/>
      <c r="D1687" s="369"/>
      <c r="E1687" s="370"/>
      <c r="F1687" s="356"/>
      <c r="G1687" s="371"/>
      <c r="H1687" s="372">
        <f t="shared" si="42"/>
        <v>0</v>
      </c>
      <c r="I1687" s="2129">
        <f>SUM(H1686:H1692)</f>
        <v>0</v>
      </c>
      <c r="J1687" s="2130"/>
      <c r="K1687" s="2125"/>
      <c r="L1687" s="2123"/>
    </row>
    <row r="1688" spans="1:12" ht="15" thickTop="1" thickBot="1">
      <c r="A1688" s="2137"/>
      <c r="B1688" s="356"/>
      <c r="C1688" s="369"/>
      <c r="D1688" s="369"/>
      <c r="E1688" s="370"/>
      <c r="F1688" s="356"/>
      <c r="G1688" s="371"/>
      <c r="H1688" s="372">
        <f t="shared" si="42"/>
        <v>0</v>
      </c>
      <c r="I1688" s="2129"/>
      <c r="J1688" s="2130"/>
      <c r="K1688" s="2125"/>
      <c r="L1688" s="2123"/>
    </row>
    <row r="1689" spans="1:12" ht="15" thickTop="1" thickBot="1">
      <c r="A1689" s="2137"/>
      <c r="B1689" s="356"/>
      <c r="C1689" s="369"/>
      <c r="D1689" s="369"/>
      <c r="E1689" s="370"/>
      <c r="F1689" s="356"/>
      <c r="G1689" s="371"/>
      <c r="H1689" s="372">
        <f t="shared" si="42"/>
        <v>0</v>
      </c>
      <c r="I1689" s="2129"/>
      <c r="J1689" s="2130"/>
      <c r="K1689" s="2125"/>
      <c r="L1689" s="2123" t="e">
        <f>IF(L1686=0,"-",IF(L1686-$I$1/100&lt;0,0.0001,IF(L1686=1,1,L1686-$I$1/100)))</f>
        <v>#DIV/0!</v>
      </c>
    </row>
    <row r="1690" spans="1:12" ht="15" thickTop="1" thickBot="1">
      <c r="A1690" s="2137"/>
      <c r="B1690" s="356"/>
      <c r="C1690" s="369"/>
      <c r="D1690" s="369"/>
      <c r="E1690" s="370"/>
      <c r="F1690" s="356"/>
      <c r="G1690" s="371"/>
      <c r="H1690" s="372">
        <f t="shared" si="42"/>
        <v>0</v>
      </c>
      <c r="I1690" s="2129"/>
      <c r="J1690" s="2130"/>
      <c r="K1690" s="2125"/>
      <c r="L1690" s="2123"/>
    </row>
    <row r="1691" spans="1:12" ht="15" thickTop="1" thickBot="1">
      <c r="A1691" s="2137"/>
      <c r="B1691" s="356"/>
      <c r="C1691" s="369"/>
      <c r="D1691" s="369"/>
      <c r="E1691" s="370"/>
      <c r="F1691" s="356"/>
      <c r="G1691" s="371"/>
      <c r="H1691" s="372">
        <f t="shared" si="42"/>
        <v>0</v>
      </c>
      <c r="I1691" s="2129"/>
      <c r="J1691" s="2130"/>
      <c r="K1691" s="2125"/>
      <c r="L1691" s="2123"/>
    </row>
    <row r="1692" spans="1:12" ht="15" thickTop="1" thickBot="1">
      <c r="A1692" s="2138"/>
      <c r="B1692" s="375"/>
      <c r="C1692" s="373"/>
      <c r="D1692" s="373"/>
      <c r="E1692" s="374"/>
      <c r="F1692" s="375"/>
      <c r="G1692" s="376"/>
      <c r="H1692" s="377">
        <f t="shared" si="42"/>
        <v>0</v>
      </c>
      <c r="I1692" s="2131"/>
      <c r="J1692" s="2132"/>
      <c r="K1692" s="2128"/>
      <c r="L1692" s="2123"/>
    </row>
    <row r="1693" spans="1:12" ht="15" customHeight="1" thickTop="1" thickBot="1">
      <c r="A1693" s="2158" t="s">
        <v>1230</v>
      </c>
      <c r="B1693" s="355"/>
      <c r="C1693" s="378"/>
      <c r="D1693" s="378"/>
      <c r="E1693" s="379"/>
      <c r="F1693" s="380"/>
      <c r="G1693" s="381"/>
      <c r="H1693" s="382">
        <f t="shared" si="42"/>
        <v>0</v>
      </c>
      <c r="I1693" s="2162" t="s">
        <v>1231</v>
      </c>
      <c r="J1693" s="1429"/>
      <c r="K1693" s="2127" t="s">
        <v>1232</v>
      </c>
      <c r="L1693" s="2123" t="e">
        <f>ROUNDDOWN(I1694/I1696,2)</f>
        <v>#DIV/0!</v>
      </c>
    </row>
    <row r="1694" spans="1:12" ht="15" thickTop="1" thickBot="1">
      <c r="A1694" s="2137"/>
      <c r="B1694" s="356"/>
      <c r="C1694" s="369"/>
      <c r="D1694" s="369"/>
      <c r="E1694" s="370"/>
      <c r="F1694" s="356"/>
      <c r="G1694" s="371"/>
      <c r="H1694" s="372">
        <f t="shared" si="42"/>
        <v>0</v>
      </c>
      <c r="I1694" s="2129">
        <f>SUM(H1693:H1695)</f>
        <v>0</v>
      </c>
      <c r="J1694" s="2130"/>
      <c r="K1694" s="2125"/>
      <c r="L1694" s="2123"/>
    </row>
    <row r="1695" spans="1:12" ht="15" thickTop="1" thickBot="1">
      <c r="A1695" s="2138"/>
      <c r="B1695" s="375"/>
      <c r="C1695" s="373"/>
      <c r="D1695" s="373"/>
      <c r="E1695" s="374"/>
      <c r="F1695" s="375"/>
      <c r="G1695" s="376"/>
      <c r="H1695" s="377">
        <f t="shared" si="42"/>
        <v>0</v>
      </c>
      <c r="I1695" s="2131"/>
      <c r="J1695" s="2132"/>
      <c r="K1695" s="2128"/>
      <c r="L1695" s="499" t="e">
        <f>IF(L1693=0,"-",IF(L1693-$I$1/100&lt;0,0.0001,IF(L1693=1,1,L1693-$I$1/100)))</f>
        <v>#DIV/0!</v>
      </c>
    </row>
    <row r="1696" spans="1:12" ht="15" thickTop="1" thickBot="1">
      <c r="A1696" s="10"/>
      <c r="G1696" s="2133" t="s">
        <v>1233</v>
      </c>
      <c r="H1696" s="2134"/>
      <c r="I1696" s="2135">
        <f>SUM(I1668,I1673,I1680,I1687,I1694)</f>
        <v>0</v>
      </c>
      <c r="J1696" s="2136"/>
      <c r="L1696" s="499"/>
    </row>
    <row r="1697" spans="1:31" ht="15" thickTop="1" thickBot="1"/>
    <row r="1698" spans="1:31" ht="13.9" customHeight="1" thickTop="1" thickBot="1">
      <c r="A1698" s="645" t="s">
        <v>981</v>
      </c>
      <c r="B1698" s="2163" t="s">
        <v>1634</v>
      </c>
      <c r="C1698" s="2164"/>
      <c r="D1698" s="2164"/>
      <c r="E1698" s="2164"/>
      <c r="F1698" s="2164"/>
      <c r="G1698" s="2164"/>
      <c r="H1698" s="2164"/>
      <c r="I1698" s="2164"/>
      <c r="J1698" s="2164"/>
      <c r="K1698" s="2164"/>
      <c r="L1698" s="2165"/>
    </row>
    <row r="1699" spans="1:31" ht="29.25" customHeight="1" thickTop="1" thickBot="1">
      <c r="A1699" s="354"/>
      <c r="B1699" s="354"/>
      <c r="C1699" s="354"/>
      <c r="D1699" s="354"/>
      <c r="E1699" s="354"/>
      <c r="F1699" s="354"/>
      <c r="G1699" s="354"/>
      <c r="H1699" s="354"/>
      <c r="I1699" s="354"/>
      <c r="J1699" s="354"/>
      <c r="K1699" s="354"/>
      <c r="L1699" s="354"/>
      <c r="X1699" s="2143" t="s">
        <v>810</v>
      </c>
      <c r="Y1699" s="2143"/>
      <c r="Z1699" s="2143"/>
      <c r="AA1699" s="2143"/>
      <c r="AB1699" s="2143"/>
    </row>
    <row r="1700" spans="1:31" ht="14.25" customHeight="1" thickTop="1">
      <c r="A1700" s="2144" t="s">
        <v>315</v>
      </c>
      <c r="B1700" s="355" t="s">
        <v>316</v>
      </c>
      <c r="C1700" s="355"/>
      <c r="D1700" s="355"/>
      <c r="E1700" s="355"/>
      <c r="F1700" s="355"/>
      <c r="G1700" s="355"/>
      <c r="H1700" s="355"/>
      <c r="I1700" s="355"/>
      <c r="J1700" s="355"/>
      <c r="K1700" s="2156"/>
      <c r="L1700" s="2157"/>
      <c r="O1700" s="457" t="s">
        <v>318</v>
      </c>
      <c r="P1700" s="458" t="s">
        <v>320</v>
      </c>
      <c r="Q1700" s="459" t="s">
        <v>319</v>
      </c>
      <c r="R1700" s="459" t="s">
        <v>809</v>
      </c>
      <c r="S1700" s="460" t="s">
        <v>860</v>
      </c>
      <c r="T1700" s="460" t="s">
        <v>861</v>
      </c>
      <c r="U1700" s="460" t="s">
        <v>862</v>
      </c>
      <c r="V1700" s="460" t="s">
        <v>863</v>
      </c>
      <c r="W1700" s="461" t="s">
        <v>864</v>
      </c>
      <c r="X1700" s="462" t="s">
        <v>860</v>
      </c>
      <c r="Y1700" s="460" t="s">
        <v>861</v>
      </c>
      <c r="Z1700" s="460" t="s">
        <v>862</v>
      </c>
      <c r="AA1700" s="460" t="s">
        <v>863</v>
      </c>
      <c r="AB1700" s="461" t="s">
        <v>864</v>
      </c>
      <c r="AE1700" s="463"/>
    </row>
    <row r="1701" spans="1:31">
      <c r="A1701" s="2145"/>
      <c r="B1701" s="356" t="s">
        <v>865</v>
      </c>
      <c r="C1701" s="357"/>
      <c r="D1701" s="357"/>
      <c r="E1701" s="357"/>
      <c r="F1701" s="357"/>
      <c r="G1701" s="357"/>
      <c r="H1701" s="357"/>
      <c r="I1701" s="357"/>
      <c r="J1701" s="358"/>
      <c r="K1701" s="2147">
        <f>SUM(C1701:J1701)</f>
        <v>0</v>
      </c>
      <c r="L1701" s="2148"/>
      <c r="O1701" s="464">
        <f>B1699</f>
        <v>0</v>
      </c>
      <c r="P1701" s="465" t="e">
        <f>L1703</f>
        <v>#DIV/0!</v>
      </c>
      <c r="Q1701" s="466">
        <f>K1701</f>
        <v>0</v>
      </c>
      <c r="R1701" s="466">
        <f>I1735</f>
        <v>0</v>
      </c>
      <c r="S1701" s="465" t="e">
        <f>L1708</f>
        <v>#DIV/0!</v>
      </c>
      <c r="T1701" s="465" t="e">
        <f>L1714</f>
        <v>#DIV/0!</v>
      </c>
      <c r="U1701" s="465" t="e">
        <f>L1721</f>
        <v>#DIV/0!</v>
      </c>
      <c r="V1701" s="465" t="e">
        <f>L1728</f>
        <v>#DIV/0!</v>
      </c>
      <c r="W1701" s="467" t="e">
        <f>L1734</f>
        <v>#DIV/0!</v>
      </c>
      <c r="X1701" s="468">
        <f>I1707</f>
        <v>0</v>
      </c>
      <c r="Y1701" s="469">
        <f>I1712</f>
        <v>0</v>
      </c>
      <c r="Z1701" s="469">
        <f>I1719</f>
        <v>0</v>
      </c>
      <c r="AA1701" s="469">
        <f>I1726</f>
        <v>0</v>
      </c>
      <c r="AB1701" s="470">
        <f>I1733</f>
        <v>0</v>
      </c>
    </row>
    <row r="1702" spans="1:31" ht="14.25" customHeight="1" thickBot="1">
      <c r="A1702" s="2146"/>
      <c r="B1702" s="356"/>
      <c r="C1702" s="357"/>
      <c r="D1702" s="357"/>
      <c r="E1702" s="357"/>
      <c r="F1702" s="357"/>
      <c r="G1702" s="357"/>
      <c r="H1702" s="357"/>
      <c r="I1702" s="357"/>
      <c r="J1702" s="357"/>
      <c r="K1702" s="359" t="s">
        <v>1620</v>
      </c>
      <c r="L1702" s="360" t="s">
        <v>1621</v>
      </c>
      <c r="O1702" s="471">
        <f>C1699</f>
        <v>0</v>
      </c>
      <c r="P1702" s="472" t="e">
        <f>L1703</f>
        <v>#DIV/0!</v>
      </c>
      <c r="Q1702" s="473">
        <f>K1701</f>
        <v>0</v>
      </c>
      <c r="R1702" s="473">
        <f>I1735</f>
        <v>0</v>
      </c>
      <c r="S1702" s="465" t="e">
        <f>L1708</f>
        <v>#DIV/0!</v>
      </c>
      <c r="T1702" s="465" t="e">
        <f>L1714</f>
        <v>#DIV/0!</v>
      </c>
      <c r="U1702" s="465" t="e">
        <f>L1721</f>
        <v>#DIV/0!</v>
      </c>
      <c r="V1702" s="465" t="e">
        <f>L1728</f>
        <v>#DIV/0!</v>
      </c>
      <c r="W1702" s="467" t="e">
        <f>L1734</f>
        <v>#DIV/0!</v>
      </c>
      <c r="X1702" s="474">
        <f>I1707</f>
        <v>0</v>
      </c>
      <c r="Y1702" s="475">
        <f>I1712</f>
        <v>0</v>
      </c>
      <c r="Z1702" s="475">
        <f>I1719</f>
        <v>0</v>
      </c>
      <c r="AA1702" s="475">
        <f>I1726</f>
        <v>0</v>
      </c>
      <c r="AB1702" s="476">
        <f>I1733</f>
        <v>0</v>
      </c>
    </row>
    <row r="1703" spans="1:31" ht="15" thickTop="1" thickBot="1">
      <c r="A1703" s="2153" t="s">
        <v>866</v>
      </c>
      <c r="B1703" s="2154"/>
      <c r="C1703" s="2154"/>
      <c r="D1703" s="2154"/>
      <c r="E1703" s="2155"/>
      <c r="F1703" s="361">
        <f>I1735</f>
        <v>0</v>
      </c>
      <c r="G1703" s="362" t="s">
        <v>867</v>
      </c>
      <c r="H1703" s="363">
        <f>K1701</f>
        <v>0</v>
      </c>
      <c r="I1703" s="362" t="s">
        <v>868</v>
      </c>
      <c r="J1703" s="362" t="s">
        <v>613</v>
      </c>
      <c r="K1703" s="364" t="e">
        <f>ROUNDDOWN(I1735/K1701,2)</f>
        <v>#DIV/0!</v>
      </c>
      <c r="L1703" s="364" t="e">
        <f>K1703-$I$1/100</f>
        <v>#DIV/0!</v>
      </c>
      <c r="O1703" s="471">
        <f>D1699</f>
        <v>0</v>
      </c>
      <c r="P1703" s="472" t="e">
        <f>L1703</f>
        <v>#DIV/0!</v>
      </c>
      <c r="Q1703" s="473">
        <f>K1701</f>
        <v>0</v>
      </c>
      <c r="R1703" s="473">
        <f>I1735</f>
        <v>0</v>
      </c>
      <c r="S1703" s="465" t="e">
        <f>L1708</f>
        <v>#DIV/0!</v>
      </c>
      <c r="T1703" s="465" t="e">
        <f>L1714</f>
        <v>#DIV/0!</v>
      </c>
      <c r="U1703" s="465" t="e">
        <f>L1721</f>
        <v>#DIV/0!</v>
      </c>
      <c r="V1703" s="465" t="e">
        <f>L1728</f>
        <v>#DIV/0!</v>
      </c>
      <c r="W1703" s="467" t="e">
        <f>L1734</f>
        <v>#DIV/0!</v>
      </c>
      <c r="X1703" s="474">
        <f>I1707</f>
        <v>0</v>
      </c>
      <c r="Y1703" s="475">
        <f>I1712</f>
        <v>0</v>
      </c>
      <c r="Z1703" s="475">
        <f>I1719</f>
        <v>0</v>
      </c>
      <c r="AA1703" s="475">
        <f>I1726</f>
        <v>0</v>
      </c>
      <c r="AB1703" s="476">
        <f>I1733</f>
        <v>0</v>
      </c>
    </row>
    <row r="1704" spans="1:31" ht="14.25" thickTop="1">
      <c r="K1704" s="365"/>
      <c r="L1704" s="366"/>
      <c r="O1704" s="471">
        <f>E1699</f>
        <v>0</v>
      </c>
      <c r="P1704" s="472" t="e">
        <f>L1703</f>
        <v>#DIV/0!</v>
      </c>
      <c r="Q1704" s="473">
        <f>K1701</f>
        <v>0</v>
      </c>
      <c r="R1704" s="473">
        <f>I1735</f>
        <v>0</v>
      </c>
      <c r="S1704" s="465" t="e">
        <f>L1708</f>
        <v>#DIV/0!</v>
      </c>
      <c r="T1704" s="465" t="e">
        <f>L1714</f>
        <v>#DIV/0!</v>
      </c>
      <c r="U1704" s="465" t="e">
        <f>L1721</f>
        <v>#DIV/0!</v>
      </c>
      <c r="V1704" s="465" t="e">
        <f>L1728</f>
        <v>#DIV/0!</v>
      </c>
      <c r="W1704" s="467" t="e">
        <f>L1734</f>
        <v>#DIV/0!</v>
      </c>
      <c r="X1704" s="474">
        <f>I1707</f>
        <v>0</v>
      </c>
      <c r="Y1704" s="475">
        <f>I1712</f>
        <v>0</v>
      </c>
      <c r="Z1704" s="475">
        <f>I1719</f>
        <v>0</v>
      </c>
      <c r="AA1704" s="475">
        <f>I1726</f>
        <v>0</v>
      </c>
      <c r="AB1704" s="476">
        <f>I1733</f>
        <v>0</v>
      </c>
    </row>
    <row r="1705" spans="1:31" ht="15" customHeight="1" thickBot="1">
      <c r="A1705" s="367"/>
      <c r="B1705" s="368" t="s">
        <v>614</v>
      </c>
      <c r="C1705" s="368" t="s">
        <v>615</v>
      </c>
      <c r="D1705" s="368" t="s">
        <v>1473</v>
      </c>
      <c r="E1705" s="368" t="s">
        <v>1474</v>
      </c>
      <c r="F1705" s="368" t="s">
        <v>1475</v>
      </c>
      <c r="G1705" s="368" t="s">
        <v>1476</v>
      </c>
      <c r="H1705" s="368" t="s">
        <v>1477</v>
      </c>
      <c r="I1705" s="2151" t="s">
        <v>1478</v>
      </c>
      <c r="J1705" s="2152"/>
      <c r="K1705" s="2149" t="s">
        <v>1622</v>
      </c>
      <c r="L1705" s="2150"/>
      <c r="O1705" s="471">
        <f>F1699</f>
        <v>0</v>
      </c>
      <c r="P1705" s="472" t="e">
        <f>L1703</f>
        <v>#DIV/0!</v>
      </c>
      <c r="Q1705" s="473">
        <f>K1701</f>
        <v>0</v>
      </c>
      <c r="R1705" s="473">
        <f>I1735</f>
        <v>0</v>
      </c>
      <c r="S1705" s="465" t="e">
        <f>L1708</f>
        <v>#DIV/0!</v>
      </c>
      <c r="T1705" s="465" t="e">
        <f>L1714</f>
        <v>#DIV/0!</v>
      </c>
      <c r="U1705" s="465" t="e">
        <f>L1721</f>
        <v>#DIV/0!</v>
      </c>
      <c r="V1705" s="465" t="e">
        <f>L1728</f>
        <v>#DIV/0!</v>
      </c>
      <c r="W1705" s="467" t="e">
        <f>L1734</f>
        <v>#DIV/0!</v>
      </c>
      <c r="X1705" s="474">
        <f>I1707</f>
        <v>0</v>
      </c>
      <c r="Y1705" s="475">
        <f>I1712</f>
        <v>0</v>
      </c>
      <c r="Z1705" s="475">
        <f>I1719</f>
        <v>0</v>
      </c>
      <c r="AA1705" s="475">
        <f>I1726</f>
        <v>0</v>
      </c>
      <c r="AB1705" s="476">
        <f>I1733</f>
        <v>0</v>
      </c>
    </row>
    <row r="1706" spans="1:31" ht="14.25" customHeight="1" thickTop="1">
      <c r="A1706" s="2137" t="s">
        <v>1479</v>
      </c>
      <c r="B1706" s="356"/>
      <c r="C1706" s="369"/>
      <c r="D1706" s="369"/>
      <c r="E1706" s="370"/>
      <c r="F1706" s="356"/>
      <c r="G1706" s="371"/>
      <c r="H1706" s="372">
        <f t="shared" ref="H1706:H1734" si="43">ROUNDDOWN(C1706*D1706,2)</f>
        <v>0</v>
      </c>
      <c r="I1706" s="1425" t="s">
        <v>1480</v>
      </c>
      <c r="J1706" s="1426"/>
      <c r="K1706" s="2139" t="s">
        <v>1043</v>
      </c>
      <c r="L1706" s="2140" t="e">
        <f>ROUNDDOWN(I1707/I1735,2)</f>
        <v>#DIV/0!</v>
      </c>
      <c r="O1706" s="471">
        <f>G1699</f>
        <v>0</v>
      </c>
      <c r="P1706" s="472" t="e">
        <f>L1703</f>
        <v>#DIV/0!</v>
      </c>
      <c r="Q1706" s="473">
        <f>K1701</f>
        <v>0</v>
      </c>
      <c r="R1706" s="473">
        <f>I1735</f>
        <v>0</v>
      </c>
      <c r="S1706" s="465" t="e">
        <f>L1708</f>
        <v>#DIV/0!</v>
      </c>
      <c r="T1706" s="465" t="e">
        <f>L1714</f>
        <v>#DIV/0!</v>
      </c>
      <c r="U1706" s="465" t="e">
        <f>L1721</f>
        <v>#DIV/0!</v>
      </c>
      <c r="V1706" s="465" t="e">
        <f>L1728</f>
        <v>#DIV/0!</v>
      </c>
      <c r="W1706" s="467" t="e">
        <f>L1734</f>
        <v>#DIV/0!</v>
      </c>
      <c r="X1706" s="474">
        <f>I1707</f>
        <v>0</v>
      </c>
      <c r="Y1706" s="475">
        <f>I1712</f>
        <v>0</v>
      </c>
      <c r="Z1706" s="475">
        <f>I1719</f>
        <v>0</v>
      </c>
      <c r="AA1706" s="475">
        <f>I1726</f>
        <v>0</v>
      </c>
      <c r="AB1706" s="476">
        <f>I1733</f>
        <v>0</v>
      </c>
    </row>
    <row r="1707" spans="1:31" ht="14.25" thickBot="1">
      <c r="A1707" s="2137"/>
      <c r="B1707" s="356"/>
      <c r="C1707" s="369"/>
      <c r="D1707" s="369"/>
      <c r="E1707" s="370"/>
      <c r="F1707" s="356"/>
      <c r="G1707" s="371"/>
      <c r="H1707" s="372">
        <f t="shared" si="43"/>
        <v>0</v>
      </c>
      <c r="I1707" s="2129">
        <f>SUM(H1706:H1710)</f>
        <v>0</v>
      </c>
      <c r="J1707" s="2130"/>
      <c r="K1707" s="2125"/>
      <c r="L1707" s="2141"/>
      <c r="O1707" s="471">
        <f>H1699</f>
        <v>0</v>
      </c>
      <c r="P1707" s="472" t="e">
        <f>L1703</f>
        <v>#DIV/0!</v>
      </c>
      <c r="Q1707" s="473">
        <f>K1701</f>
        <v>0</v>
      </c>
      <c r="R1707" s="473">
        <f>I1735</f>
        <v>0</v>
      </c>
      <c r="S1707" s="465" t="e">
        <f>L1708</f>
        <v>#DIV/0!</v>
      </c>
      <c r="T1707" s="465" t="e">
        <f>L1714</f>
        <v>#DIV/0!</v>
      </c>
      <c r="U1707" s="465" t="e">
        <f>L1721</f>
        <v>#DIV/0!</v>
      </c>
      <c r="V1707" s="465" t="e">
        <f>L1728</f>
        <v>#DIV/0!</v>
      </c>
      <c r="W1707" s="467" t="e">
        <f>L1734</f>
        <v>#DIV/0!</v>
      </c>
      <c r="X1707" s="474">
        <f>I1707</f>
        <v>0</v>
      </c>
      <c r="Y1707" s="475">
        <f>I1712</f>
        <v>0</v>
      </c>
      <c r="Z1707" s="475">
        <f>I1719</f>
        <v>0</v>
      </c>
      <c r="AA1707" s="475">
        <f>I1726</f>
        <v>0</v>
      </c>
      <c r="AB1707" s="476">
        <f>I1733</f>
        <v>0</v>
      </c>
    </row>
    <row r="1708" spans="1:31" ht="13.5" customHeight="1" thickTop="1">
      <c r="A1708" s="2137"/>
      <c r="B1708" s="356"/>
      <c r="C1708" s="369"/>
      <c r="D1708" s="369"/>
      <c r="E1708" s="370"/>
      <c r="F1708" s="356"/>
      <c r="G1708" s="371"/>
      <c r="H1708" s="372">
        <f t="shared" si="43"/>
        <v>0</v>
      </c>
      <c r="I1708" s="2129"/>
      <c r="J1708" s="2130"/>
      <c r="K1708" s="2125"/>
      <c r="L1708" s="2140" t="e">
        <f>IF(L1706=0,"-",IF(L1706-$I$1/100&lt;0,0.0001,IF(L1706=1,1,L1706-$I$1/100)))</f>
        <v>#DIV/0!</v>
      </c>
      <c r="O1708" s="471">
        <f>I1699</f>
        <v>0</v>
      </c>
      <c r="P1708" s="472" t="e">
        <f>L1703</f>
        <v>#DIV/0!</v>
      </c>
      <c r="Q1708" s="473">
        <f>K1701</f>
        <v>0</v>
      </c>
      <c r="R1708" s="473">
        <f>I1735</f>
        <v>0</v>
      </c>
      <c r="S1708" s="465" t="e">
        <f>L1708</f>
        <v>#DIV/0!</v>
      </c>
      <c r="T1708" s="465" t="e">
        <f>L1714</f>
        <v>#DIV/0!</v>
      </c>
      <c r="U1708" s="465" t="e">
        <f>L1721</f>
        <v>#DIV/0!</v>
      </c>
      <c r="V1708" s="465" t="e">
        <f>L1728</f>
        <v>#DIV/0!</v>
      </c>
      <c r="W1708" s="467" t="e">
        <f>L1734</f>
        <v>#DIV/0!</v>
      </c>
      <c r="X1708" s="474">
        <f>I1707</f>
        <v>0</v>
      </c>
      <c r="Y1708" s="475">
        <f>I1712</f>
        <v>0</v>
      </c>
      <c r="Z1708" s="475">
        <f>I1719</f>
        <v>0</v>
      </c>
      <c r="AA1708" s="475">
        <f>I1726</f>
        <v>0</v>
      </c>
      <c r="AB1708" s="476">
        <f>I1733</f>
        <v>0</v>
      </c>
    </row>
    <row r="1709" spans="1:31">
      <c r="A1709" s="2137"/>
      <c r="B1709" s="356"/>
      <c r="C1709" s="369"/>
      <c r="D1709" s="369"/>
      <c r="E1709" s="370"/>
      <c r="F1709" s="356"/>
      <c r="G1709" s="371"/>
      <c r="H1709" s="372">
        <f t="shared" si="43"/>
        <v>0</v>
      </c>
      <c r="I1709" s="2129"/>
      <c r="J1709" s="2130"/>
      <c r="K1709" s="2125"/>
      <c r="L1709" s="2142"/>
      <c r="O1709" s="471">
        <f>J1699</f>
        <v>0</v>
      </c>
      <c r="P1709" s="472" t="e">
        <f>L1703</f>
        <v>#DIV/0!</v>
      </c>
      <c r="Q1709" s="473">
        <f>K1701</f>
        <v>0</v>
      </c>
      <c r="R1709" s="473">
        <f>I1735</f>
        <v>0</v>
      </c>
      <c r="S1709" s="465" t="e">
        <f>L1708</f>
        <v>#DIV/0!</v>
      </c>
      <c r="T1709" s="465" t="e">
        <f>L1714</f>
        <v>#DIV/0!</v>
      </c>
      <c r="U1709" s="465" t="e">
        <f>L1721</f>
        <v>#DIV/0!</v>
      </c>
      <c r="V1709" s="465" t="e">
        <f>L1728</f>
        <v>#DIV/0!</v>
      </c>
      <c r="W1709" s="467" t="e">
        <f>L1734</f>
        <v>#DIV/0!</v>
      </c>
      <c r="X1709" s="474">
        <f>I1707</f>
        <v>0</v>
      </c>
      <c r="Y1709" s="475">
        <f>I1712</f>
        <v>0</v>
      </c>
      <c r="Z1709" s="475">
        <f>I1719</f>
        <v>0</v>
      </c>
      <c r="AA1709" s="475">
        <f>I1726</f>
        <v>0</v>
      </c>
      <c r="AB1709" s="476">
        <f>I1733</f>
        <v>0</v>
      </c>
    </row>
    <row r="1710" spans="1:31" ht="14.25" thickBot="1">
      <c r="A1710" s="2138"/>
      <c r="B1710" s="356"/>
      <c r="C1710" s="373"/>
      <c r="D1710" s="373"/>
      <c r="E1710" s="374"/>
      <c r="F1710" s="375"/>
      <c r="G1710" s="376"/>
      <c r="H1710" s="377">
        <f t="shared" si="43"/>
        <v>0</v>
      </c>
      <c r="I1710" s="2131"/>
      <c r="J1710" s="2132"/>
      <c r="K1710" s="2128"/>
      <c r="L1710" s="2141"/>
      <c r="O1710" s="471">
        <f>K1699</f>
        <v>0</v>
      </c>
      <c r="P1710" s="472" t="e">
        <f>L1703</f>
        <v>#DIV/0!</v>
      </c>
      <c r="Q1710" s="473">
        <f>K1701</f>
        <v>0</v>
      </c>
      <c r="R1710" s="473">
        <f>I1735</f>
        <v>0</v>
      </c>
      <c r="S1710" s="465" t="e">
        <f>L1708</f>
        <v>#DIV/0!</v>
      </c>
      <c r="T1710" s="465" t="e">
        <f>L1714</f>
        <v>#DIV/0!</v>
      </c>
      <c r="U1710" s="465" t="e">
        <f>L1721</f>
        <v>#DIV/0!</v>
      </c>
      <c r="V1710" s="465" t="e">
        <f>L1728</f>
        <v>#DIV/0!</v>
      </c>
      <c r="W1710" s="467" t="e">
        <f>L1734</f>
        <v>#DIV/0!</v>
      </c>
      <c r="X1710" s="474">
        <f>I1707</f>
        <v>0</v>
      </c>
      <c r="Y1710" s="475">
        <f>I1712</f>
        <v>0</v>
      </c>
      <c r="Z1710" s="475">
        <f>I1719</f>
        <v>0</v>
      </c>
      <c r="AA1710" s="475">
        <f>I1726</f>
        <v>0</v>
      </c>
      <c r="AB1710" s="476">
        <f>I1733</f>
        <v>0</v>
      </c>
    </row>
    <row r="1711" spans="1:31" ht="15" customHeight="1" thickTop="1" thickBot="1">
      <c r="A1711" s="2158" t="s">
        <v>1044</v>
      </c>
      <c r="B1711" s="355"/>
      <c r="C1711" s="378"/>
      <c r="D1711" s="378"/>
      <c r="E1711" s="379"/>
      <c r="F1711" s="380"/>
      <c r="G1711" s="381"/>
      <c r="H1711" s="382">
        <f t="shared" si="43"/>
        <v>0</v>
      </c>
      <c r="I1711" s="2159" t="s">
        <v>72</v>
      </c>
      <c r="J1711" s="2160"/>
      <c r="K1711" s="2127" t="s">
        <v>73</v>
      </c>
      <c r="L1711" s="2123" t="e">
        <f>ROUNDDOWN(I1712/I1735,2)</f>
        <v>#DIV/0!</v>
      </c>
      <c r="O1711" s="477">
        <f>L1699</f>
        <v>0</v>
      </c>
      <c r="P1711" s="478" t="e">
        <f>L1703</f>
        <v>#DIV/0!</v>
      </c>
      <c r="Q1711" s="479">
        <f>K1701</f>
        <v>0</v>
      </c>
      <c r="R1711" s="479">
        <f>I1735</f>
        <v>0</v>
      </c>
      <c r="S1711" s="465" t="e">
        <f>L1708</f>
        <v>#DIV/0!</v>
      </c>
      <c r="T1711" s="465" t="e">
        <f>L1714</f>
        <v>#DIV/0!</v>
      </c>
      <c r="U1711" s="465" t="e">
        <f>L1721</f>
        <v>#DIV/0!</v>
      </c>
      <c r="V1711" s="465" t="e">
        <f>L1728</f>
        <v>#DIV/0!</v>
      </c>
      <c r="W1711" s="467" t="e">
        <f>L1734</f>
        <v>#DIV/0!</v>
      </c>
      <c r="X1711" s="480">
        <f>I1707</f>
        <v>0</v>
      </c>
      <c r="Y1711" s="481">
        <f>I1712</f>
        <v>0</v>
      </c>
      <c r="Z1711" s="481">
        <f>I1719</f>
        <v>0</v>
      </c>
      <c r="AA1711" s="481">
        <f>I1726</f>
        <v>0</v>
      </c>
      <c r="AB1711" s="482">
        <f>I1733</f>
        <v>0</v>
      </c>
    </row>
    <row r="1712" spans="1:31" ht="15" thickTop="1" thickBot="1">
      <c r="A1712" s="2137"/>
      <c r="B1712" s="356"/>
      <c r="C1712" s="369"/>
      <c r="D1712" s="369"/>
      <c r="E1712" s="370"/>
      <c r="F1712" s="356"/>
      <c r="G1712" s="371"/>
      <c r="H1712" s="372">
        <f t="shared" si="43"/>
        <v>0</v>
      </c>
      <c r="I1712" s="2129">
        <f>SUM(H1711:H1717)</f>
        <v>0</v>
      </c>
      <c r="J1712" s="2130"/>
      <c r="K1712" s="2125"/>
      <c r="L1712" s="2123"/>
    </row>
    <row r="1713" spans="1:12" ht="15" thickTop="1" thickBot="1">
      <c r="A1713" s="2137"/>
      <c r="B1713" s="356"/>
      <c r="C1713" s="369"/>
      <c r="D1713" s="369"/>
      <c r="E1713" s="370"/>
      <c r="F1713" s="356"/>
      <c r="G1713" s="371"/>
      <c r="H1713" s="372">
        <f t="shared" si="43"/>
        <v>0</v>
      </c>
      <c r="I1713" s="2129"/>
      <c r="J1713" s="2130"/>
      <c r="K1713" s="2125"/>
      <c r="L1713" s="2123"/>
    </row>
    <row r="1714" spans="1:12" ht="15" thickTop="1" thickBot="1">
      <c r="A1714" s="2137"/>
      <c r="B1714" s="356"/>
      <c r="C1714" s="369"/>
      <c r="D1714" s="369"/>
      <c r="E1714" s="370"/>
      <c r="F1714" s="356"/>
      <c r="G1714" s="371"/>
      <c r="H1714" s="372">
        <f t="shared" si="43"/>
        <v>0</v>
      </c>
      <c r="I1714" s="2129"/>
      <c r="J1714" s="2130"/>
      <c r="K1714" s="2125"/>
      <c r="L1714" s="2123" t="e">
        <f>IF(L1711=0,"-",IF(L1711-$I$1/100&lt;0,0.0001,IF(L1711=1,1,L1711-$I$1/100)))</f>
        <v>#DIV/0!</v>
      </c>
    </row>
    <row r="1715" spans="1:12" ht="15" thickTop="1" thickBot="1">
      <c r="A1715" s="2137"/>
      <c r="B1715" s="356"/>
      <c r="C1715" s="369"/>
      <c r="D1715" s="369"/>
      <c r="E1715" s="370"/>
      <c r="F1715" s="356"/>
      <c r="G1715" s="371"/>
      <c r="H1715" s="372">
        <f t="shared" si="43"/>
        <v>0</v>
      </c>
      <c r="I1715" s="2129"/>
      <c r="J1715" s="2130"/>
      <c r="K1715" s="2125"/>
      <c r="L1715" s="2123"/>
    </row>
    <row r="1716" spans="1:12" ht="15" thickTop="1" thickBot="1">
      <c r="A1716" s="2137"/>
      <c r="B1716" s="356"/>
      <c r="C1716" s="369"/>
      <c r="D1716" s="369"/>
      <c r="E1716" s="370"/>
      <c r="F1716" s="356"/>
      <c r="G1716" s="371"/>
      <c r="H1716" s="372">
        <f t="shared" si="43"/>
        <v>0</v>
      </c>
      <c r="I1716" s="2129"/>
      <c r="J1716" s="2130"/>
      <c r="K1716" s="2125"/>
      <c r="L1716" s="2123"/>
    </row>
    <row r="1717" spans="1:12" ht="15" thickTop="1" thickBot="1">
      <c r="A1717" s="2138"/>
      <c r="B1717" s="375"/>
      <c r="C1717" s="373"/>
      <c r="D1717" s="373"/>
      <c r="E1717" s="374"/>
      <c r="F1717" s="375"/>
      <c r="G1717" s="376"/>
      <c r="H1717" s="377">
        <f t="shared" si="43"/>
        <v>0</v>
      </c>
      <c r="I1717" s="2131"/>
      <c r="J1717" s="2132"/>
      <c r="K1717" s="2128"/>
      <c r="L1717" s="2123"/>
    </row>
    <row r="1718" spans="1:12" ht="15" customHeight="1" thickTop="1" thickBot="1">
      <c r="A1718" s="2146" t="s">
        <v>74</v>
      </c>
      <c r="B1718" s="380"/>
      <c r="C1718" s="378"/>
      <c r="D1718" s="378"/>
      <c r="E1718" s="379"/>
      <c r="F1718" s="380"/>
      <c r="G1718" s="381"/>
      <c r="H1718" s="382">
        <f t="shared" si="43"/>
        <v>0</v>
      </c>
      <c r="I1718" s="2162" t="s">
        <v>75</v>
      </c>
      <c r="J1718" s="1429"/>
      <c r="K1718" s="2124" t="s">
        <v>1226</v>
      </c>
      <c r="L1718" s="2123" t="e">
        <f>ROUNDDOWN(I1719/I1735,2)</f>
        <v>#DIV/0!</v>
      </c>
    </row>
    <row r="1719" spans="1:12" ht="15" thickTop="1" thickBot="1">
      <c r="A1719" s="2137"/>
      <c r="B1719" s="356"/>
      <c r="C1719" s="369"/>
      <c r="D1719" s="369"/>
      <c r="E1719" s="370"/>
      <c r="F1719" s="356"/>
      <c r="G1719" s="371"/>
      <c r="H1719" s="372">
        <f t="shared" si="43"/>
        <v>0</v>
      </c>
      <c r="I1719" s="2129">
        <f>SUM(H1718:H1724)</f>
        <v>0</v>
      </c>
      <c r="J1719" s="2130"/>
      <c r="K1719" s="2125"/>
      <c r="L1719" s="2123"/>
    </row>
    <row r="1720" spans="1:12" ht="15" thickTop="1" thickBot="1">
      <c r="A1720" s="2137"/>
      <c r="B1720" s="356"/>
      <c r="C1720" s="369"/>
      <c r="D1720" s="369"/>
      <c r="E1720" s="370"/>
      <c r="F1720" s="356"/>
      <c r="G1720" s="371"/>
      <c r="H1720" s="372">
        <f t="shared" si="43"/>
        <v>0</v>
      </c>
      <c r="I1720" s="2129"/>
      <c r="J1720" s="2130"/>
      <c r="K1720" s="2125"/>
      <c r="L1720" s="2123"/>
    </row>
    <row r="1721" spans="1:12" ht="15" thickTop="1" thickBot="1">
      <c r="A1721" s="2137"/>
      <c r="B1721" s="356"/>
      <c r="C1721" s="369"/>
      <c r="D1721" s="369"/>
      <c r="E1721" s="370"/>
      <c r="F1721" s="356"/>
      <c r="G1721" s="371"/>
      <c r="H1721" s="372">
        <f t="shared" si="43"/>
        <v>0</v>
      </c>
      <c r="I1721" s="2129"/>
      <c r="J1721" s="2130"/>
      <c r="K1721" s="2125"/>
      <c r="L1721" s="2123" t="e">
        <f>IF(L1718=0,"-",IF(L1718-$I$1/100&lt;0,0.0001,IF(L1718=1,1,L1718-$I$1/100)))</f>
        <v>#DIV/0!</v>
      </c>
    </row>
    <row r="1722" spans="1:12" ht="15" thickTop="1" thickBot="1">
      <c r="A1722" s="2137"/>
      <c r="B1722" s="356"/>
      <c r="C1722" s="369"/>
      <c r="D1722" s="369"/>
      <c r="E1722" s="370"/>
      <c r="F1722" s="356"/>
      <c r="G1722" s="371"/>
      <c r="H1722" s="372">
        <f t="shared" si="43"/>
        <v>0</v>
      </c>
      <c r="I1722" s="2129"/>
      <c r="J1722" s="2130"/>
      <c r="K1722" s="2125"/>
      <c r="L1722" s="2123"/>
    </row>
    <row r="1723" spans="1:12" ht="15" thickTop="1" thickBot="1">
      <c r="A1723" s="2137"/>
      <c r="B1723" s="356"/>
      <c r="C1723" s="369"/>
      <c r="D1723" s="369"/>
      <c r="E1723" s="370"/>
      <c r="F1723" s="356"/>
      <c r="G1723" s="371"/>
      <c r="H1723" s="372">
        <f t="shared" si="43"/>
        <v>0</v>
      </c>
      <c r="I1723" s="2129"/>
      <c r="J1723" s="2130"/>
      <c r="K1723" s="2125"/>
      <c r="L1723" s="2123"/>
    </row>
    <row r="1724" spans="1:12" ht="15" thickTop="1" thickBot="1">
      <c r="A1724" s="2161"/>
      <c r="B1724" s="383"/>
      <c r="C1724" s="373"/>
      <c r="D1724" s="373"/>
      <c r="E1724" s="374"/>
      <c r="F1724" s="375"/>
      <c r="G1724" s="376"/>
      <c r="H1724" s="377">
        <f t="shared" si="43"/>
        <v>0</v>
      </c>
      <c r="I1724" s="2129"/>
      <c r="J1724" s="2130"/>
      <c r="K1724" s="2126"/>
      <c r="L1724" s="2123"/>
    </row>
    <row r="1725" spans="1:12" ht="15" customHeight="1" thickTop="1" thickBot="1">
      <c r="A1725" s="2158" t="s">
        <v>1227</v>
      </c>
      <c r="B1725" s="355"/>
      <c r="C1725" s="378"/>
      <c r="D1725" s="378"/>
      <c r="E1725" s="379"/>
      <c r="F1725" s="380"/>
      <c r="G1725" s="381"/>
      <c r="H1725" s="382">
        <f t="shared" si="43"/>
        <v>0</v>
      </c>
      <c r="I1725" s="2159" t="s">
        <v>1228</v>
      </c>
      <c r="J1725" s="2160"/>
      <c r="K1725" s="2127" t="s">
        <v>1229</v>
      </c>
      <c r="L1725" s="2123" t="e">
        <f>ROUNDDOWN(I1726/I1735,2)</f>
        <v>#DIV/0!</v>
      </c>
    </row>
    <row r="1726" spans="1:12" ht="15" thickTop="1" thickBot="1">
      <c r="A1726" s="2137"/>
      <c r="B1726" s="356"/>
      <c r="C1726" s="369"/>
      <c r="D1726" s="369"/>
      <c r="E1726" s="370"/>
      <c r="F1726" s="356"/>
      <c r="G1726" s="371"/>
      <c r="H1726" s="372">
        <f t="shared" si="43"/>
        <v>0</v>
      </c>
      <c r="I1726" s="2129">
        <f>SUM(H1725:H1731)</f>
        <v>0</v>
      </c>
      <c r="J1726" s="2130"/>
      <c r="K1726" s="2125"/>
      <c r="L1726" s="2123"/>
    </row>
    <row r="1727" spans="1:12" ht="15" thickTop="1" thickBot="1">
      <c r="A1727" s="2137"/>
      <c r="B1727" s="356"/>
      <c r="C1727" s="369"/>
      <c r="D1727" s="369"/>
      <c r="E1727" s="370"/>
      <c r="F1727" s="356"/>
      <c r="G1727" s="371"/>
      <c r="H1727" s="372">
        <f t="shared" si="43"/>
        <v>0</v>
      </c>
      <c r="I1727" s="2129"/>
      <c r="J1727" s="2130"/>
      <c r="K1727" s="2125"/>
      <c r="L1727" s="2123"/>
    </row>
    <row r="1728" spans="1:12" ht="15" thickTop="1" thickBot="1">
      <c r="A1728" s="2137"/>
      <c r="B1728" s="356"/>
      <c r="C1728" s="369"/>
      <c r="D1728" s="369"/>
      <c r="E1728" s="370"/>
      <c r="F1728" s="356"/>
      <c r="G1728" s="371"/>
      <c r="H1728" s="372">
        <f t="shared" si="43"/>
        <v>0</v>
      </c>
      <c r="I1728" s="2129"/>
      <c r="J1728" s="2130"/>
      <c r="K1728" s="2125"/>
      <c r="L1728" s="2123" t="e">
        <f>IF(L1725=0,"-",IF(L1725-$I$1/100&lt;0,0.0001,IF(L1725=1,1,L1725-$I$1/100)))</f>
        <v>#DIV/0!</v>
      </c>
    </row>
    <row r="1729" spans="1:31" ht="15" thickTop="1" thickBot="1">
      <c r="A1729" s="2137"/>
      <c r="B1729" s="356"/>
      <c r="C1729" s="369"/>
      <c r="D1729" s="369"/>
      <c r="E1729" s="370"/>
      <c r="F1729" s="356"/>
      <c r="G1729" s="371"/>
      <c r="H1729" s="372">
        <f t="shared" si="43"/>
        <v>0</v>
      </c>
      <c r="I1729" s="2129"/>
      <c r="J1729" s="2130"/>
      <c r="K1729" s="2125"/>
      <c r="L1729" s="2123"/>
    </row>
    <row r="1730" spans="1:31" ht="15" thickTop="1" thickBot="1">
      <c r="A1730" s="2137"/>
      <c r="B1730" s="356"/>
      <c r="C1730" s="369"/>
      <c r="D1730" s="369"/>
      <c r="E1730" s="370"/>
      <c r="F1730" s="356"/>
      <c r="G1730" s="371"/>
      <c r="H1730" s="372">
        <f t="shared" si="43"/>
        <v>0</v>
      </c>
      <c r="I1730" s="2129"/>
      <c r="J1730" s="2130"/>
      <c r="K1730" s="2125"/>
      <c r="L1730" s="2123"/>
    </row>
    <row r="1731" spans="1:31" ht="15" thickTop="1" thickBot="1">
      <c r="A1731" s="2138"/>
      <c r="B1731" s="375"/>
      <c r="C1731" s="373"/>
      <c r="D1731" s="373"/>
      <c r="E1731" s="374"/>
      <c r="F1731" s="375"/>
      <c r="G1731" s="376"/>
      <c r="H1731" s="377">
        <f t="shared" si="43"/>
        <v>0</v>
      </c>
      <c r="I1731" s="2131"/>
      <c r="J1731" s="2132"/>
      <c r="K1731" s="2128"/>
      <c r="L1731" s="2123"/>
    </row>
    <row r="1732" spans="1:31" ht="15" customHeight="1" thickTop="1" thickBot="1">
      <c r="A1732" s="2158" t="s">
        <v>1230</v>
      </c>
      <c r="B1732" s="355"/>
      <c r="C1732" s="378"/>
      <c r="D1732" s="378"/>
      <c r="E1732" s="379"/>
      <c r="F1732" s="380"/>
      <c r="G1732" s="381"/>
      <c r="H1732" s="382">
        <f t="shared" si="43"/>
        <v>0</v>
      </c>
      <c r="I1732" s="2162" t="s">
        <v>1231</v>
      </c>
      <c r="J1732" s="1429"/>
      <c r="K1732" s="2127" t="s">
        <v>1232</v>
      </c>
      <c r="L1732" s="2123" t="e">
        <f>ROUNDDOWN(I1733/I1735,2)</f>
        <v>#DIV/0!</v>
      </c>
    </row>
    <row r="1733" spans="1:31" ht="15" thickTop="1" thickBot="1">
      <c r="A1733" s="2137"/>
      <c r="B1733" s="356"/>
      <c r="C1733" s="369"/>
      <c r="D1733" s="369"/>
      <c r="E1733" s="370"/>
      <c r="F1733" s="356"/>
      <c r="G1733" s="371"/>
      <c r="H1733" s="372">
        <f t="shared" si="43"/>
        <v>0</v>
      </c>
      <c r="I1733" s="2129">
        <f>SUM(H1732:H1734)</f>
        <v>0</v>
      </c>
      <c r="J1733" s="2130"/>
      <c r="K1733" s="2125"/>
      <c r="L1733" s="2123"/>
    </row>
    <row r="1734" spans="1:31" ht="15" thickTop="1" thickBot="1">
      <c r="A1734" s="2138"/>
      <c r="B1734" s="375"/>
      <c r="C1734" s="373"/>
      <c r="D1734" s="373"/>
      <c r="E1734" s="374"/>
      <c r="F1734" s="375"/>
      <c r="G1734" s="376"/>
      <c r="H1734" s="377">
        <f t="shared" si="43"/>
        <v>0</v>
      </c>
      <c r="I1734" s="2131"/>
      <c r="J1734" s="2132"/>
      <c r="K1734" s="2128"/>
      <c r="L1734" s="499" t="e">
        <f>IF(L1732=0,"-",IF(L1732-$I$1/100&lt;0,0.0001,IF(L1732=1,1,L1732-$I$1/100)))</f>
        <v>#DIV/0!</v>
      </c>
    </row>
    <row r="1735" spans="1:31" ht="15" thickTop="1" thickBot="1">
      <c r="A1735" s="10"/>
      <c r="G1735" s="2133" t="s">
        <v>1233</v>
      </c>
      <c r="H1735" s="2134"/>
      <c r="I1735" s="2135">
        <f>SUM(I1707,I1712,I1719,I1726,I1733)</f>
        <v>0</v>
      </c>
      <c r="J1735" s="2136"/>
      <c r="L1735" s="499"/>
    </row>
    <row r="1736" spans="1:31" ht="14.25" thickTop="1"/>
    <row r="1737" spans="1:31" ht="14.25" thickBot="1"/>
    <row r="1738" spans="1:31" ht="15" thickTop="1" thickBot="1">
      <c r="A1738" s="645" t="s">
        <v>981</v>
      </c>
      <c r="B1738" s="2163" t="s">
        <v>1634</v>
      </c>
      <c r="C1738" s="2164"/>
      <c r="D1738" s="2164"/>
      <c r="E1738" s="2164"/>
      <c r="F1738" s="2164"/>
      <c r="G1738" s="2164"/>
      <c r="H1738" s="2164"/>
      <c r="I1738" s="2164"/>
      <c r="J1738" s="2164"/>
      <c r="K1738" s="2164"/>
      <c r="L1738" s="2165"/>
    </row>
    <row r="1739" spans="1:31" ht="29.25" customHeight="1" thickTop="1" thickBot="1">
      <c r="A1739" s="354"/>
      <c r="B1739" s="354"/>
      <c r="C1739" s="354"/>
      <c r="D1739" s="354"/>
      <c r="E1739" s="354"/>
      <c r="F1739" s="354"/>
      <c r="G1739" s="354"/>
      <c r="H1739" s="354"/>
      <c r="I1739" s="354"/>
      <c r="J1739" s="354"/>
      <c r="K1739" s="354"/>
      <c r="L1739" s="354"/>
      <c r="X1739" s="2143" t="s">
        <v>810</v>
      </c>
      <c r="Y1739" s="2143"/>
      <c r="Z1739" s="2143"/>
      <c r="AA1739" s="2143"/>
      <c r="AB1739" s="2143"/>
    </row>
    <row r="1740" spans="1:31" ht="14.25" customHeight="1" thickTop="1">
      <c r="A1740" s="2144" t="s">
        <v>315</v>
      </c>
      <c r="B1740" s="355" t="s">
        <v>316</v>
      </c>
      <c r="C1740" s="355"/>
      <c r="D1740" s="355"/>
      <c r="E1740" s="355"/>
      <c r="F1740" s="355"/>
      <c r="G1740" s="355"/>
      <c r="H1740" s="355"/>
      <c r="I1740" s="355"/>
      <c r="J1740" s="355"/>
      <c r="K1740" s="2156"/>
      <c r="L1740" s="2157"/>
      <c r="O1740" s="457" t="s">
        <v>318</v>
      </c>
      <c r="P1740" s="458" t="s">
        <v>320</v>
      </c>
      <c r="Q1740" s="459" t="s">
        <v>319</v>
      </c>
      <c r="R1740" s="459" t="s">
        <v>809</v>
      </c>
      <c r="S1740" s="460" t="s">
        <v>860</v>
      </c>
      <c r="T1740" s="460" t="s">
        <v>861</v>
      </c>
      <c r="U1740" s="460" t="s">
        <v>862</v>
      </c>
      <c r="V1740" s="460" t="s">
        <v>863</v>
      </c>
      <c r="W1740" s="461" t="s">
        <v>864</v>
      </c>
      <c r="X1740" s="462" t="s">
        <v>860</v>
      </c>
      <c r="Y1740" s="460" t="s">
        <v>861</v>
      </c>
      <c r="Z1740" s="460" t="s">
        <v>862</v>
      </c>
      <c r="AA1740" s="460" t="s">
        <v>863</v>
      </c>
      <c r="AB1740" s="461" t="s">
        <v>864</v>
      </c>
      <c r="AE1740" s="463"/>
    </row>
    <row r="1741" spans="1:31">
      <c r="A1741" s="2145"/>
      <c r="B1741" s="356" t="s">
        <v>865</v>
      </c>
      <c r="C1741" s="357"/>
      <c r="D1741" s="357"/>
      <c r="E1741" s="357"/>
      <c r="F1741" s="357"/>
      <c r="G1741" s="357"/>
      <c r="H1741" s="357"/>
      <c r="I1741" s="357"/>
      <c r="J1741" s="358"/>
      <c r="K1741" s="2147">
        <f>SUM(C1741:J1741)</f>
        <v>0</v>
      </c>
      <c r="L1741" s="2148"/>
      <c r="O1741" s="464">
        <f>B1739</f>
        <v>0</v>
      </c>
      <c r="P1741" s="465" t="e">
        <f>L1743</f>
        <v>#DIV/0!</v>
      </c>
      <c r="Q1741" s="466">
        <f>K1741</f>
        <v>0</v>
      </c>
      <c r="R1741" s="466">
        <f>I1775</f>
        <v>0</v>
      </c>
      <c r="S1741" s="465" t="e">
        <f>L1748</f>
        <v>#DIV/0!</v>
      </c>
      <c r="T1741" s="465" t="e">
        <f>L1754</f>
        <v>#DIV/0!</v>
      </c>
      <c r="U1741" s="465" t="e">
        <f>L1761</f>
        <v>#DIV/0!</v>
      </c>
      <c r="V1741" s="465" t="e">
        <f>L1768</f>
        <v>#DIV/0!</v>
      </c>
      <c r="W1741" s="467" t="e">
        <f>L1774</f>
        <v>#DIV/0!</v>
      </c>
      <c r="X1741" s="468">
        <f>I1747</f>
        <v>0</v>
      </c>
      <c r="Y1741" s="469">
        <f>I1752</f>
        <v>0</v>
      </c>
      <c r="Z1741" s="469">
        <f>I1759</f>
        <v>0</v>
      </c>
      <c r="AA1741" s="469">
        <f>I1766</f>
        <v>0</v>
      </c>
      <c r="AB1741" s="470">
        <f>I1773</f>
        <v>0</v>
      </c>
    </row>
    <row r="1742" spans="1:31" ht="14.25" customHeight="1" thickBot="1">
      <c r="A1742" s="2146"/>
      <c r="B1742" s="356"/>
      <c r="C1742" s="357"/>
      <c r="D1742" s="357"/>
      <c r="E1742" s="357"/>
      <c r="F1742" s="357"/>
      <c r="G1742" s="357"/>
      <c r="H1742" s="357"/>
      <c r="I1742" s="357"/>
      <c r="J1742" s="357"/>
      <c r="K1742" s="359" t="s">
        <v>1620</v>
      </c>
      <c r="L1742" s="360" t="s">
        <v>1621</v>
      </c>
      <c r="O1742" s="471">
        <f>C1739</f>
        <v>0</v>
      </c>
      <c r="P1742" s="472" t="e">
        <f>L1743</f>
        <v>#DIV/0!</v>
      </c>
      <c r="Q1742" s="473">
        <f>K1741</f>
        <v>0</v>
      </c>
      <c r="R1742" s="473">
        <f>I1775</f>
        <v>0</v>
      </c>
      <c r="S1742" s="465" t="e">
        <f>L1748</f>
        <v>#DIV/0!</v>
      </c>
      <c r="T1742" s="465" t="e">
        <f>L1754</f>
        <v>#DIV/0!</v>
      </c>
      <c r="U1742" s="465" t="e">
        <f>L1761</f>
        <v>#DIV/0!</v>
      </c>
      <c r="V1742" s="465" t="e">
        <f>L1768</f>
        <v>#DIV/0!</v>
      </c>
      <c r="W1742" s="467" t="e">
        <f>L1774</f>
        <v>#DIV/0!</v>
      </c>
      <c r="X1742" s="474">
        <f>I1747</f>
        <v>0</v>
      </c>
      <c r="Y1742" s="475">
        <f>I1752</f>
        <v>0</v>
      </c>
      <c r="Z1742" s="475">
        <f>I1759</f>
        <v>0</v>
      </c>
      <c r="AA1742" s="475">
        <f>I1766</f>
        <v>0</v>
      </c>
      <c r="AB1742" s="476">
        <f>I1773</f>
        <v>0</v>
      </c>
    </row>
    <row r="1743" spans="1:31" ht="15" thickTop="1" thickBot="1">
      <c r="A1743" s="2153" t="s">
        <v>866</v>
      </c>
      <c r="B1743" s="2154"/>
      <c r="C1743" s="2154"/>
      <c r="D1743" s="2154"/>
      <c r="E1743" s="2155"/>
      <c r="F1743" s="361">
        <f>I1775</f>
        <v>0</v>
      </c>
      <c r="G1743" s="362" t="s">
        <v>867</v>
      </c>
      <c r="H1743" s="363">
        <f>K1741</f>
        <v>0</v>
      </c>
      <c r="I1743" s="362" t="s">
        <v>868</v>
      </c>
      <c r="J1743" s="362" t="s">
        <v>613</v>
      </c>
      <c r="K1743" s="364" t="e">
        <f>ROUNDDOWN(I1775/K1741,2)</f>
        <v>#DIV/0!</v>
      </c>
      <c r="L1743" s="364" t="e">
        <f>K1743-$I$1/100</f>
        <v>#DIV/0!</v>
      </c>
      <c r="O1743" s="471">
        <f>D1739</f>
        <v>0</v>
      </c>
      <c r="P1743" s="472" t="e">
        <f>L1743</f>
        <v>#DIV/0!</v>
      </c>
      <c r="Q1743" s="473">
        <f>K1741</f>
        <v>0</v>
      </c>
      <c r="R1743" s="473">
        <f>I1775</f>
        <v>0</v>
      </c>
      <c r="S1743" s="465" t="e">
        <f>L1748</f>
        <v>#DIV/0!</v>
      </c>
      <c r="T1743" s="465" t="e">
        <f>L1754</f>
        <v>#DIV/0!</v>
      </c>
      <c r="U1743" s="465" t="e">
        <f>L1761</f>
        <v>#DIV/0!</v>
      </c>
      <c r="V1743" s="465" t="e">
        <f>L1768</f>
        <v>#DIV/0!</v>
      </c>
      <c r="W1743" s="467" t="e">
        <f>L1774</f>
        <v>#DIV/0!</v>
      </c>
      <c r="X1743" s="474">
        <f>I1747</f>
        <v>0</v>
      </c>
      <c r="Y1743" s="475">
        <f>I1752</f>
        <v>0</v>
      </c>
      <c r="Z1743" s="475">
        <f>I1759</f>
        <v>0</v>
      </c>
      <c r="AA1743" s="475">
        <f>I1766</f>
        <v>0</v>
      </c>
      <c r="AB1743" s="476">
        <f>I1773</f>
        <v>0</v>
      </c>
    </row>
    <row r="1744" spans="1:31" ht="14.25" thickTop="1">
      <c r="K1744" s="365"/>
      <c r="L1744" s="366"/>
      <c r="O1744" s="471">
        <f>E1739</f>
        <v>0</v>
      </c>
      <c r="P1744" s="472" t="e">
        <f>L1743</f>
        <v>#DIV/0!</v>
      </c>
      <c r="Q1744" s="473">
        <f>K1741</f>
        <v>0</v>
      </c>
      <c r="R1744" s="473">
        <f>I1775</f>
        <v>0</v>
      </c>
      <c r="S1744" s="465" t="e">
        <f>L1748</f>
        <v>#DIV/0!</v>
      </c>
      <c r="T1744" s="465" t="e">
        <f>L1754</f>
        <v>#DIV/0!</v>
      </c>
      <c r="U1744" s="465" t="e">
        <f>L1761</f>
        <v>#DIV/0!</v>
      </c>
      <c r="V1744" s="465" t="e">
        <f>L1768</f>
        <v>#DIV/0!</v>
      </c>
      <c r="W1744" s="467" t="e">
        <f>L1774</f>
        <v>#DIV/0!</v>
      </c>
      <c r="X1744" s="474">
        <f>I1747</f>
        <v>0</v>
      </c>
      <c r="Y1744" s="475">
        <f>I1752</f>
        <v>0</v>
      </c>
      <c r="Z1744" s="475">
        <f>I1759</f>
        <v>0</v>
      </c>
      <c r="AA1744" s="475">
        <f>I1766</f>
        <v>0</v>
      </c>
      <c r="AB1744" s="476">
        <f>I1773</f>
        <v>0</v>
      </c>
    </row>
    <row r="1745" spans="1:28" ht="15" customHeight="1" thickBot="1">
      <c r="A1745" s="367"/>
      <c r="B1745" s="368" t="s">
        <v>614</v>
      </c>
      <c r="C1745" s="368" t="s">
        <v>615</v>
      </c>
      <c r="D1745" s="368" t="s">
        <v>1473</v>
      </c>
      <c r="E1745" s="368" t="s">
        <v>1474</v>
      </c>
      <c r="F1745" s="368" t="s">
        <v>1475</v>
      </c>
      <c r="G1745" s="368" t="s">
        <v>1476</v>
      </c>
      <c r="H1745" s="368" t="s">
        <v>1477</v>
      </c>
      <c r="I1745" s="2151" t="s">
        <v>1478</v>
      </c>
      <c r="J1745" s="2152"/>
      <c r="K1745" s="2149" t="s">
        <v>1622</v>
      </c>
      <c r="L1745" s="2150"/>
      <c r="O1745" s="471">
        <f>F1739</f>
        <v>0</v>
      </c>
      <c r="P1745" s="472" t="e">
        <f>L1743</f>
        <v>#DIV/0!</v>
      </c>
      <c r="Q1745" s="473">
        <f>K1741</f>
        <v>0</v>
      </c>
      <c r="R1745" s="473">
        <f>I1775</f>
        <v>0</v>
      </c>
      <c r="S1745" s="465" t="e">
        <f>L1748</f>
        <v>#DIV/0!</v>
      </c>
      <c r="T1745" s="465" t="e">
        <f>L1754</f>
        <v>#DIV/0!</v>
      </c>
      <c r="U1745" s="465" t="e">
        <f>L1761</f>
        <v>#DIV/0!</v>
      </c>
      <c r="V1745" s="465" t="e">
        <f>L1768</f>
        <v>#DIV/0!</v>
      </c>
      <c r="W1745" s="467" t="e">
        <f>L1774</f>
        <v>#DIV/0!</v>
      </c>
      <c r="X1745" s="474">
        <f>I1747</f>
        <v>0</v>
      </c>
      <c r="Y1745" s="475">
        <f>I1752</f>
        <v>0</v>
      </c>
      <c r="Z1745" s="475">
        <f>I1759</f>
        <v>0</v>
      </c>
      <c r="AA1745" s="475">
        <f>I1766</f>
        <v>0</v>
      </c>
      <c r="AB1745" s="476">
        <f>I1773</f>
        <v>0</v>
      </c>
    </row>
    <row r="1746" spans="1:28" ht="14.25" customHeight="1" thickTop="1">
      <c r="A1746" s="2137" t="s">
        <v>1479</v>
      </c>
      <c r="B1746" s="356"/>
      <c r="C1746" s="369"/>
      <c r="D1746" s="369"/>
      <c r="E1746" s="370"/>
      <c r="F1746" s="356"/>
      <c r="G1746" s="371"/>
      <c r="H1746" s="372">
        <f t="shared" ref="H1746:H1774" si="44">ROUNDDOWN(C1746*D1746,2)</f>
        <v>0</v>
      </c>
      <c r="I1746" s="1425" t="s">
        <v>1480</v>
      </c>
      <c r="J1746" s="1426"/>
      <c r="K1746" s="2139" t="s">
        <v>1043</v>
      </c>
      <c r="L1746" s="2140" t="e">
        <f>ROUNDDOWN(I1747/I1775,2)</f>
        <v>#DIV/0!</v>
      </c>
      <c r="O1746" s="471">
        <f>G1739</f>
        <v>0</v>
      </c>
      <c r="P1746" s="472" t="e">
        <f>L1743</f>
        <v>#DIV/0!</v>
      </c>
      <c r="Q1746" s="473">
        <f>K1741</f>
        <v>0</v>
      </c>
      <c r="R1746" s="473">
        <f>I1775</f>
        <v>0</v>
      </c>
      <c r="S1746" s="465" t="e">
        <f>L1748</f>
        <v>#DIV/0!</v>
      </c>
      <c r="T1746" s="465" t="e">
        <f>L1754</f>
        <v>#DIV/0!</v>
      </c>
      <c r="U1746" s="465" t="e">
        <f>L1761</f>
        <v>#DIV/0!</v>
      </c>
      <c r="V1746" s="465" t="e">
        <f>L1768</f>
        <v>#DIV/0!</v>
      </c>
      <c r="W1746" s="467" t="e">
        <f>L1774</f>
        <v>#DIV/0!</v>
      </c>
      <c r="X1746" s="474">
        <f>I1747</f>
        <v>0</v>
      </c>
      <c r="Y1746" s="475">
        <f>I1752</f>
        <v>0</v>
      </c>
      <c r="Z1746" s="475">
        <f>I1759</f>
        <v>0</v>
      </c>
      <c r="AA1746" s="475">
        <f>I1766</f>
        <v>0</v>
      </c>
      <c r="AB1746" s="476">
        <f>I1773</f>
        <v>0</v>
      </c>
    </row>
    <row r="1747" spans="1:28" ht="14.25" thickBot="1">
      <c r="A1747" s="2137"/>
      <c r="B1747" s="356"/>
      <c r="C1747" s="369"/>
      <c r="D1747" s="369"/>
      <c r="E1747" s="370"/>
      <c r="F1747" s="356"/>
      <c r="G1747" s="371"/>
      <c r="H1747" s="372">
        <f t="shared" si="44"/>
        <v>0</v>
      </c>
      <c r="I1747" s="2129">
        <f>SUM(H1746:H1750)</f>
        <v>0</v>
      </c>
      <c r="J1747" s="2130"/>
      <c r="K1747" s="2125"/>
      <c r="L1747" s="2141"/>
      <c r="O1747" s="471">
        <f>H1739</f>
        <v>0</v>
      </c>
      <c r="P1747" s="472" t="e">
        <f>L1743</f>
        <v>#DIV/0!</v>
      </c>
      <c r="Q1747" s="473">
        <f>K1741</f>
        <v>0</v>
      </c>
      <c r="R1747" s="473">
        <f>I1775</f>
        <v>0</v>
      </c>
      <c r="S1747" s="465" t="e">
        <f>L1748</f>
        <v>#DIV/0!</v>
      </c>
      <c r="T1747" s="465" t="e">
        <f>L1754</f>
        <v>#DIV/0!</v>
      </c>
      <c r="U1747" s="465" t="e">
        <f>L1761</f>
        <v>#DIV/0!</v>
      </c>
      <c r="V1747" s="465" t="e">
        <f>L1768</f>
        <v>#DIV/0!</v>
      </c>
      <c r="W1747" s="467" t="e">
        <f>L1774</f>
        <v>#DIV/0!</v>
      </c>
      <c r="X1747" s="474">
        <f>I1747</f>
        <v>0</v>
      </c>
      <c r="Y1747" s="475">
        <f>I1752</f>
        <v>0</v>
      </c>
      <c r="Z1747" s="475">
        <f>I1759</f>
        <v>0</v>
      </c>
      <c r="AA1747" s="475">
        <f>I1766</f>
        <v>0</v>
      </c>
      <c r="AB1747" s="476">
        <f>I1773</f>
        <v>0</v>
      </c>
    </row>
    <row r="1748" spans="1:28" ht="13.5" customHeight="1" thickTop="1">
      <c r="A1748" s="2137"/>
      <c r="B1748" s="356"/>
      <c r="C1748" s="369"/>
      <c r="D1748" s="369"/>
      <c r="E1748" s="370"/>
      <c r="F1748" s="356"/>
      <c r="G1748" s="371"/>
      <c r="H1748" s="372">
        <f t="shared" si="44"/>
        <v>0</v>
      </c>
      <c r="I1748" s="2129"/>
      <c r="J1748" s="2130"/>
      <c r="K1748" s="2125"/>
      <c r="L1748" s="2140" t="e">
        <f>IF(L1746=0,"-",IF(L1746-$I$1/100&lt;0,0.0001,IF(L1746=1,1,L1746-$I$1/100)))</f>
        <v>#DIV/0!</v>
      </c>
      <c r="O1748" s="471">
        <f>I1739</f>
        <v>0</v>
      </c>
      <c r="P1748" s="472" t="e">
        <f>L1743</f>
        <v>#DIV/0!</v>
      </c>
      <c r="Q1748" s="473">
        <f>K1741</f>
        <v>0</v>
      </c>
      <c r="R1748" s="473">
        <f>I1775</f>
        <v>0</v>
      </c>
      <c r="S1748" s="465" t="e">
        <f>L1748</f>
        <v>#DIV/0!</v>
      </c>
      <c r="T1748" s="465" t="e">
        <f>L1754</f>
        <v>#DIV/0!</v>
      </c>
      <c r="U1748" s="465" t="e">
        <f>L1761</f>
        <v>#DIV/0!</v>
      </c>
      <c r="V1748" s="465" t="e">
        <f>L1768</f>
        <v>#DIV/0!</v>
      </c>
      <c r="W1748" s="467" t="e">
        <f>L1774</f>
        <v>#DIV/0!</v>
      </c>
      <c r="X1748" s="474">
        <f>I1747</f>
        <v>0</v>
      </c>
      <c r="Y1748" s="475">
        <f>I1752</f>
        <v>0</v>
      </c>
      <c r="Z1748" s="475">
        <f>I1759</f>
        <v>0</v>
      </c>
      <c r="AA1748" s="475">
        <f>I1766</f>
        <v>0</v>
      </c>
      <c r="AB1748" s="476">
        <f>I1773</f>
        <v>0</v>
      </c>
    </row>
    <row r="1749" spans="1:28">
      <c r="A1749" s="2137"/>
      <c r="B1749" s="356"/>
      <c r="C1749" s="369"/>
      <c r="D1749" s="369"/>
      <c r="E1749" s="370"/>
      <c r="F1749" s="356"/>
      <c r="G1749" s="371"/>
      <c r="H1749" s="372">
        <f t="shared" si="44"/>
        <v>0</v>
      </c>
      <c r="I1749" s="2129"/>
      <c r="J1749" s="2130"/>
      <c r="K1749" s="2125"/>
      <c r="L1749" s="2142"/>
      <c r="O1749" s="471">
        <f>J1739</f>
        <v>0</v>
      </c>
      <c r="P1749" s="472" t="e">
        <f>L1743</f>
        <v>#DIV/0!</v>
      </c>
      <c r="Q1749" s="473">
        <f>K1741</f>
        <v>0</v>
      </c>
      <c r="R1749" s="473">
        <f>I1775</f>
        <v>0</v>
      </c>
      <c r="S1749" s="465" t="e">
        <f>L1748</f>
        <v>#DIV/0!</v>
      </c>
      <c r="T1749" s="465" t="e">
        <f>L1754</f>
        <v>#DIV/0!</v>
      </c>
      <c r="U1749" s="465" t="e">
        <f>L1761</f>
        <v>#DIV/0!</v>
      </c>
      <c r="V1749" s="465" t="e">
        <f>L1768</f>
        <v>#DIV/0!</v>
      </c>
      <c r="W1749" s="467" t="e">
        <f>L1774</f>
        <v>#DIV/0!</v>
      </c>
      <c r="X1749" s="474">
        <f>I1747</f>
        <v>0</v>
      </c>
      <c r="Y1749" s="475">
        <f>I1752</f>
        <v>0</v>
      </c>
      <c r="Z1749" s="475">
        <f>I1759</f>
        <v>0</v>
      </c>
      <c r="AA1749" s="475">
        <f>I1766</f>
        <v>0</v>
      </c>
      <c r="AB1749" s="476">
        <f>I1773</f>
        <v>0</v>
      </c>
    </row>
    <row r="1750" spans="1:28" ht="14.25" thickBot="1">
      <c r="A1750" s="2138"/>
      <c r="B1750" s="356"/>
      <c r="C1750" s="373"/>
      <c r="D1750" s="373"/>
      <c r="E1750" s="374"/>
      <c r="F1750" s="375"/>
      <c r="G1750" s="376"/>
      <c r="H1750" s="377">
        <f t="shared" si="44"/>
        <v>0</v>
      </c>
      <c r="I1750" s="2131"/>
      <c r="J1750" s="2132"/>
      <c r="K1750" s="2128"/>
      <c r="L1750" s="2141"/>
      <c r="O1750" s="471">
        <f>K1739</f>
        <v>0</v>
      </c>
      <c r="P1750" s="472" t="e">
        <f>L1743</f>
        <v>#DIV/0!</v>
      </c>
      <c r="Q1750" s="473">
        <f>K1741</f>
        <v>0</v>
      </c>
      <c r="R1750" s="473">
        <f>I1775</f>
        <v>0</v>
      </c>
      <c r="S1750" s="465" t="e">
        <f>L1748</f>
        <v>#DIV/0!</v>
      </c>
      <c r="T1750" s="465" t="e">
        <f>L1754</f>
        <v>#DIV/0!</v>
      </c>
      <c r="U1750" s="465" t="e">
        <f>L1761</f>
        <v>#DIV/0!</v>
      </c>
      <c r="V1750" s="465" t="e">
        <f>L1768</f>
        <v>#DIV/0!</v>
      </c>
      <c r="W1750" s="467" t="e">
        <f>L1774</f>
        <v>#DIV/0!</v>
      </c>
      <c r="X1750" s="474">
        <f>I1747</f>
        <v>0</v>
      </c>
      <c r="Y1750" s="475">
        <f>I1752</f>
        <v>0</v>
      </c>
      <c r="Z1750" s="475">
        <f>I1759</f>
        <v>0</v>
      </c>
      <c r="AA1750" s="475">
        <f>I1766</f>
        <v>0</v>
      </c>
      <c r="AB1750" s="476">
        <f>I1773</f>
        <v>0</v>
      </c>
    </row>
    <row r="1751" spans="1:28" ht="15" customHeight="1" thickTop="1" thickBot="1">
      <c r="A1751" s="2158" t="s">
        <v>1044</v>
      </c>
      <c r="B1751" s="355"/>
      <c r="C1751" s="378"/>
      <c r="D1751" s="378"/>
      <c r="E1751" s="379"/>
      <c r="F1751" s="380"/>
      <c r="G1751" s="381"/>
      <c r="H1751" s="382">
        <f t="shared" si="44"/>
        <v>0</v>
      </c>
      <c r="I1751" s="2159" t="s">
        <v>72</v>
      </c>
      <c r="J1751" s="2160"/>
      <c r="K1751" s="2127" t="s">
        <v>73</v>
      </c>
      <c r="L1751" s="2123" t="e">
        <f>ROUNDDOWN(I1752/I1775,2)</f>
        <v>#DIV/0!</v>
      </c>
      <c r="O1751" s="477">
        <f>L1739</f>
        <v>0</v>
      </c>
      <c r="P1751" s="478" t="e">
        <f>L1743</f>
        <v>#DIV/0!</v>
      </c>
      <c r="Q1751" s="479">
        <f>K1741</f>
        <v>0</v>
      </c>
      <c r="R1751" s="479">
        <f>I1775</f>
        <v>0</v>
      </c>
      <c r="S1751" s="465" t="e">
        <f>L1748</f>
        <v>#DIV/0!</v>
      </c>
      <c r="T1751" s="465" t="e">
        <f>L1754</f>
        <v>#DIV/0!</v>
      </c>
      <c r="U1751" s="465" t="e">
        <f>L1761</f>
        <v>#DIV/0!</v>
      </c>
      <c r="V1751" s="465" t="e">
        <f>L1768</f>
        <v>#DIV/0!</v>
      </c>
      <c r="W1751" s="467" t="e">
        <f>L1774</f>
        <v>#DIV/0!</v>
      </c>
      <c r="X1751" s="480">
        <f>I1747</f>
        <v>0</v>
      </c>
      <c r="Y1751" s="481">
        <f>I1752</f>
        <v>0</v>
      </c>
      <c r="Z1751" s="481">
        <f>I1759</f>
        <v>0</v>
      </c>
      <c r="AA1751" s="481">
        <f>I1766</f>
        <v>0</v>
      </c>
      <c r="AB1751" s="482">
        <f>I1773</f>
        <v>0</v>
      </c>
    </row>
    <row r="1752" spans="1:28" ht="15" thickTop="1" thickBot="1">
      <c r="A1752" s="2137"/>
      <c r="B1752" s="356"/>
      <c r="C1752" s="369"/>
      <c r="D1752" s="369"/>
      <c r="E1752" s="370"/>
      <c r="F1752" s="356"/>
      <c r="G1752" s="371"/>
      <c r="H1752" s="372">
        <f t="shared" si="44"/>
        <v>0</v>
      </c>
      <c r="I1752" s="2129">
        <f>SUM(H1751:H1757)</f>
        <v>0</v>
      </c>
      <c r="J1752" s="2130"/>
      <c r="K1752" s="2125"/>
      <c r="L1752" s="2123"/>
    </row>
    <row r="1753" spans="1:28" ht="15" thickTop="1" thickBot="1">
      <c r="A1753" s="2137"/>
      <c r="B1753" s="356"/>
      <c r="C1753" s="369"/>
      <c r="D1753" s="369"/>
      <c r="E1753" s="370"/>
      <c r="F1753" s="356"/>
      <c r="G1753" s="371"/>
      <c r="H1753" s="372">
        <f t="shared" si="44"/>
        <v>0</v>
      </c>
      <c r="I1753" s="2129"/>
      <c r="J1753" s="2130"/>
      <c r="K1753" s="2125"/>
      <c r="L1753" s="2123"/>
    </row>
    <row r="1754" spans="1:28" ht="15" thickTop="1" thickBot="1">
      <c r="A1754" s="2137"/>
      <c r="B1754" s="356"/>
      <c r="C1754" s="369"/>
      <c r="D1754" s="369"/>
      <c r="E1754" s="370"/>
      <c r="F1754" s="356"/>
      <c r="G1754" s="371"/>
      <c r="H1754" s="372">
        <f t="shared" si="44"/>
        <v>0</v>
      </c>
      <c r="I1754" s="2129"/>
      <c r="J1754" s="2130"/>
      <c r="K1754" s="2125"/>
      <c r="L1754" s="2123" t="e">
        <f>IF(L1751=0,"-",IF(L1751-$I$1/100&lt;0,0.0001,IF(L1751=1,1,L1751-$I$1/100)))</f>
        <v>#DIV/0!</v>
      </c>
    </row>
    <row r="1755" spans="1:28" ht="15" thickTop="1" thickBot="1">
      <c r="A1755" s="2137"/>
      <c r="B1755" s="356"/>
      <c r="C1755" s="369"/>
      <c r="D1755" s="369"/>
      <c r="E1755" s="370"/>
      <c r="F1755" s="356"/>
      <c r="G1755" s="371"/>
      <c r="H1755" s="372">
        <f t="shared" si="44"/>
        <v>0</v>
      </c>
      <c r="I1755" s="2129"/>
      <c r="J1755" s="2130"/>
      <c r="K1755" s="2125"/>
      <c r="L1755" s="2123"/>
    </row>
    <row r="1756" spans="1:28" ht="15" thickTop="1" thickBot="1">
      <c r="A1756" s="2137"/>
      <c r="B1756" s="356"/>
      <c r="C1756" s="369"/>
      <c r="D1756" s="369"/>
      <c r="E1756" s="370"/>
      <c r="F1756" s="356"/>
      <c r="G1756" s="371"/>
      <c r="H1756" s="372">
        <f t="shared" si="44"/>
        <v>0</v>
      </c>
      <c r="I1756" s="2129"/>
      <c r="J1756" s="2130"/>
      <c r="K1756" s="2125"/>
      <c r="L1756" s="2123"/>
    </row>
    <row r="1757" spans="1:28" ht="15" thickTop="1" thickBot="1">
      <c r="A1757" s="2138"/>
      <c r="B1757" s="375"/>
      <c r="C1757" s="373"/>
      <c r="D1757" s="373"/>
      <c r="E1757" s="374"/>
      <c r="F1757" s="375"/>
      <c r="G1757" s="376"/>
      <c r="H1757" s="377">
        <f t="shared" si="44"/>
        <v>0</v>
      </c>
      <c r="I1757" s="2131"/>
      <c r="J1757" s="2132"/>
      <c r="K1757" s="2128"/>
      <c r="L1757" s="2123"/>
    </row>
    <row r="1758" spans="1:28" ht="15" customHeight="1" thickTop="1" thickBot="1">
      <c r="A1758" s="2146" t="s">
        <v>74</v>
      </c>
      <c r="B1758" s="380"/>
      <c r="C1758" s="378"/>
      <c r="D1758" s="378"/>
      <c r="E1758" s="379"/>
      <c r="F1758" s="380"/>
      <c r="G1758" s="381"/>
      <c r="H1758" s="382">
        <f t="shared" si="44"/>
        <v>0</v>
      </c>
      <c r="I1758" s="2162" t="s">
        <v>75</v>
      </c>
      <c r="J1758" s="1429"/>
      <c r="K1758" s="2124" t="s">
        <v>1226</v>
      </c>
      <c r="L1758" s="2123" t="e">
        <f>ROUNDDOWN(I1759/I1775,2)</f>
        <v>#DIV/0!</v>
      </c>
    </row>
    <row r="1759" spans="1:28" ht="15" thickTop="1" thickBot="1">
      <c r="A1759" s="2137"/>
      <c r="B1759" s="356"/>
      <c r="C1759" s="369"/>
      <c r="D1759" s="369"/>
      <c r="E1759" s="370"/>
      <c r="F1759" s="356"/>
      <c r="G1759" s="371"/>
      <c r="H1759" s="372">
        <f t="shared" si="44"/>
        <v>0</v>
      </c>
      <c r="I1759" s="2129">
        <f>SUM(H1758:H1764)</f>
        <v>0</v>
      </c>
      <c r="J1759" s="2130"/>
      <c r="K1759" s="2125"/>
      <c r="L1759" s="2123"/>
    </row>
    <row r="1760" spans="1:28" ht="15" thickTop="1" thickBot="1">
      <c r="A1760" s="2137"/>
      <c r="B1760" s="356"/>
      <c r="C1760" s="369"/>
      <c r="D1760" s="369"/>
      <c r="E1760" s="370"/>
      <c r="F1760" s="356"/>
      <c r="G1760" s="371"/>
      <c r="H1760" s="372">
        <f t="shared" si="44"/>
        <v>0</v>
      </c>
      <c r="I1760" s="2129"/>
      <c r="J1760" s="2130"/>
      <c r="K1760" s="2125"/>
      <c r="L1760" s="2123"/>
    </row>
    <row r="1761" spans="1:12" ht="15" thickTop="1" thickBot="1">
      <c r="A1761" s="2137"/>
      <c r="B1761" s="356"/>
      <c r="C1761" s="369"/>
      <c r="D1761" s="369"/>
      <c r="E1761" s="370"/>
      <c r="F1761" s="356"/>
      <c r="G1761" s="371"/>
      <c r="H1761" s="372">
        <f t="shared" si="44"/>
        <v>0</v>
      </c>
      <c r="I1761" s="2129"/>
      <c r="J1761" s="2130"/>
      <c r="K1761" s="2125"/>
      <c r="L1761" s="2123" t="e">
        <f>IF(L1758=0,"-",IF(L1758-$I$1/100&lt;0,0.0001,IF(L1758=1,1,L1758-$I$1/100)))</f>
        <v>#DIV/0!</v>
      </c>
    </row>
    <row r="1762" spans="1:12" ht="15" thickTop="1" thickBot="1">
      <c r="A1762" s="2137"/>
      <c r="B1762" s="356"/>
      <c r="C1762" s="369"/>
      <c r="D1762" s="369"/>
      <c r="E1762" s="370"/>
      <c r="F1762" s="356"/>
      <c r="G1762" s="371"/>
      <c r="H1762" s="372">
        <f t="shared" si="44"/>
        <v>0</v>
      </c>
      <c r="I1762" s="2129"/>
      <c r="J1762" s="2130"/>
      <c r="K1762" s="2125"/>
      <c r="L1762" s="2123"/>
    </row>
    <row r="1763" spans="1:12" ht="15" thickTop="1" thickBot="1">
      <c r="A1763" s="2137"/>
      <c r="B1763" s="356"/>
      <c r="C1763" s="369"/>
      <c r="D1763" s="369"/>
      <c r="E1763" s="370"/>
      <c r="F1763" s="356"/>
      <c r="G1763" s="371"/>
      <c r="H1763" s="372">
        <f t="shared" si="44"/>
        <v>0</v>
      </c>
      <c r="I1763" s="2129"/>
      <c r="J1763" s="2130"/>
      <c r="K1763" s="2125"/>
      <c r="L1763" s="2123"/>
    </row>
    <row r="1764" spans="1:12" ht="15" thickTop="1" thickBot="1">
      <c r="A1764" s="2161"/>
      <c r="B1764" s="383"/>
      <c r="C1764" s="373"/>
      <c r="D1764" s="373"/>
      <c r="E1764" s="374"/>
      <c r="F1764" s="375"/>
      <c r="G1764" s="376"/>
      <c r="H1764" s="377">
        <f t="shared" si="44"/>
        <v>0</v>
      </c>
      <c r="I1764" s="2129"/>
      <c r="J1764" s="2130"/>
      <c r="K1764" s="2126"/>
      <c r="L1764" s="2123"/>
    </row>
    <row r="1765" spans="1:12" ht="15" customHeight="1" thickTop="1" thickBot="1">
      <c r="A1765" s="2158" t="s">
        <v>1227</v>
      </c>
      <c r="B1765" s="355"/>
      <c r="C1765" s="378"/>
      <c r="D1765" s="378"/>
      <c r="E1765" s="379"/>
      <c r="F1765" s="380"/>
      <c r="G1765" s="381"/>
      <c r="H1765" s="382">
        <f t="shared" si="44"/>
        <v>0</v>
      </c>
      <c r="I1765" s="2159" t="s">
        <v>1228</v>
      </c>
      <c r="J1765" s="2160"/>
      <c r="K1765" s="2127" t="s">
        <v>1229</v>
      </c>
      <c r="L1765" s="2123" t="e">
        <f>ROUNDDOWN(I1766/I1775,2)</f>
        <v>#DIV/0!</v>
      </c>
    </row>
    <row r="1766" spans="1:12" ht="15" thickTop="1" thickBot="1">
      <c r="A1766" s="2137"/>
      <c r="B1766" s="356"/>
      <c r="C1766" s="369"/>
      <c r="D1766" s="369"/>
      <c r="E1766" s="370"/>
      <c r="F1766" s="356"/>
      <c r="G1766" s="371"/>
      <c r="H1766" s="372">
        <f t="shared" si="44"/>
        <v>0</v>
      </c>
      <c r="I1766" s="2129">
        <f>SUM(H1765:H1771)</f>
        <v>0</v>
      </c>
      <c r="J1766" s="2130"/>
      <c r="K1766" s="2125"/>
      <c r="L1766" s="2123"/>
    </row>
    <row r="1767" spans="1:12" ht="15" thickTop="1" thickBot="1">
      <c r="A1767" s="2137"/>
      <c r="B1767" s="356"/>
      <c r="C1767" s="369"/>
      <c r="D1767" s="369"/>
      <c r="E1767" s="370"/>
      <c r="F1767" s="356"/>
      <c r="G1767" s="371"/>
      <c r="H1767" s="372">
        <f t="shared" si="44"/>
        <v>0</v>
      </c>
      <c r="I1767" s="2129"/>
      <c r="J1767" s="2130"/>
      <c r="K1767" s="2125"/>
      <c r="L1767" s="2123"/>
    </row>
    <row r="1768" spans="1:12" ht="15" thickTop="1" thickBot="1">
      <c r="A1768" s="2137"/>
      <c r="B1768" s="356"/>
      <c r="C1768" s="369"/>
      <c r="D1768" s="369"/>
      <c r="E1768" s="370"/>
      <c r="F1768" s="356"/>
      <c r="G1768" s="371"/>
      <c r="H1768" s="372">
        <f t="shared" si="44"/>
        <v>0</v>
      </c>
      <c r="I1768" s="2129"/>
      <c r="J1768" s="2130"/>
      <c r="K1768" s="2125"/>
      <c r="L1768" s="2123" t="e">
        <f>IF(L1765=0,"-",IF(L1765-$I$1/100&lt;0,0.0001,IF(L1765=1,1,L1765-$I$1/100)))</f>
        <v>#DIV/0!</v>
      </c>
    </row>
    <row r="1769" spans="1:12" ht="15" thickTop="1" thickBot="1">
      <c r="A1769" s="2137"/>
      <c r="B1769" s="356"/>
      <c r="C1769" s="369"/>
      <c r="D1769" s="369"/>
      <c r="E1769" s="370"/>
      <c r="F1769" s="356"/>
      <c r="G1769" s="371"/>
      <c r="H1769" s="372">
        <f t="shared" si="44"/>
        <v>0</v>
      </c>
      <c r="I1769" s="2129"/>
      <c r="J1769" s="2130"/>
      <c r="K1769" s="2125"/>
      <c r="L1769" s="2123"/>
    </row>
    <row r="1770" spans="1:12" ht="15" thickTop="1" thickBot="1">
      <c r="A1770" s="2137"/>
      <c r="B1770" s="356"/>
      <c r="C1770" s="369"/>
      <c r="D1770" s="369"/>
      <c r="E1770" s="370"/>
      <c r="F1770" s="356"/>
      <c r="G1770" s="371"/>
      <c r="H1770" s="372">
        <f t="shared" si="44"/>
        <v>0</v>
      </c>
      <c r="I1770" s="2129"/>
      <c r="J1770" s="2130"/>
      <c r="K1770" s="2125"/>
      <c r="L1770" s="2123"/>
    </row>
    <row r="1771" spans="1:12" ht="15" thickTop="1" thickBot="1">
      <c r="A1771" s="2138"/>
      <c r="B1771" s="375"/>
      <c r="C1771" s="373"/>
      <c r="D1771" s="373"/>
      <c r="E1771" s="374"/>
      <c r="F1771" s="375"/>
      <c r="G1771" s="376"/>
      <c r="H1771" s="377">
        <f t="shared" si="44"/>
        <v>0</v>
      </c>
      <c r="I1771" s="2131"/>
      <c r="J1771" s="2132"/>
      <c r="K1771" s="2128"/>
      <c r="L1771" s="2123"/>
    </row>
    <row r="1772" spans="1:12" ht="15" customHeight="1" thickTop="1" thickBot="1">
      <c r="A1772" s="2158" t="s">
        <v>1230</v>
      </c>
      <c r="B1772" s="355"/>
      <c r="C1772" s="378"/>
      <c r="D1772" s="378"/>
      <c r="E1772" s="379"/>
      <c r="F1772" s="380"/>
      <c r="G1772" s="381"/>
      <c r="H1772" s="382">
        <f t="shared" si="44"/>
        <v>0</v>
      </c>
      <c r="I1772" s="2162" t="s">
        <v>1231</v>
      </c>
      <c r="J1772" s="1429"/>
      <c r="K1772" s="2127" t="s">
        <v>1232</v>
      </c>
      <c r="L1772" s="2123" t="e">
        <f>ROUNDDOWN(I1773/I1775,2)</f>
        <v>#DIV/0!</v>
      </c>
    </row>
    <row r="1773" spans="1:12" ht="15" thickTop="1" thickBot="1">
      <c r="A1773" s="2137"/>
      <c r="B1773" s="356"/>
      <c r="C1773" s="369"/>
      <c r="D1773" s="369"/>
      <c r="E1773" s="370"/>
      <c r="F1773" s="356"/>
      <c r="G1773" s="371"/>
      <c r="H1773" s="372">
        <f t="shared" si="44"/>
        <v>0</v>
      </c>
      <c r="I1773" s="2129">
        <f>SUM(H1772:H1774)</f>
        <v>0</v>
      </c>
      <c r="J1773" s="2130"/>
      <c r="K1773" s="2125"/>
      <c r="L1773" s="2123"/>
    </row>
    <row r="1774" spans="1:12" ht="15" thickTop="1" thickBot="1">
      <c r="A1774" s="2138"/>
      <c r="B1774" s="375"/>
      <c r="C1774" s="373"/>
      <c r="D1774" s="373"/>
      <c r="E1774" s="374"/>
      <c r="F1774" s="375"/>
      <c r="G1774" s="376"/>
      <c r="H1774" s="377">
        <f t="shared" si="44"/>
        <v>0</v>
      </c>
      <c r="I1774" s="2131"/>
      <c r="J1774" s="2132"/>
      <c r="K1774" s="2128"/>
      <c r="L1774" s="499" t="e">
        <f>IF(L1772=0,"-",IF(L1772-$I$1/100&lt;0,0.0001,IF(L1772=1,1,L1772-$I$1/100)))</f>
        <v>#DIV/0!</v>
      </c>
    </row>
    <row r="1775" spans="1:12" ht="15" thickTop="1" thickBot="1">
      <c r="A1775" s="10"/>
      <c r="G1775" s="2133" t="s">
        <v>1233</v>
      </c>
      <c r="H1775" s="2134"/>
      <c r="I1775" s="2135">
        <f>SUM(I1747,I1752,I1759,I1766,I1773)</f>
        <v>0</v>
      </c>
      <c r="J1775" s="2136"/>
      <c r="L1775" s="499"/>
    </row>
    <row r="1776" spans="1:12" ht="15" thickTop="1" thickBot="1"/>
    <row r="1777" spans="1:31" ht="13.9" customHeight="1" thickTop="1" thickBot="1">
      <c r="A1777" s="645" t="s">
        <v>981</v>
      </c>
      <c r="B1777" s="2163" t="s">
        <v>1634</v>
      </c>
      <c r="C1777" s="2164"/>
      <c r="D1777" s="2164"/>
      <c r="E1777" s="2164"/>
      <c r="F1777" s="2164"/>
      <c r="G1777" s="2164"/>
      <c r="H1777" s="2164"/>
      <c r="I1777" s="2164"/>
      <c r="J1777" s="2164"/>
      <c r="K1777" s="2164"/>
      <c r="L1777" s="2165"/>
    </row>
    <row r="1778" spans="1:31" ht="29.25" customHeight="1" thickTop="1" thickBot="1">
      <c r="A1778" s="354"/>
      <c r="B1778" s="354"/>
      <c r="C1778" s="354"/>
      <c r="D1778" s="354"/>
      <c r="E1778" s="354"/>
      <c r="F1778" s="354"/>
      <c r="G1778" s="354"/>
      <c r="H1778" s="354"/>
      <c r="I1778" s="354"/>
      <c r="J1778" s="354"/>
      <c r="K1778" s="354"/>
      <c r="L1778" s="354"/>
      <c r="X1778" s="2143" t="s">
        <v>810</v>
      </c>
      <c r="Y1778" s="2143"/>
      <c r="Z1778" s="2143"/>
      <c r="AA1778" s="2143"/>
      <c r="AB1778" s="2143"/>
    </row>
    <row r="1779" spans="1:31" ht="14.25" customHeight="1" thickTop="1">
      <c r="A1779" s="2144" t="s">
        <v>315</v>
      </c>
      <c r="B1779" s="355" t="s">
        <v>316</v>
      </c>
      <c r="C1779" s="355"/>
      <c r="D1779" s="355"/>
      <c r="E1779" s="355"/>
      <c r="F1779" s="355"/>
      <c r="G1779" s="355"/>
      <c r="H1779" s="355"/>
      <c r="I1779" s="355"/>
      <c r="J1779" s="355"/>
      <c r="K1779" s="2156"/>
      <c r="L1779" s="2157"/>
      <c r="O1779" s="457" t="s">
        <v>318</v>
      </c>
      <c r="P1779" s="458" t="s">
        <v>320</v>
      </c>
      <c r="Q1779" s="459" t="s">
        <v>319</v>
      </c>
      <c r="R1779" s="459" t="s">
        <v>809</v>
      </c>
      <c r="S1779" s="460" t="s">
        <v>860</v>
      </c>
      <c r="T1779" s="460" t="s">
        <v>861</v>
      </c>
      <c r="U1779" s="460" t="s">
        <v>862</v>
      </c>
      <c r="V1779" s="460" t="s">
        <v>863</v>
      </c>
      <c r="W1779" s="461" t="s">
        <v>864</v>
      </c>
      <c r="X1779" s="462" t="s">
        <v>860</v>
      </c>
      <c r="Y1779" s="460" t="s">
        <v>861</v>
      </c>
      <c r="Z1779" s="460" t="s">
        <v>862</v>
      </c>
      <c r="AA1779" s="460" t="s">
        <v>863</v>
      </c>
      <c r="AB1779" s="461" t="s">
        <v>864</v>
      </c>
      <c r="AE1779" s="463"/>
    </row>
    <row r="1780" spans="1:31">
      <c r="A1780" s="2145"/>
      <c r="B1780" s="356" t="s">
        <v>865</v>
      </c>
      <c r="C1780" s="357"/>
      <c r="D1780" s="357"/>
      <c r="E1780" s="357"/>
      <c r="F1780" s="357"/>
      <c r="G1780" s="357"/>
      <c r="H1780" s="357"/>
      <c r="I1780" s="357"/>
      <c r="J1780" s="358"/>
      <c r="K1780" s="2147">
        <f>SUM(C1780:J1780)</f>
        <v>0</v>
      </c>
      <c r="L1780" s="2148"/>
      <c r="O1780" s="464">
        <f>B1778</f>
        <v>0</v>
      </c>
      <c r="P1780" s="465" t="e">
        <f>L1782</f>
        <v>#DIV/0!</v>
      </c>
      <c r="Q1780" s="466">
        <f>K1780</f>
        <v>0</v>
      </c>
      <c r="R1780" s="466">
        <f>I1814</f>
        <v>0</v>
      </c>
      <c r="S1780" s="465" t="e">
        <f>L1787</f>
        <v>#DIV/0!</v>
      </c>
      <c r="T1780" s="465" t="e">
        <f>L1793</f>
        <v>#DIV/0!</v>
      </c>
      <c r="U1780" s="465" t="e">
        <f>L1800</f>
        <v>#DIV/0!</v>
      </c>
      <c r="V1780" s="465" t="e">
        <f>L1807</f>
        <v>#DIV/0!</v>
      </c>
      <c r="W1780" s="467" t="e">
        <f>L1813</f>
        <v>#DIV/0!</v>
      </c>
      <c r="X1780" s="468">
        <f>I1786</f>
        <v>0</v>
      </c>
      <c r="Y1780" s="469">
        <f>I1791</f>
        <v>0</v>
      </c>
      <c r="Z1780" s="469">
        <f>I1798</f>
        <v>0</v>
      </c>
      <c r="AA1780" s="469">
        <f>I1805</f>
        <v>0</v>
      </c>
      <c r="AB1780" s="470">
        <f>I1812</f>
        <v>0</v>
      </c>
    </row>
    <row r="1781" spans="1:31" ht="14.25" customHeight="1" thickBot="1">
      <c r="A1781" s="2146"/>
      <c r="B1781" s="356"/>
      <c r="C1781" s="357"/>
      <c r="D1781" s="357"/>
      <c r="E1781" s="357"/>
      <c r="F1781" s="357"/>
      <c r="G1781" s="357"/>
      <c r="H1781" s="357"/>
      <c r="I1781" s="357"/>
      <c r="J1781" s="357"/>
      <c r="K1781" s="359" t="s">
        <v>1620</v>
      </c>
      <c r="L1781" s="360" t="s">
        <v>1621</v>
      </c>
      <c r="O1781" s="471">
        <f>C1778</f>
        <v>0</v>
      </c>
      <c r="P1781" s="472" t="e">
        <f>L1782</f>
        <v>#DIV/0!</v>
      </c>
      <c r="Q1781" s="473">
        <f>K1780</f>
        <v>0</v>
      </c>
      <c r="R1781" s="473">
        <f>I1814</f>
        <v>0</v>
      </c>
      <c r="S1781" s="465" t="e">
        <f>L1787</f>
        <v>#DIV/0!</v>
      </c>
      <c r="T1781" s="465" t="e">
        <f>L1793</f>
        <v>#DIV/0!</v>
      </c>
      <c r="U1781" s="465" t="e">
        <f>L1800</f>
        <v>#DIV/0!</v>
      </c>
      <c r="V1781" s="465" t="e">
        <f>L1807</f>
        <v>#DIV/0!</v>
      </c>
      <c r="W1781" s="467" t="e">
        <f>L1813</f>
        <v>#DIV/0!</v>
      </c>
      <c r="X1781" s="474">
        <f>I1786</f>
        <v>0</v>
      </c>
      <c r="Y1781" s="475">
        <f>I1791</f>
        <v>0</v>
      </c>
      <c r="Z1781" s="475">
        <f>I1798</f>
        <v>0</v>
      </c>
      <c r="AA1781" s="475">
        <f>I1805</f>
        <v>0</v>
      </c>
      <c r="AB1781" s="476">
        <f>I1812</f>
        <v>0</v>
      </c>
    </row>
    <row r="1782" spans="1:31" ht="15" thickTop="1" thickBot="1">
      <c r="A1782" s="2153" t="s">
        <v>866</v>
      </c>
      <c r="B1782" s="2154"/>
      <c r="C1782" s="2154"/>
      <c r="D1782" s="2154"/>
      <c r="E1782" s="2155"/>
      <c r="F1782" s="361">
        <f>I1814</f>
        <v>0</v>
      </c>
      <c r="G1782" s="362" t="s">
        <v>867</v>
      </c>
      <c r="H1782" s="363">
        <f>K1780</f>
        <v>0</v>
      </c>
      <c r="I1782" s="362" t="s">
        <v>868</v>
      </c>
      <c r="J1782" s="362" t="s">
        <v>613</v>
      </c>
      <c r="K1782" s="364" t="e">
        <f>ROUNDDOWN(I1814/K1780,2)</f>
        <v>#DIV/0!</v>
      </c>
      <c r="L1782" s="364" t="e">
        <f>K1782-$I$1/100</f>
        <v>#DIV/0!</v>
      </c>
      <c r="O1782" s="471">
        <f>D1778</f>
        <v>0</v>
      </c>
      <c r="P1782" s="472" t="e">
        <f>L1782</f>
        <v>#DIV/0!</v>
      </c>
      <c r="Q1782" s="473">
        <f>K1780</f>
        <v>0</v>
      </c>
      <c r="R1782" s="473">
        <f>I1814</f>
        <v>0</v>
      </c>
      <c r="S1782" s="465" t="e">
        <f>L1787</f>
        <v>#DIV/0!</v>
      </c>
      <c r="T1782" s="465" t="e">
        <f>L1793</f>
        <v>#DIV/0!</v>
      </c>
      <c r="U1782" s="465" t="e">
        <f>L1800</f>
        <v>#DIV/0!</v>
      </c>
      <c r="V1782" s="465" t="e">
        <f>L1807</f>
        <v>#DIV/0!</v>
      </c>
      <c r="W1782" s="467" t="e">
        <f>L1813</f>
        <v>#DIV/0!</v>
      </c>
      <c r="X1782" s="474">
        <f>I1786</f>
        <v>0</v>
      </c>
      <c r="Y1782" s="475">
        <f>I1791</f>
        <v>0</v>
      </c>
      <c r="Z1782" s="475">
        <f>I1798</f>
        <v>0</v>
      </c>
      <c r="AA1782" s="475">
        <f>I1805</f>
        <v>0</v>
      </c>
      <c r="AB1782" s="476">
        <f>I1812</f>
        <v>0</v>
      </c>
    </row>
    <row r="1783" spans="1:31" ht="14.25" thickTop="1">
      <c r="K1783" s="365"/>
      <c r="L1783" s="366"/>
      <c r="O1783" s="471">
        <f>E1778</f>
        <v>0</v>
      </c>
      <c r="P1783" s="472" t="e">
        <f>L1782</f>
        <v>#DIV/0!</v>
      </c>
      <c r="Q1783" s="473">
        <f>K1780</f>
        <v>0</v>
      </c>
      <c r="R1783" s="473">
        <f>I1814</f>
        <v>0</v>
      </c>
      <c r="S1783" s="465" t="e">
        <f>L1787</f>
        <v>#DIV/0!</v>
      </c>
      <c r="T1783" s="465" t="e">
        <f>L1793</f>
        <v>#DIV/0!</v>
      </c>
      <c r="U1783" s="465" t="e">
        <f>L1800</f>
        <v>#DIV/0!</v>
      </c>
      <c r="V1783" s="465" t="e">
        <f>L1807</f>
        <v>#DIV/0!</v>
      </c>
      <c r="W1783" s="467" t="e">
        <f>L1813</f>
        <v>#DIV/0!</v>
      </c>
      <c r="X1783" s="474">
        <f>I1786</f>
        <v>0</v>
      </c>
      <c r="Y1783" s="475">
        <f>I1791</f>
        <v>0</v>
      </c>
      <c r="Z1783" s="475">
        <f>I1798</f>
        <v>0</v>
      </c>
      <c r="AA1783" s="475">
        <f>I1805</f>
        <v>0</v>
      </c>
      <c r="AB1783" s="476">
        <f>I1812</f>
        <v>0</v>
      </c>
    </row>
    <row r="1784" spans="1:31" ht="15" customHeight="1" thickBot="1">
      <c r="A1784" s="367"/>
      <c r="B1784" s="368" t="s">
        <v>614</v>
      </c>
      <c r="C1784" s="368" t="s">
        <v>615</v>
      </c>
      <c r="D1784" s="368" t="s">
        <v>1473</v>
      </c>
      <c r="E1784" s="368" t="s">
        <v>1474</v>
      </c>
      <c r="F1784" s="368" t="s">
        <v>1475</v>
      </c>
      <c r="G1784" s="368" t="s">
        <v>1476</v>
      </c>
      <c r="H1784" s="368" t="s">
        <v>1477</v>
      </c>
      <c r="I1784" s="2151" t="s">
        <v>1478</v>
      </c>
      <c r="J1784" s="2152"/>
      <c r="K1784" s="2149" t="s">
        <v>1622</v>
      </c>
      <c r="L1784" s="2150"/>
      <c r="O1784" s="471">
        <f>F1778</f>
        <v>0</v>
      </c>
      <c r="P1784" s="472" t="e">
        <f>L1782</f>
        <v>#DIV/0!</v>
      </c>
      <c r="Q1784" s="473">
        <f>K1780</f>
        <v>0</v>
      </c>
      <c r="R1784" s="473">
        <f>I1814</f>
        <v>0</v>
      </c>
      <c r="S1784" s="465" t="e">
        <f>L1787</f>
        <v>#DIV/0!</v>
      </c>
      <c r="T1784" s="465" t="e">
        <f>L1793</f>
        <v>#DIV/0!</v>
      </c>
      <c r="U1784" s="465" t="e">
        <f>L1800</f>
        <v>#DIV/0!</v>
      </c>
      <c r="V1784" s="465" t="e">
        <f>L1807</f>
        <v>#DIV/0!</v>
      </c>
      <c r="W1784" s="467" t="e">
        <f>L1813</f>
        <v>#DIV/0!</v>
      </c>
      <c r="X1784" s="474">
        <f>I1786</f>
        <v>0</v>
      </c>
      <c r="Y1784" s="475">
        <f>I1791</f>
        <v>0</v>
      </c>
      <c r="Z1784" s="475">
        <f>I1798</f>
        <v>0</v>
      </c>
      <c r="AA1784" s="475">
        <f>I1805</f>
        <v>0</v>
      </c>
      <c r="AB1784" s="476">
        <f>I1812</f>
        <v>0</v>
      </c>
    </row>
    <row r="1785" spans="1:31" ht="14.25" customHeight="1" thickTop="1">
      <c r="A1785" s="2137" t="s">
        <v>1479</v>
      </c>
      <c r="B1785" s="356"/>
      <c r="C1785" s="369"/>
      <c r="D1785" s="369"/>
      <c r="E1785" s="370"/>
      <c r="F1785" s="356"/>
      <c r="G1785" s="371"/>
      <c r="H1785" s="372">
        <f t="shared" ref="H1785:H1813" si="45">ROUNDDOWN(C1785*D1785,2)</f>
        <v>0</v>
      </c>
      <c r="I1785" s="1425" t="s">
        <v>1480</v>
      </c>
      <c r="J1785" s="1426"/>
      <c r="K1785" s="2139" t="s">
        <v>1043</v>
      </c>
      <c r="L1785" s="2140" t="e">
        <f>ROUNDDOWN(I1786/I1814,2)</f>
        <v>#DIV/0!</v>
      </c>
      <c r="O1785" s="471">
        <f>G1778</f>
        <v>0</v>
      </c>
      <c r="P1785" s="472" t="e">
        <f>L1782</f>
        <v>#DIV/0!</v>
      </c>
      <c r="Q1785" s="473">
        <f>K1780</f>
        <v>0</v>
      </c>
      <c r="R1785" s="473">
        <f>I1814</f>
        <v>0</v>
      </c>
      <c r="S1785" s="465" t="e">
        <f>L1787</f>
        <v>#DIV/0!</v>
      </c>
      <c r="T1785" s="465" t="e">
        <f>L1793</f>
        <v>#DIV/0!</v>
      </c>
      <c r="U1785" s="465" t="e">
        <f>L1800</f>
        <v>#DIV/0!</v>
      </c>
      <c r="V1785" s="465" t="e">
        <f>L1807</f>
        <v>#DIV/0!</v>
      </c>
      <c r="W1785" s="467" t="e">
        <f>L1813</f>
        <v>#DIV/0!</v>
      </c>
      <c r="X1785" s="474">
        <f>I1786</f>
        <v>0</v>
      </c>
      <c r="Y1785" s="475">
        <f>I1791</f>
        <v>0</v>
      </c>
      <c r="Z1785" s="475">
        <f>I1798</f>
        <v>0</v>
      </c>
      <c r="AA1785" s="475">
        <f>I1805</f>
        <v>0</v>
      </c>
      <c r="AB1785" s="476">
        <f>I1812</f>
        <v>0</v>
      </c>
    </row>
    <row r="1786" spans="1:31" ht="14.25" thickBot="1">
      <c r="A1786" s="2137"/>
      <c r="B1786" s="356"/>
      <c r="C1786" s="369"/>
      <c r="D1786" s="369"/>
      <c r="E1786" s="370"/>
      <c r="F1786" s="356"/>
      <c r="G1786" s="371"/>
      <c r="H1786" s="372">
        <f t="shared" si="45"/>
        <v>0</v>
      </c>
      <c r="I1786" s="2129">
        <f>SUM(H1785:H1789)</f>
        <v>0</v>
      </c>
      <c r="J1786" s="2130"/>
      <c r="K1786" s="2125"/>
      <c r="L1786" s="2141"/>
      <c r="O1786" s="471">
        <f>H1778</f>
        <v>0</v>
      </c>
      <c r="P1786" s="472" t="e">
        <f>L1782</f>
        <v>#DIV/0!</v>
      </c>
      <c r="Q1786" s="473">
        <f>K1780</f>
        <v>0</v>
      </c>
      <c r="R1786" s="473">
        <f>I1814</f>
        <v>0</v>
      </c>
      <c r="S1786" s="465" t="e">
        <f>L1787</f>
        <v>#DIV/0!</v>
      </c>
      <c r="T1786" s="465" t="e">
        <f>L1793</f>
        <v>#DIV/0!</v>
      </c>
      <c r="U1786" s="465" t="e">
        <f>L1800</f>
        <v>#DIV/0!</v>
      </c>
      <c r="V1786" s="465" t="e">
        <f>L1807</f>
        <v>#DIV/0!</v>
      </c>
      <c r="W1786" s="467" t="e">
        <f>L1813</f>
        <v>#DIV/0!</v>
      </c>
      <c r="X1786" s="474">
        <f>I1786</f>
        <v>0</v>
      </c>
      <c r="Y1786" s="475">
        <f>I1791</f>
        <v>0</v>
      </c>
      <c r="Z1786" s="475">
        <f>I1798</f>
        <v>0</v>
      </c>
      <c r="AA1786" s="475">
        <f>I1805</f>
        <v>0</v>
      </c>
      <c r="AB1786" s="476">
        <f>I1812</f>
        <v>0</v>
      </c>
    </row>
    <row r="1787" spans="1:31" ht="13.5" customHeight="1" thickTop="1">
      <c r="A1787" s="2137"/>
      <c r="B1787" s="356"/>
      <c r="C1787" s="369"/>
      <c r="D1787" s="369"/>
      <c r="E1787" s="370"/>
      <c r="F1787" s="356"/>
      <c r="G1787" s="371"/>
      <c r="H1787" s="372">
        <f t="shared" si="45"/>
        <v>0</v>
      </c>
      <c r="I1787" s="2129"/>
      <c r="J1787" s="2130"/>
      <c r="K1787" s="2125"/>
      <c r="L1787" s="2140" t="e">
        <f>IF(L1785=0,"-",IF(L1785-$I$1/100&lt;0,0.0001,IF(L1785=1,1,L1785-$I$1/100)))</f>
        <v>#DIV/0!</v>
      </c>
      <c r="O1787" s="471">
        <f>I1778</f>
        <v>0</v>
      </c>
      <c r="P1787" s="472" t="e">
        <f>L1782</f>
        <v>#DIV/0!</v>
      </c>
      <c r="Q1787" s="473">
        <f>K1780</f>
        <v>0</v>
      </c>
      <c r="R1787" s="473">
        <f>I1814</f>
        <v>0</v>
      </c>
      <c r="S1787" s="465" t="e">
        <f>L1787</f>
        <v>#DIV/0!</v>
      </c>
      <c r="T1787" s="465" t="e">
        <f>L1793</f>
        <v>#DIV/0!</v>
      </c>
      <c r="U1787" s="465" t="e">
        <f>L1800</f>
        <v>#DIV/0!</v>
      </c>
      <c r="V1787" s="465" t="e">
        <f>L1807</f>
        <v>#DIV/0!</v>
      </c>
      <c r="W1787" s="467" t="e">
        <f>L1813</f>
        <v>#DIV/0!</v>
      </c>
      <c r="X1787" s="474">
        <f>I1786</f>
        <v>0</v>
      </c>
      <c r="Y1787" s="475">
        <f>I1791</f>
        <v>0</v>
      </c>
      <c r="Z1787" s="475">
        <f>I1798</f>
        <v>0</v>
      </c>
      <c r="AA1787" s="475">
        <f>I1805</f>
        <v>0</v>
      </c>
      <c r="AB1787" s="476">
        <f>I1812</f>
        <v>0</v>
      </c>
    </row>
    <row r="1788" spans="1:31">
      <c r="A1788" s="2137"/>
      <c r="B1788" s="356"/>
      <c r="C1788" s="369"/>
      <c r="D1788" s="369"/>
      <c r="E1788" s="370"/>
      <c r="F1788" s="356"/>
      <c r="G1788" s="371"/>
      <c r="H1788" s="372">
        <f t="shared" si="45"/>
        <v>0</v>
      </c>
      <c r="I1788" s="2129"/>
      <c r="J1788" s="2130"/>
      <c r="K1788" s="2125"/>
      <c r="L1788" s="2142"/>
      <c r="O1788" s="471">
        <f>J1778</f>
        <v>0</v>
      </c>
      <c r="P1788" s="472" t="e">
        <f>L1782</f>
        <v>#DIV/0!</v>
      </c>
      <c r="Q1788" s="473">
        <f>K1780</f>
        <v>0</v>
      </c>
      <c r="R1788" s="473">
        <f>I1814</f>
        <v>0</v>
      </c>
      <c r="S1788" s="465" t="e">
        <f>L1787</f>
        <v>#DIV/0!</v>
      </c>
      <c r="T1788" s="465" t="e">
        <f>L1793</f>
        <v>#DIV/0!</v>
      </c>
      <c r="U1788" s="465" t="e">
        <f>L1800</f>
        <v>#DIV/0!</v>
      </c>
      <c r="V1788" s="465" t="e">
        <f>L1807</f>
        <v>#DIV/0!</v>
      </c>
      <c r="W1788" s="467" t="e">
        <f>L1813</f>
        <v>#DIV/0!</v>
      </c>
      <c r="X1788" s="474">
        <f>I1786</f>
        <v>0</v>
      </c>
      <c r="Y1788" s="475">
        <f>I1791</f>
        <v>0</v>
      </c>
      <c r="Z1788" s="475">
        <f>I1798</f>
        <v>0</v>
      </c>
      <c r="AA1788" s="475">
        <f>I1805</f>
        <v>0</v>
      </c>
      <c r="AB1788" s="476">
        <f>I1812</f>
        <v>0</v>
      </c>
    </row>
    <row r="1789" spans="1:31" ht="14.25" thickBot="1">
      <c r="A1789" s="2138"/>
      <c r="B1789" s="356"/>
      <c r="C1789" s="373"/>
      <c r="D1789" s="373"/>
      <c r="E1789" s="374"/>
      <c r="F1789" s="375"/>
      <c r="G1789" s="376"/>
      <c r="H1789" s="377">
        <f t="shared" si="45"/>
        <v>0</v>
      </c>
      <c r="I1789" s="2131"/>
      <c r="J1789" s="2132"/>
      <c r="K1789" s="2128"/>
      <c r="L1789" s="2141"/>
      <c r="O1789" s="471">
        <f>K1778</f>
        <v>0</v>
      </c>
      <c r="P1789" s="472" t="e">
        <f>L1782</f>
        <v>#DIV/0!</v>
      </c>
      <c r="Q1789" s="473">
        <f>K1780</f>
        <v>0</v>
      </c>
      <c r="R1789" s="473">
        <f>I1814</f>
        <v>0</v>
      </c>
      <c r="S1789" s="465" t="e">
        <f>L1787</f>
        <v>#DIV/0!</v>
      </c>
      <c r="T1789" s="465" t="e">
        <f>L1793</f>
        <v>#DIV/0!</v>
      </c>
      <c r="U1789" s="465" t="e">
        <f>L1800</f>
        <v>#DIV/0!</v>
      </c>
      <c r="V1789" s="465" t="e">
        <f>L1807</f>
        <v>#DIV/0!</v>
      </c>
      <c r="W1789" s="467" t="e">
        <f>L1813</f>
        <v>#DIV/0!</v>
      </c>
      <c r="X1789" s="474">
        <f>I1786</f>
        <v>0</v>
      </c>
      <c r="Y1789" s="475">
        <f>I1791</f>
        <v>0</v>
      </c>
      <c r="Z1789" s="475">
        <f>I1798</f>
        <v>0</v>
      </c>
      <c r="AA1789" s="475">
        <f>I1805</f>
        <v>0</v>
      </c>
      <c r="AB1789" s="476">
        <f>I1812</f>
        <v>0</v>
      </c>
    </row>
    <row r="1790" spans="1:31" ht="15" customHeight="1" thickTop="1" thickBot="1">
      <c r="A1790" s="2158" t="s">
        <v>1044</v>
      </c>
      <c r="B1790" s="355"/>
      <c r="C1790" s="378"/>
      <c r="D1790" s="378"/>
      <c r="E1790" s="379"/>
      <c r="F1790" s="380"/>
      <c r="G1790" s="381"/>
      <c r="H1790" s="382">
        <f t="shared" si="45"/>
        <v>0</v>
      </c>
      <c r="I1790" s="2159" t="s">
        <v>72</v>
      </c>
      <c r="J1790" s="2160"/>
      <c r="K1790" s="2127" t="s">
        <v>73</v>
      </c>
      <c r="L1790" s="2123" t="e">
        <f>ROUNDDOWN(I1791/I1814,2)</f>
        <v>#DIV/0!</v>
      </c>
      <c r="O1790" s="477">
        <f>L1778</f>
        <v>0</v>
      </c>
      <c r="P1790" s="478" t="e">
        <f>L1782</f>
        <v>#DIV/0!</v>
      </c>
      <c r="Q1790" s="479">
        <f>K1780</f>
        <v>0</v>
      </c>
      <c r="R1790" s="479">
        <f>I1814</f>
        <v>0</v>
      </c>
      <c r="S1790" s="465" t="e">
        <f>L1787</f>
        <v>#DIV/0!</v>
      </c>
      <c r="T1790" s="465" t="e">
        <f>L1793</f>
        <v>#DIV/0!</v>
      </c>
      <c r="U1790" s="465" t="e">
        <f>L1800</f>
        <v>#DIV/0!</v>
      </c>
      <c r="V1790" s="465" t="e">
        <f>L1807</f>
        <v>#DIV/0!</v>
      </c>
      <c r="W1790" s="467" t="e">
        <f>L1813</f>
        <v>#DIV/0!</v>
      </c>
      <c r="X1790" s="480">
        <f>I1786</f>
        <v>0</v>
      </c>
      <c r="Y1790" s="481">
        <f>I1791</f>
        <v>0</v>
      </c>
      <c r="Z1790" s="481">
        <f>I1798</f>
        <v>0</v>
      </c>
      <c r="AA1790" s="481">
        <f>I1805</f>
        <v>0</v>
      </c>
      <c r="AB1790" s="482">
        <f>I1812</f>
        <v>0</v>
      </c>
    </row>
    <row r="1791" spans="1:31" ht="15" thickTop="1" thickBot="1">
      <c r="A1791" s="2137"/>
      <c r="B1791" s="356"/>
      <c r="C1791" s="369"/>
      <c r="D1791" s="369"/>
      <c r="E1791" s="370"/>
      <c r="F1791" s="356"/>
      <c r="G1791" s="371"/>
      <c r="H1791" s="372">
        <f t="shared" si="45"/>
        <v>0</v>
      </c>
      <c r="I1791" s="2129">
        <f>SUM(H1790:H1796)</f>
        <v>0</v>
      </c>
      <c r="J1791" s="2130"/>
      <c r="K1791" s="2125"/>
      <c r="L1791" s="2123"/>
    </row>
    <row r="1792" spans="1:31" ht="15" thickTop="1" thickBot="1">
      <c r="A1792" s="2137"/>
      <c r="B1792" s="356"/>
      <c r="C1792" s="369"/>
      <c r="D1792" s="369"/>
      <c r="E1792" s="370"/>
      <c r="F1792" s="356"/>
      <c r="G1792" s="371"/>
      <c r="H1792" s="372">
        <f t="shared" si="45"/>
        <v>0</v>
      </c>
      <c r="I1792" s="2129"/>
      <c r="J1792" s="2130"/>
      <c r="K1792" s="2125"/>
      <c r="L1792" s="2123"/>
    </row>
    <row r="1793" spans="1:12" ht="15" thickTop="1" thickBot="1">
      <c r="A1793" s="2137"/>
      <c r="B1793" s="356"/>
      <c r="C1793" s="369"/>
      <c r="D1793" s="369"/>
      <c r="E1793" s="370"/>
      <c r="F1793" s="356"/>
      <c r="G1793" s="371"/>
      <c r="H1793" s="372">
        <f t="shared" si="45"/>
        <v>0</v>
      </c>
      <c r="I1793" s="2129"/>
      <c r="J1793" s="2130"/>
      <c r="K1793" s="2125"/>
      <c r="L1793" s="2123" t="e">
        <f>IF(L1790=0,"-",IF(L1790-$I$1/100&lt;0,0.0001,IF(L1790=1,1,L1790-$I$1/100)))</f>
        <v>#DIV/0!</v>
      </c>
    </row>
    <row r="1794" spans="1:12" ht="15" thickTop="1" thickBot="1">
      <c r="A1794" s="2137"/>
      <c r="B1794" s="356"/>
      <c r="C1794" s="369"/>
      <c r="D1794" s="369"/>
      <c r="E1794" s="370"/>
      <c r="F1794" s="356"/>
      <c r="G1794" s="371"/>
      <c r="H1794" s="372">
        <f t="shared" si="45"/>
        <v>0</v>
      </c>
      <c r="I1794" s="2129"/>
      <c r="J1794" s="2130"/>
      <c r="K1794" s="2125"/>
      <c r="L1794" s="2123"/>
    </row>
    <row r="1795" spans="1:12" ht="15" thickTop="1" thickBot="1">
      <c r="A1795" s="2137"/>
      <c r="B1795" s="356"/>
      <c r="C1795" s="369"/>
      <c r="D1795" s="369"/>
      <c r="E1795" s="370"/>
      <c r="F1795" s="356"/>
      <c r="G1795" s="371"/>
      <c r="H1795" s="372">
        <f t="shared" si="45"/>
        <v>0</v>
      </c>
      <c r="I1795" s="2129"/>
      <c r="J1795" s="2130"/>
      <c r="K1795" s="2125"/>
      <c r="L1795" s="2123"/>
    </row>
    <row r="1796" spans="1:12" ht="15" thickTop="1" thickBot="1">
      <c r="A1796" s="2138"/>
      <c r="B1796" s="375"/>
      <c r="C1796" s="373"/>
      <c r="D1796" s="373"/>
      <c r="E1796" s="374"/>
      <c r="F1796" s="375"/>
      <c r="G1796" s="376"/>
      <c r="H1796" s="377">
        <f t="shared" si="45"/>
        <v>0</v>
      </c>
      <c r="I1796" s="2131"/>
      <c r="J1796" s="2132"/>
      <c r="K1796" s="2128"/>
      <c r="L1796" s="2123"/>
    </row>
    <row r="1797" spans="1:12" ht="15" customHeight="1" thickTop="1" thickBot="1">
      <c r="A1797" s="2146" t="s">
        <v>74</v>
      </c>
      <c r="B1797" s="380"/>
      <c r="C1797" s="378"/>
      <c r="D1797" s="378"/>
      <c r="E1797" s="379"/>
      <c r="F1797" s="380"/>
      <c r="G1797" s="381"/>
      <c r="H1797" s="382">
        <f t="shared" si="45"/>
        <v>0</v>
      </c>
      <c r="I1797" s="2162" t="s">
        <v>75</v>
      </c>
      <c r="J1797" s="1429"/>
      <c r="K1797" s="2124" t="s">
        <v>1226</v>
      </c>
      <c r="L1797" s="2123" t="e">
        <f>ROUNDDOWN(I1798/I1814,2)</f>
        <v>#DIV/0!</v>
      </c>
    </row>
    <row r="1798" spans="1:12" ht="15" thickTop="1" thickBot="1">
      <c r="A1798" s="2137"/>
      <c r="B1798" s="356"/>
      <c r="C1798" s="369"/>
      <c r="D1798" s="369"/>
      <c r="E1798" s="370"/>
      <c r="F1798" s="356"/>
      <c r="G1798" s="371"/>
      <c r="H1798" s="372">
        <f t="shared" si="45"/>
        <v>0</v>
      </c>
      <c r="I1798" s="2129">
        <f>SUM(H1797:H1803)</f>
        <v>0</v>
      </c>
      <c r="J1798" s="2130"/>
      <c r="K1798" s="2125"/>
      <c r="L1798" s="2123"/>
    </row>
    <row r="1799" spans="1:12" ht="15" thickTop="1" thickBot="1">
      <c r="A1799" s="2137"/>
      <c r="B1799" s="356"/>
      <c r="C1799" s="369"/>
      <c r="D1799" s="369"/>
      <c r="E1799" s="370"/>
      <c r="F1799" s="356"/>
      <c r="G1799" s="371"/>
      <c r="H1799" s="372">
        <f t="shared" si="45"/>
        <v>0</v>
      </c>
      <c r="I1799" s="2129"/>
      <c r="J1799" s="2130"/>
      <c r="K1799" s="2125"/>
      <c r="L1799" s="2123"/>
    </row>
    <row r="1800" spans="1:12" ht="15" thickTop="1" thickBot="1">
      <c r="A1800" s="2137"/>
      <c r="B1800" s="356"/>
      <c r="C1800" s="369"/>
      <c r="D1800" s="369"/>
      <c r="E1800" s="370"/>
      <c r="F1800" s="356"/>
      <c r="G1800" s="371"/>
      <c r="H1800" s="372">
        <f t="shared" si="45"/>
        <v>0</v>
      </c>
      <c r="I1800" s="2129"/>
      <c r="J1800" s="2130"/>
      <c r="K1800" s="2125"/>
      <c r="L1800" s="2123" t="e">
        <f>IF(L1797=0,"-",IF(L1797-$I$1/100&lt;0,0.0001,IF(L1797=1,1,L1797-$I$1/100)))</f>
        <v>#DIV/0!</v>
      </c>
    </row>
    <row r="1801" spans="1:12" ht="15" thickTop="1" thickBot="1">
      <c r="A1801" s="2137"/>
      <c r="B1801" s="356"/>
      <c r="C1801" s="369"/>
      <c r="D1801" s="369"/>
      <c r="E1801" s="370"/>
      <c r="F1801" s="356"/>
      <c r="G1801" s="371"/>
      <c r="H1801" s="372">
        <f t="shared" si="45"/>
        <v>0</v>
      </c>
      <c r="I1801" s="2129"/>
      <c r="J1801" s="2130"/>
      <c r="K1801" s="2125"/>
      <c r="L1801" s="2123"/>
    </row>
    <row r="1802" spans="1:12" ht="15" thickTop="1" thickBot="1">
      <c r="A1802" s="2137"/>
      <c r="B1802" s="356"/>
      <c r="C1802" s="369"/>
      <c r="D1802" s="369"/>
      <c r="E1802" s="370"/>
      <c r="F1802" s="356"/>
      <c r="G1802" s="371"/>
      <c r="H1802" s="372">
        <f t="shared" si="45"/>
        <v>0</v>
      </c>
      <c r="I1802" s="2129"/>
      <c r="J1802" s="2130"/>
      <c r="K1802" s="2125"/>
      <c r="L1802" s="2123"/>
    </row>
    <row r="1803" spans="1:12" ht="15" thickTop="1" thickBot="1">
      <c r="A1803" s="2161"/>
      <c r="B1803" s="383"/>
      <c r="C1803" s="373"/>
      <c r="D1803" s="373"/>
      <c r="E1803" s="374"/>
      <c r="F1803" s="375"/>
      <c r="G1803" s="376"/>
      <c r="H1803" s="377">
        <f t="shared" si="45"/>
        <v>0</v>
      </c>
      <c r="I1803" s="2129"/>
      <c r="J1803" s="2130"/>
      <c r="K1803" s="2126"/>
      <c r="L1803" s="2123"/>
    </row>
    <row r="1804" spans="1:12" ht="15" customHeight="1" thickTop="1" thickBot="1">
      <c r="A1804" s="2158" t="s">
        <v>1227</v>
      </c>
      <c r="B1804" s="355"/>
      <c r="C1804" s="378"/>
      <c r="D1804" s="378"/>
      <c r="E1804" s="379"/>
      <c r="F1804" s="380"/>
      <c r="G1804" s="381"/>
      <c r="H1804" s="382">
        <f t="shared" si="45"/>
        <v>0</v>
      </c>
      <c r="I1804" s="2159" t="s">
        <v>1228</v>
      </c>
      <c r="J1804" s="2160"/>
      <c r="K1804" s="2127" t="s">
        <v>1229</v>
      </c>
      <c r="L1804" s="2123" t="e">
        <f>ROUNDDOWN(I1805/I1814,2)</f>
        <v>#DIV/0!</v>
      </c>
    </row>
    <row r="1805" spans="1:12" ht="15" thickTop="1" thickBot="1">
      <c r="A1805" s="2137"/>
      <c r="B1805" s="356"/>
      <c r="C1805" s="369"/>
      <c r="D1805" s="369"/>
      <c r="E1805" s="370"/>
      <c r="F1805" s="356"/>
      <c r="G1805" s="371"/>
      <c r="H1805" s="372">
        <f t="shared" si="45"/>
        <v>0</v>
      </c>
      <c r="I1805" s="2129">
        <f>SUM(H1804:H1810)</f>
        <v>0</v>
      </c>
      <c r="J1805" s="2130"/>
      <c r="K1805" s="2125"/>
      <c r="L1805" s="2123"/>
    </row>
    <row r="1806" spans="1:12" ht="15" thickTop="1" thickBot="1">
      <c r="A1806" s="2137"/>
      <c r="B1806" s="356"/>
      <c r="C1806" s="369"/>
      <c r="D1806" s="369"/>
      <c r="E1806" s="370"/>
      <c r="F1806" s="356"/>
      <c r="G1806" s="371"/>
      <c r="H1806" s="372">
        <f t="shared" si="45"/>
        <v>0</v>
      </c>
      <c r="I1806" s="2129"/>
      <c r="J1806" s="2130"/>
      <c r="K1806" s="2125"/>
      <c r="L1806" s="2123"/>
    </row>
    <row r="1807" spans="1:12" ht="15" thickTop="1" thickBot="1">
      <c r="A1807" s="2137"/>
      <c r="B1807" s="356"/>
      <c r="C1807" s="369"/>
      <c r="D1807" s="369"/>
      <c r="E1807" s="370"/>
      <c r="F1807" s="356"/>
      <c r="G1807" s="371"/>
      <c r="H1807" s="372">
        <f t="shared" si="45"/>
        <v>0</v>
      </c>
      <c r="I1807" s="2129"/>
      <c r="J1807" s="2130"/>
      <c r="K1807" s="2125"/>
      <c r="L1807" s="2123" t="e">
        <f>IF(L1804=0,"-",IF(L1804-$I$1/100&lt;0,0.0001,IF(L1804=1,1,L1804-$I$1/100)))</f>
        <v>#DIV/0!</v>
      </c>
    </row>
    <row r="1808" spans="1:12" ht="15" thickTop="1" thickBot="1">
      <c r="A1808" s="2137"/>
      <c r="B1808" s="356"/>
      <c r="C1808" s="369"/>
      <c r="D1808" s="369"/>
      <c r="E1808" s="370"/>
      <c r="F1808" s="356"/>
      <c r="G1808" s="371"/>
      <c r="H1808" s="372">
        <f t="shared" si="45"/>
        <v>0</v>
      </c>
      <c r="I1808" s="2129"/>
      <c r="J1808" s="2130"/>
      <c r="K1808" s="2125"/>
      <c r="L1808" s="2123"/>
    </row>
    <row r="1809" spans="1:31" ht="15" thickTop="1" thickBot="1">
      <c r="A1809" s="2137"/>
      <c r="B1809" s="356"/>
      <c r="C1809" s="369"/>
      <c r="D1809" s="369"/>
      <c r="E1809" s="370"/>
      <c r="F1809" s="356"/>
      <c r="G1809" s="371"/>
      <c r="H1809" s="372">
        <f t="shared" si="45"/>
        <v>0</v>
      </c>
      <c r="I1809" s="2129"/>
      <c r="J1809" s="2130"/>
      <c r="K1809" s="2125"/>
      <c r="L1809" s="2123"/>
    </row>
    <row r="1810" spans="1:31" ht="15" thickTop="1" thickBot="1">
      <c r="A1810" s="2138"/>
      <c r="B1810" s="375"/>
      <c r="C1810" s="373"/>
      <c r="D1810" s="373"/>
      <c r="E1810" s="374"/>
      <c r="F1810" s="375"/>
      <c r="G1810" s="376"/>
      <c r="H1810" s="377">
        <f t="shared" si="45"/>
        <v>0</v>
      </c>
      <c r="I1810" s="2131"/>
      <c r="J1810" s="2132"/>
      <c r="K1810" s="2128"/>
      <c r="L1810" s="2123"/>
    </row>
    <row r="1811" spans="1:31" ht="15" customHeight="1" thickTop="1" thickBot="1">
      <c r="A1811" s="2158" t="s">
        <v>1230</v>
      </c>
      <c r="B1811" s="355"/>
      <c r="C1811" s="378"/>
      <c r="D1811" s="378"/>
      <c r="E1811" s="379"/>
      <c r="F1811" s="380"/>
      <c r="G1811" s="381"/>
      <c r="H1811" s="382">
        <f t="shared" si="45"/>
        <v>0</v>
      </c>
      <c r="I1811" s="2162" t="s">
        <v>1231</v>
      </c>
      <c r="J1811" s="1429"/>
      <c r="K1811" s="2127" t="s">
        <v>1232</v>
      </c>
      <c r="L1811" s="2123" t="e">
        <f>ROUNDDOWN(I1812/I1814,2)</f>
        <v>#DIV/0!</v>
      </c>
    </row>
    <row r="1812" spans="1:31" ht="15" thickTop="1" thickBot="1">
      <c r="A1812" s="2137"/>
      <c r="B1812" s="356"/>
      <c r="C1812" s="369"/>
      <c r="D1812" s="369"/>
      <c r="E1812" s="370"/>
      <c r="F1812" s="356"/>
      <c r="G1812" s="371"/>
      <c r="H1812" s="372">
        <f t="shared" si="45"/>
        <v>0</v>
      </c>
      <c r="I1812" s="2129">
        <f>SUM(H1811:H1813)</f>
        <v>0</v>
      </c>
      <c r="J1812" s="2130"/>
      <c r="K1812" s="2125"/>
      <c r="L1812" s="2123"/>
    </row>
    <row r="1813" spans="1:31" ht="15" thickTop="1" thickBot="1">
      <c r="A1813" s="2138"/>
      <c r="B1813" s="375"/>
      <c r="C1813" s="373"/>
      <c r="D1813" s="373"/>
      <c r="E1813" s="374"/>
      <c r="F1813" s="375"/>
      <c r="G1813" s="376"/>
      <c r="H1813" s="377">
        <f t="shared" si="45"/>
        <v>0</v>
      </c>
      <c r="I1813" s="2131"/>
      <c r="J1813" s="2132"/>
      <c r="K1813" s="2128"/>
      <c r="L1813" s="499" t="e">
        <f>IF(L1811=0,"-",IF(L1811-$I$1/100&lt;0,0.0001,IF(L1811=1,1,L1811-$I$1/100)))</f>
        <v>#DIV/0!</v>
      </c>
    </row>
    <row r="1814" spans="1:31" ht="15" thickTop="1" thickBot="1">
      <c r="A1814" s="10"/>
      <c r="G1814" s="2133" t="s">
        <v>1233</v>
      </c>
      <c r="H1814" s="2134"/>
      <c r="I1814" s="2135">
        <f>SUM(I1786,I1791,I1798,I1805,I1812)</f>
        <v>0</v>
      </c>
      <c r="J1814" s="2136"/>
      <c r="L1814" s="499"/>
    </row>
    <row r="1815" spans="1:31" ht="14.25" thickTop="1"/>
    <row r="1816" spans="1:31" ht="14.25" thickBot="1"/>
    <row r="1817" spans="1:31" ht="15" thickTop="1" thickBot="1">
      <c r="A1817" s="645" t="s">
        <v>981</v>
      </c>
      <c r="B1817" s="2163" t="s">
        <v>1634</v>
      </c>
      <c r="C1817" s="2164"/>
      <c r="D1817" s="2164"/>
      <c r="E1817" s="2164"/>
      <c r="F1817" s="2164"/>
      <c r="G1817" s="2164"/>
      <c r="H1817" s="2164"/>
      <c r="I1817" s="2164"/>
      <c r="J1817" s="2164"/>
      <c r="K1817" s="2164"/>
      <c r="L1817" s="2165"/>
    </row>
    <row r="1818" spans="1:31" ht="29.25" customHeight="1" thickTop="1" thickBot="1">
      <c r="A1818" s="354"/>
      <c r="B1818" s="354"/>
      <c r="C1818" s="354"/>
      <c r="D1818" s="354"/>
      <c r="E1818" s="354"/>
      <c r="F1818" s="354"/>
      <c r="G1818" s="354"/>
      <c r="H1818" s="354"/>
      <c r="I1818" s="354"/>
      <c r="J1818" s="354"/>
      <c r="K1818" s="354"/>
      <c r="L1818" s="354"/>
      <c r="X1818" s="2143" t="s">
        <v>810</v>
      </c>
      <c r="Y1818" s="2143"/>
      <c r="Z1818" s="2143"/>
      <c r="AA1818" s="2143"/>
      <c r="AB1818" s="2143"/>
    </row>
    <row r="1819" spans="1:31" ht="14.25" customHeight="1" thickTop="1">
      <c r="A1819" s="2144" t="s">
        <v>315</v>
      </c>
      <c r="B1819" s="355" t="s">
        <v>316</v>
      </c>
      <c r="C1819" s="355"/>
      <c r="D1819" s="355"/>
      <c r="E1819" s="355"/>
      <c r="F1819" s="355"/>
      <c r="G1819" s="355"/>
      <c r="H1819" s="355"/>
      <c r="I1819" s="355"/>
      <c r="J1819" s="355"/>
      <c r="K1819" s="2156"/>
      <c r="L1819" s="2157"/>
      <c r="O1819" s="457" t="s">
        <v>318</v>
      </c>
      <c r="P1819" s="458" t="s">
        <v>320</v>
      </c>
      <c r="Q1819" s="459" t="s">
        <v>319</v>
      </c>
      <c r="R1819" s="459" t="s">
        <v>809</v>
      </c>
      <c r="S1819" s="460" t="s">
        <v>860</v>
      </c>
      <c r="T1819" s="460" t="s">
        <v>861</v>
      </c>
      <c r="U1819" s="460" t="s">
        <v>862</v>
      </c>
      <c r="V1819" s="460" t="s">
        <v>863</v>
      </c>
      <c r="W1819" s="461" t="s">
        <v>864</v>
      </c>
      <c r="X1819" s="462" t="s">
        <v>860</v>
      </c>
      <c r="Y1819" s="460" t="s">
        <v>861</v>
      </c>
      <c r="Z1819" s="460" t="s">
        <v>862</v>
      </c>
      <c r="AA1819" s="460" t="s">
        <v>863</v>
      </c>
      <c r="AB1819" s="461" t="s">
        <v>864</v>
      </c>
      <c r="AE1819" s="463"/>
    </row>
    <row r="1820" spans="1:31">
      <c r="A1820" s="2145"/>
      <c r="B1820" s="356" t="s">
        <v>865</v>
      </c>
      <c r="C1820" s="357"/>
      <c r="D1820" s="357"/>
      <c r="E1820" s="357"/>
      <c r="F1820" s="357"/>
      <c r="G1820" s="357"/>
      <c r="H1820" s="357"/>
      <c r="I1820" s="357"/>
      <c r="J1820" s="358"/>
      <c r="K1820" s="2147">
        <f>SUM(C1820:J1820)</f>
        <v>0</v>
      </c>
      <c r="L1820" s="2148"/>
      <c r="O1820" s="464">
        <f>B1818</f>
        <v>0</v>
      </c>
      <c r="P1820" s="465" t="e">
        <f>L1822</f>
        <v>#DIV/0!</v>
      </c>
      <c r="Q1820" s="466">
        <f>K1820</f>
        <v>0</v>
      </c>
      <c r="R1820" s="466">
        <f>I1854</f>
        <v>0</v>
      </c>
      <c r="S1820" s="465" t="e">
        <f>L1827</f>
        <v>#DIV/0!</v>
      </c>
      <c r="T1820" s="465" t="e">
        <f>L1833</f>
        <v>#DIV/0!</v>
      </c>
      <c r="U1820" s="465" t="e">
        <f>L1840</f>
        <v>#DIV/0!</v>
      </c>
      <c r="V1820" s="465" t="e">
        <f>L1847</f>
        <v>#DIV/0!</v>
      </c>
      <c r="W1820" s="467" t="e">
        <f>L1853</f>
        <v>#DIV/0!</v>
      </c>
      <c r="X1820" s="468">
        <f>I1826</f>
        <v>0</v>
      </c>
      <c r="Y1820" s="469">
        <f>I1831</f>
        <v>0</v>
      </c>
      <c r="Z1820" s="469">
        <f>I1838</f>
        <v>0</v>
      </c>
      <c r="AA1820" s="469">
        <f>I1845</f>
        <v>0</v>
      </c>
      <c r="AB1820" s="470">
        <f>I1852</f>
        <v>0</v>
      </c>
    </row>
    <row r="1821" spans="1:31" ht="14.25" customHeight="1" thickBot="1">
      <c r="A1821" s="2146"/>
      <c r="B1821" s="356"/>
      <c r="C1821" s="357"/>
      <c r="D1821" s="357"/>
      <c r="E1821" s="357"/>
      <c r="F1821" s="357"/>
      <c r="G1821" s="357"/>
      <c r="H1821" s="357"/>
      <c r="I1821" s="357"/>
      <c r="J1821" s="357"/>
      <c r="K1821" s="359" t="s">
        <v>1620</v>
      </c>
      <c r="L1821" s="360" t="s">
        <v>1621</v>
      </c>
      <c r="O1821" s="471">
        <f>C1818</f>
        <v>0</v>
      </c>
      <c r="P1821" s="472" t="e">
        <f>L1822</f>
        <v>#DIV/0!</v>
      </c>
      <c r="Q1821" s="473">
        <f>K1820</f>
        <v>0</v>
      </c>
      <c r="R1821" s="473">
        <f>I1854</f>
        <v>0</v>
      </c>
      <c r="S1821" s="465" t="e">
        <f>L1827</f>
        <v>#DIV/0!</v>
      </c>
      <c r="T1821" s="465" t="e">
        <f>L1833</f>
        <v>#DIV/0!</v>
      </c>
      <c r="U1821" s="465" t="e">
        <f>L1840</f>
        <v>#DIV/0!</v>
      </c>
      <c r="V1821" s="465" t="e">
        <f>L1847</f>
        <v>#DIV/0!</v>
      </c>
      <c r="W1821" s="467" t="e">
        <f>L1853</f>
        <v>#DIV/0!</v>
      </c>
      <c r="X1821" s="474">
        <f>I1826</f>
        <v>0</v>
      </c>
      <c r="Y1821" s="475">
        <f>I1831</f>
        <v>0</v>
      </c>
      <c r="Z1821" s="475">
        <f>I1838</f>
        <v>0</v>
      </c>
      <c r="AA1821" s="475">
        <f>I1845</f>
        <v>0</v>
      </c>
      <c r="AB1821" s="476">
        <f>I1852</f>
        <v>0</v>
      </c>
    </row>
    <row r="1822" spans="1:31" ht="15" thickTop="1" thickBot="1">
      <c r="A1822" s="2153" t="s">
        <v>866</v>
      </c>
      <c r="B1822" s="2154"/>
      <c r="C1822" s="2154"/>
      <c r="D1822" s="2154"/>
      <c r="E1822" s="2155"/>
      <c r="F1822" s="361">
        <f>I1854</f>
        <v>0</v>
      </c>
      <c r="G1822" s="362" t="s">
        <v>867</v>
      </c>
      <c r="H1822" s="363">
        <f>K1820</f>
        <v>0</v>
      </c>
      <c r="I1822" s="362" t="s">
        <v>868</v>
      </c>
      <c r="J1822" s="362" t="s">
        <v>613</v>
      </c>
      <c r="K1822" s="364" t="e">
        <f>ROUNDDOWN(I1854/K1820,2)</f>
        <v>#DIV/0!</v>
      </c>
      <c r="L1822" s="364" t="e">
        <f>K1822-$I$1/100</f>
        <v>#DIV/0!</v>
      </c>
      <c r="O1822" s="471">
        <f>D1818</f>
        <v>0</v>
      </c>
      <c r="P1822" s="472" t="e">
        <f>L1822</f>
        <v>#DIV/0!</v>
      </c>
      <c r="Q1822" s="473">
        <f>K1820</f>
        <v>0</v>
      </c>
      <c r="R1822" s="473">
        <f>I1854</f>
        <v>0</v>
      </c>
      <c r="S1822" s="465" t="e">
        <f>L1827</f>
        <v>#DIV/0!</v>
      </c>
      <c r="T1822" s="465" t="e">
        <f>L1833</f>
        <v>#DIV/0!</v>
      </c>
      <c r="U1822" s="465" t="e">
        <f>L1840</f>
        <v>#DIV/0!</v>
      </c>
      <c r="V1822" s="465" t="e">
        <f>L1847</f>
        <v>#DIV/0!</v>
      </c>
      <c r="W1822" s="467" t="e">
        <f>L1853</f>
        <v>#DIV/0!</v>
      </c>
      <c r="X1822" s="474">
        <f>I1826</f>
        <v>0</v>
      </c>
      <c r="Y1822" s="475">
        <f>I1831</f>
        <v>0</v>
      </c>
      <c r="Z1822" s="475">
        <f>I1838</f>
        <v>0</v>
      </c>
      <c r="AA1822" s="475">
        <f>I1845</f>
        <v>0</v>
      </c>
      <c r="AB1822" s="476">
        <f>I1852</f>
        <v>0</v>
      </c>
    </row>
    <row r="1823" spans="1:31" ht="14.25" thickTop="1">
      <c r="K1823" s="365"/>
      <c r="L1823" s="366"/>
      <c r="O1823" s="471">
        <f>E1818</f>
        <v>0</v>
      </c>
      <c r="P1823" s="472" t="e">
        <f>L1822</f>
        <v>#DIV/0!</v>
      </c>
      <c r="Q1823" s="473">
        <f>K1820</f>
        <v>0</v>
      </c>
      <c r="R1823" s="473">
        <f>I1854</f>
        <v>0</v>
      </c>
      <c r="S1823" s="465" t="e">
        <f>L1827</f>
        <v>#DIV/0!</v>
      </c>
      <c r="T1823" s="465" t="e">
        <f>L1833</f>
        <v>#DIV/0!</v>
      </c>
      <c r="U1823" s="465" t="e">
        <f>L1840</f>
        <v>#DIV/0!</v>
      </c>
      <c r="V1823" s="465" t="e">
        <f>L1847</f>
        <v>#DIV/0!</v>
      </c>
      <c r="W1823" s="467" t="e">
        <f>L1853</f>
        <v>#DIV/0!</v>
      </c>
      <c r="X1823" s="474">
        <f>I1826</f>
        <v>0</v>
      </c>
      <c r="Y1823" s="475">
        <f>I1831</f>
        <v>0</v>
      </c>
      <c r="Z1823" s="475">
        <f>I1838</f>
        <v>0</v>
      </c>
      <c r="AA1823" s="475">
        <f>I1845</f>
        <v>0</v>
      </c>
      <c r="AB1823" s="476">
        <f>I1852</f>
        <v>0</v>
      </c>
    </row>
    <row r="1824" spans="1:31" ht="15" customHeight="1" thickBot="1">
      <c r="A1824" s="367"/>
      <c r="B1824" s="368" t="s">
        <v>614</v>
      </c>
      <c r="C1824" s="368" t="s">
        <v>615</v>
      </c>
      <c r="D1824" s="368" t="s">
        <v>1473</v>
      </c>
      <c r="E1824" s="368" t="s">
        <v>1474</v>
      </c>
      <c r="F1824" s="368" t="s">
        <v>1475</v>
      </c>
      <c r="G1824" s="368" t="s">
        <v>1476</v>
      </c>
      <c r="H1824" s="368" t="s">
        <v>1477</v>
      </c>
      <c r="I1824" s="2151" t="s">
        <v>1478</v>
      </c>
      <c r="J1824" s="2152"/>
      <c r="K1824" s="2149" t="s">
        <v>1622</v>
      </c>
      <c r="L1824" s="2150"/>
      <c r="O1824" s="471">
        <f>F1818</f>
        <v>0</v>
      </c>
      <c r="P1824" s="472" t="e">
        <f>L1822</f>
        <v>#DIV/0!</v>
      </c>
      <c r="Q1824" s="473">
        <f>K1820</f>
        <v>0</v>
      </c>
      <c r="R1824" s="473">
        <f>I1854</f>
        <v>0</v>
      </c>
      <c r="S1824" s="465" t="e">
        <f>L1827</f>
        <v>#DIV/0!</v>
      </c>
      <c r="T1824" s="465" t="e">
        <f>L1833</f>
        <v>#DIV/0!</v>
      </c>
      <c r="U1824" s="465" t="e">
        <f>L1840</f>
        <v>#DIV/0!</v>
      </c>
      <c r="V1824" s="465" t="e">
        <f>L1847</f>
        <v>#DIV/0!</v>
      </c>
      <c r="W1824" s="467" t="e">
        <f>L1853</f>
        <v>#DIV/0!</v>
      </c>
      <c r="X1824" s="474">
        <f>I1826</f>
        <v>0</v>
      </c>
      <c r="Y1824" s="475">
        <f>I1831</f>
        <v>0</v>
      </c>
      <c r="Z1824" s="475">
        <f>I1838</f>
        <v>0</v>
      </c>
      <c r="AA1824" s="475">
        <f>I1845</f>
        <v>0</v>
      </c>
      <c r="AB1824" s="476">
        <f>I1852</f>
        <v>0</v>
      </c>
    </row>
    <row r="1825" spans="1:28" ht="14.25" customHeight="1" thickTop="1">
      <c r="A1825" s="2137" t="s">
        <v>1479</v>
      </c>
      <c r="B1825" s="356"/>
      <c r="C1825" s="369"/>
      <c r="D1825" s="369"/>
      <c r="E1825" s="370"/>
      <c r="F1825" s="356"/>
      <c r="G1825" s="371"/>
      <c r="H1825" s="372">
        <f t="shared" ref="H1825:H1853" si="46">ROUNDDOWN(C1825*D1825,2)</f>
        <v>0</v>
      </c>
      <c r="I1825" s="1425" t="s">
        <v>1480</v>
      </c>
      <c r="J1825" s="1426"/>
      <c r="K1825" s="2139" t="s">
        <v>1043</v>
      </c>
      <c r="L1825" s="2140" t="e">
        <f>ROUNDDOWN(I1826/I1854,2)</f>
        <v>#DIV/0!</v>
      </c>
      <c r="O1825" s="471">
        <f>G1818</f>
        <v>0</v>
      </c>
      <c r="P1825" s="472" t="e">
        <f>L1822</f>
        <v>#DIV/0!</v>
      </c>
      <c r="Q1825" s="473">
        <f>K1820</f>
        <v>0</v>
      </c>
      <c r="R1825" s="473">
        <f>I1854</f>
        <v>0</v>
      </c>
      <c r="S1825" s="465" t="e">
        <f>L1827</f>
        <v>#DIV/0!</v>
      </c>
      <c r="T1825" s="465" t="e">
        <f>L1833</f>
        <v>#DIV/0!</v>
      </c>
      <c r="U1825" s="465" t="e">
        <f>L1840</f>
        <v>#DIV/0!</v>
      </c>
      <c r="V1825" s="465" t="e">
        <f>L1847</f>
        <v>#DIV/0!</v>
      </c>
      <c r="W1825" s="467" t="e">
        <f>L1853</f>
        <v>#DIV/0!</v>
      </c>
      <c r="X1825" s="474">
        <f>I1826</f>
        <v>0</v>
      </c>
      <c r="Y1825" s="475">
        <f>I1831</f>
        <v>0</v>
      </c>
      <c r="Z1825" s="475">
        <f>I1838</f>
        <v>0</v>
      </c>
      <c r="AA1825" s="475">
        <f>I1845</f>
        <v>0</v>
      </c>
      <c r="AB1825" s="476">
        <f>I1852</f>
        <v>0</v>
      </c>
    </row>
    <row r="1826" spans="1:28" ht="14.25" thickBot="1">
      <c r="A1826" s="2137"/>
      <c r="B1826" s="356"/>
      <c r="C1826" s="369"/>
      <c r="D1826" s="369"/>
      <c r="E1826" s="370"/>
      <c r="F1826" s="356"/>
      <c r="G1826" s="371"/>
      <c r="H1826" s="372">
        <f t="shared" si="46"/>
        <v>0</v>
      </c>
      <c r="I1826" s="2129">
        <f>SUM(H1825:H1829)</f>
        <v>0</v>
      </c>
      <c r="J1826" s="2130"/>
      <c r="K1826" s="2125"/>
      <c r="L1826" s="2141"/>
      <c r="O1826" s="471">
        <f>H1818</f>
        <v>0</v>
      </c>
      <c r="P1826" s="472" t="e">
        <f>L1822</f>
        <v>#DIV/0!</v>
      </c>
      <c r="Q1826" s="473">
        <f>K1820</f>
        <v>0</v>
      </c>
      <c r="R1826" s="473">
        <f>I1854</f>
        <v>0</v>
      </c>
      <c r="S1826" s="465" t="e">
        <f>L1827</f>
        <v>#DIV/0!</v>
      </c>
      <c r="T1826" s="465" t="e">
        <f>L1833</f>
        <v>#DIV/0!</v>
      </c>
      <c r="U1826" s="465" t="e">
        <f>L1840</f>
        <v>#DIV/0!</v>
      </c>
      <c r="V1826" s="465" t="e">
        <f>L1847</f>
        <v>#DIV/0!</v>
      </c>
      <c r="W1826" s="467" t="e">
        <f>L1853</f>
        <v>#DIV/0!</v>
      </c>
      <c r="X1826" s="474">
        <f>I1826</f>
        <v>0</v>
      </c>
      <c r="Y1826" s="475">
        <f>I1831</f>
        <v>0</v>
      </c>
      <c r="Z1826" s="475">
        <f>I1838</f>
        <v>0</v>
      </c>
      <c r="AA1826" s="475">
        <f>I1845</f>
        <v>0</v>
      </c>
      <c r="AB1826" s="476">
        <f>I1852</f>
        <v>0</v>
      </c>
    </row>
    <row r="1827" spans="1:28" ht="13.5" customHeight="1" thickTop="1">
      <c r="A1827" s="2137"/>
      <c r="B1827" s="356"/>
      <c r="C1827" s="369"/>
      <c r="D1827" s="369"/>
      <c r="E1827" s="370"/>
      <c r="F1827" s="356"/>
      <c r="G1827" s="371"/>
      <c r="H1827" s="372">
        <f t="shared" si="46"/>
        <v>0</v>
      </c>
      <c r="I1827" s="2129"/>
      <c r="J1827" s="2130"/>
      <c r="K1827" s="2125"/>
      <c r="L1827" s="2140" t="e">
        <f>IF(L1825=0,"-",IF(L1825-$I$1/100&lt;0,0.0001,IF(L1825=1,1,L1825-$I$1/100)))</f>
        <v>#DIV/0!</v>
      </c>
      <c r="O1827" s="471">
        <f>I1818</f>
        <v>0</v>
      </c>
      <c r="P1827" s="472" t="e">
        <f>L1822</f>
        <v>#DIV/0!</v>
      </c>
      <c r="Q1827" s="473">
        <f>K1820</f>
        <v>0</v>
      </c>
      <c r="R1827" s="473">
        <f>I1854</f>
        <v>0</v>
      </c>
      <c r="S1827" s="465" t="e">
        <f>L1827</f>
        <v>#DIV/0!</v>
      </c>
      <c r="T1827" s="465" t="e">
        <f>L1833</f>
        <v>#DIV/0!</v>
      </c>
      <c r="U1827" s="465" t="e">
        <f>L1840</f>
        <v>#DIV/0!</v>
      </c>
      <c r="V1827" s="465" t="e">
        <f>L1847</f>
        <v>#DIV/0!</v>
      </c>
      <c r="W1827" s="467" t="e">
        <f>L1853</f>
        <v>#DIV/0!</v>
      </c>
      <c r="X1827" s="474">
        <f>I1826</f>
        <v>0</v>
      </c>
      <c r="Y1827" s="475">
        <f>I1831</f>
        <v>0</v>
      </c>
      <c r="Z1827" s="475">
        <f>I1838</f>
        <v>0</v>
      </c>
      <c r="AA1827" s="475">
        <f>I1845</f>
        <v>0</v>
      </c>
      <c r="AB1827" s="476">
        <f>I1852</f>
        <v>0</v>
      </c>
    </row>
    <row r="1828" spans="1:28">
      <c r="A1828" s="2137"/>
      <c r="B1828" s="356"/>
      <c r="C1828" s="369"/>
      <c r="D1828" s="369"/>
      <c r="E1828" s="370"/>
      <c r="F1828" s="356"/>
      <c r="G1828" s="371"/>
      <c r="H1828" s="372">
        <f t="shared" si="46"/>
        <v>0</v>
      </c>
      <c r="I1828" s="2129"/>
      <c r="J1828" s="2130"/>
      <c r="K1828" s="2125"/>
      <c r="L1828" s="2142"/>
      <c r="O1828" s="471">
        <f>J1818</f>
        <v>0</v>
      </c>
      <c r="P1828" s="472" t="e">
        <f>L1822</f>
        <v>#DIV/0!</v>
      </c>
      <c r="Q1828" s="473">
        <f>K1820</f>
        <v>0</v>
      </c>
      <c r="R1828" s="473">
        <f>I1854</f>
        <v>0</v>
      </c>
      <c r="S1828" s="465" t="e">
        <f>L1827</f>
        <v>#DIV/0!</v>
      </c>
      <c r="T1828" s="465" t="e">
        <f>L1833</f>
        <v>#DIV/0!</v>
      </c>
      <c r="U1828" s="465" t="e">
        <f>L1840</f>
        <v>#DIV/0!</v>
      </c>
      <c r="V1828" s="465" t="e">
        <f>L1847</f>
        <v>#DIV/0!</v>
      </c>
      <c r="W1828" s="467" t="e">
        <f>L1853</f>
        <v>#DIV/0!</v>
      </c>
      <c r="X1828" s="474">
        <f>I1826</f>
        <v>0</v>
      </c>
      <c r="Y1828" s="475">
        <f>I1831</f>
        <v>0</v>
      </c>
      <c r="Z1828" s="475">
        <f>I1838</f>
        <v>0</v>
      </c>
      <c r="AA1828" s="475">
        <f>I1845</f>
        <v>0</v>
      </c>
      <c r="AB1828" s="476">
        <f>I1852</f>
        <v>0</v>
      </c>
    </row>
    <row r="1829" spans="1:28" ht="14.25" thickBot="1">
      <c r="A1829" s="2138"/>
      <c r="B1829" s="356"/>
      <c r="C1829" s="373"/>
      <c r="D1829" s="373"/>
      <c r="E1829" s="374"/>
      <c r="F1829" s="375"/>
      <c r="G1829" s="376"/>
      <c r="H1829" s="377">
        <f t="shared" si="46"/>
        <v>0</v>
      </c>
      <c r="I1829" s="2131"/>
      <c r="J1829" s="2132"/>
      <c r="K1829" s="2128"/>
      <c r="L1829" s="2141"/>
      <c r="O1829" s="471">
        <f>K1818</f>
        <v>0</v>
      </c>
      <c r="P1829" s="472" t="e">
        <f>L1822</f>
        <v>#DIV/0!</v>
      </c>
      <c r="Q1829" s="473">
        <f>K1820</f>
        <v>0</v>
      </c>
      <c r="R1829" s="473">
        <f>I1854</f>
        <v>0</v>
      </c>
      <c r="S1829" s="465" t="e">
        <f>L1827</f>
        <v>#DIV/0!</v>
      </c>
      <c r="T1829" s="465" t="e">
        <f>L1833</f>
        <v>#DIV/0!</v>
      </c>
      <c r="U1829" s="465" t="e">
        <f>L1840</f>
        <v>#DIV/0!</v>
      </c>
      <c r="V1829" s="465" t="e">
        <f>L1847</f>
        <v>#DIV/0!</v>
      </c>
      <c r="W1829" s="467" t="e">
        <f>L1853</f>
        <v>#DIV/0!</v>
      </c>
      <c r="X1829" s="474">
        <f>I1826</f>
        <v>0</v>
      </c>
      <c r="Y1829" s="475">
        <f>I1831</f>
        <v>0</v>
      </c>
      <c r="Z1829" s="475">
        <f>I1838</f>
        <v>0</v>
      </c>
      <c r="AA1829" s="475">
        <f>I1845</f>
        <v>0</v>
      </c>
      <c r="AB1829" s="476">
        <f>I1852</f>
        <v>0</v>
      </c>
    </row>
    <row r="1830" spans="1:28" ht="15" customHeight="1" thickTop="1" thickBot="1">
      <c r="A1830" s="2158" t="s">
        <v>1044</v>
      </c>
      <c r="B1830" s="355"/>
      <c r="C1830" s="378"/>
      <c r="D1830" s="378"/>
      <c r="E1830" s="379"/>
      <c r="F1830" s="380"/>
      <c r="G1830" s="381"/>
      <c r="H1830" s="382">
        <f t="shared" si="46"/>
        <v>0</v>
      </c>
      <c r="I1830" s="2159" t="s">
        <v>72</v>
      </c>
      <c r="J1830" s="2160"/>
      <c r="K1830" s="2127" t="s">
        <v>73</v>
      </c>
      <c r="L1830" s="2123" t="e">
        <f>ROUNDDOWN(I1831/I1854,2)</f>
        <v>#DIV/0!</v>
      </c>
      <c r="O1830" s="477">
        <f>L1818</f>
        <v>0</v>
      </c>
      <c r="P1830" s="478" t="e">
        <f>L1822</f>
        <v>#DIV/0!</v>
      </c>
      <c r="Q1830" s="479">
        <f>K1820</f>
        <v>0</v>
      </c>
      <c r="R1830" s="479">
        <f>I1854</f>
        <v>0</v>
      </c>
      <c r="S1830" s="465" t="e">
        <f>L1827</f>
        <v>#DIV/0!</v>
      </c>
      <c r="T1830" s="465" t="e">
        <f>L1833</f>
        <v>#DIV/0!</v>
      </c>
      <c r="U1830" s="465" t="e">
        <f>L1840</f>
        <v>#DIV/0!</v>
      </c>
      <c r="V1830" s="465" t="e">
        <f>L1847</f>
        <v>#DIV/0!</v>
      </c>
      <c r="W1830" s="467" t="e">
        <f>L1853</f>
        <v>#DIV/0!</v>
      </c>
      <c r="X1830" s="480">
        <f>I1826</f>
        <v>0</v>
      </c>
      <c r="Y1830" s="481">
        <f>I1831</f>
        <v>0</v>
      </c>
      <c r="Z1830" s="481">
        <f>I1838</f>
        <v>0</v>
      </c>
      <c r="AA1830" s="481">
        <f>I1845</f>
        <v>0</v>
      </c>
      <c r="AB1830" s="482">
        <f>I1852</f>
        <v>0</v>
      </c>
    </row>
    <row r="1831" spans="1:28" ht="15" thickTop="1" thickBot="1">
      <c r="A1831" s="2137"/>
      <c r="B1831" s="356"/>
      <c r="C1831" s="369"/>
      <c r="D1831" s="369"/>
      <c r="E1831" s="370"/>
      <c r="F1831" s="356"/>
      <c r="G1831" s="371"/>
      <c r="H1831" s="372">
        <f t="shared" si="46"/>
        <v>0</v>
      </c>
      <c r="I1831" s="2129">
        <f>SUM(H1830:H1836)</f>
        <v>0</v>
      </c>
      <c r="J1831" s="2130"/>
      <c r="K1831" s="2125"/>
      <c r="L1831" s="2123"/>
    </row>
    <row r="1832" spans="1:28" ht="15" thickTop="1" thickBot="1">
      <c r="A1832" s="2137"/>
      <c r="B1832" s="356"/>
      <c r="C1832" s="369"/>
      <c r="D1832" s="369"/>
      <c r="E1832" s="370"/>
      <c r="F1832" s="356"/>
      <c r="G1832" s="371"/>
      <c r="H1832" s="372">
        <f t="shared" si="46"/>
        <v>0</v>
      </c>
      <c r="I1832" s="2129"/>
      <c r="J1832" s="2130"/>
      <c r="K1832" s="2125"/>
      <c r="L1832" s="2123"/>
    </row>
    <row r="1833" spans="1:28" ht="15" thickTop="1" thickBot="1">
      <c r="A1833" s="2137"/>
      <c r="B1833" s="356"/>
      <c r="C1833" s="369"/>
      <c r="D1833" s="369"/>
      <c r="E1833" s="370"/>
      <c r="F1833" s="356"/>
      <c r="G1833" s="371"/>
      <c r="H1833" s="372">
        <f t="shared" si="46"/>
        <v>0</v>
      </c>
      <c r="I1833" s="2129"/>
      <c r="J1833" s="2130"/>
      <c r="K1833" s="2125"/>
      <c r="L1833" s="2123" t="e">
        <f>IF(L1830=0,"-",IF(L1830-$I$1/100&lt;0,0.0001,IF(L1830=1,1,L1830-$I$1/100)))</f>
        <v>#DIV/0!</v>
      </c>
    </row>
    <row r="1834" spans="1:28" ht="15" thickTop="1" thickBot="1">
      <c r="A1834" s="2137"/>
      <c r="B1834" s="356"/>
      <c r="C1834" s="369"/>
      <c r="D1834" s="369"/>
      <c r="E1834" s="370"/>
      <c r="F1834" s="356"/>
      <c r="G1834" s="371"/>
      <c r="H1834" s="372">
        <f t="shared" si="46"/>
        <v>0</v>
      </c>
      <c r="I1834" s="2129"/>
      <c r="J1834" s="2130"/>
      <c r="K1834" s="2125"/>
      <c r="L1834" s="2123"/>
    </row>
    <row r="1835" spans="1:28" ht="15" thickTop="1" thickBot="1">
      <c r="A1835" s="2137"/>
      <c r="B1835" s="356"/>
      <c r="C1835" s="369"/>
      <c r="D1835" s="369"/>
      <c r="E1835" s="370"/>
      <c r="F1835" s="356"/>
      <c r="G1835" s="371"/>
      <c r="H1835" s="372">
        <f t="shared" si="46"/>
        <v>0</v>
      </c>
      <c r="I1835" s="2129"/>
      <c r="J1835" s="2130"/>
      <c r="K1835" s="2125"/>
      <c r="L1835" s="2123"/>
    </row>
    <row r="1836" spans="1:28" ht="15" thickTop="1" thickBot="1">
      <c r="A1836" s="2138"/>
      <c r="B1836" s="375"/>
      <c r="C1836" s="373"/>
      <c r="D1836" s="373"/>
      <c r="E1836" s="374"/>
      <c r="F1836" s="375"/>
      <c r="G1836" s="376"/>
      <c r="H1836" s="377">
        <f t="shared" si="46"/>
        <v>0</v>
      </c>
      <c r="I1836" s="2131"/>
      <c r="J1836" s="2132"/>
      <c r="K1836" s="2128"/>
      <c r="L1836" s="2123"/>
    </row>
    <row r="1837" spans="1:28" ht="15" customHeight="1" thickTop="1" thickBot="1">
      <c r="A1837" s="2146" t="s">
        <v>74</v>
      </c>
      <c r="B1837" s="380"/>
      <c r="C1837" s="378"/>
      <c r="D1837" s="378"/>
      <c r="E1837" s="379"/>
      <c r="F1837" s="380"/>
      <c r="G1837" s="381"/>
      <c r="H1837" s="382">
        <f t="shared" si="46"/>
        <v>0</v>
      </c>
      <c r="I1837" s="2162" t="s">
        <v>75</v>
      </c>
      <c r="J1837" s="1429"/>
      <c r="K1837" s="2124" t="s">
        <v>1226</v>
      </c>
      <c r="L1837" s="2123" t="e">
        <f>ROUNDDOWN(I1838/I1854,2)</f>
        <v>#DIV/0!</v>
      </c>
    </row>
    <row r="1838" spans="1:28" ht="15" thickTop="1" thickBot="1">
      <c r="A1838" s="2137"/>
      <c r="B1838" s="356"/>
      <c r="C1838" s="369"/>
      <c r="D1838" s="369"/>
      <c r="E1838" s="370"/>
      <c r="F1838" s="356"/>
      <c r="G1838" s="371"/>
      <c r="H1838" s="372">
        <f t="shared" si="46"/>
        <v>0</v>
      </c>
      <c r="I1838" s="2129">
        <f>SUM(H1837:H1843)</f>
        <v>0</v>
      </c>
      <c r="J1838" s="2130"/>
      <c r="K1838" s="2125"/>
      <c r="L1838" s="2123"/>
    </row>
    <row r="1839" spans="1:28" ht="15" thickTop="1" thickBot="1">
      <c r="A1839" s="2137"/>
      <c r="B1839" s="356"/>
      <c r="C1839" s="369"/>
      <c r="D1839" s="369"/>
      <c r="E1839" s="370"/>
      <c r="F1839" s="356"/>
      <c r="G1839" s="371"/>
      <c r="H1839" s="372">
        <f t="shared" si="46"/>
        <v>0</v>
      </c>
      <c r="I1839" s="2129"/>
      <c r="J1839" s="2130"/>
      <c r="K1839" s="2125"/>
      <c r="L1839" s="2123"/>
    </row>
    <row r="1840" spans="1:28" ht="15" thickTop="1" thickBot="1">
      <c r="A1840" s="2137"/>
      <c r="B1840" s="356"/>
      <c r="C1840" s="369"/>
      <c r="D1840" s="369"/>
      <c r="E1840" s="370"/>
      <c r="F1840" s="356"/>
      <c r="G1840" s="371"/>
      <c r="H1840" s="372">
        <f t="shared" si="46"/>
        <v>0</v>
      </c>
      <c r="I1840" s="2129"/>
      <c r="J1840" s="2130"/>
      <c r="K1840" s="2125"/>
      <c r="L1840" s="2123" t="e">
        <f>IF(L1837=0,"-",IF(L1837-$I$1/100&lt;0,0.0001,IF(L1837=1,1,L1837-$I$1/100)))</f>
        <v>#DIV/0!</v>
      </c>
    </row>
    <row r="1841" spans="1:12" ht="15" thickTop="1" thickBot="1">
      <c r="A1841" s="2137"/>
      <c r="B1841" s="356"/>
      <c r="C1841" s="369"/>
      <c r="D1841" s="369"/>
      <c r="E1841" s="370"/>
      <c r="F1841" s="356"/>
      <c r="G1841" s="371"/>
      <c r="H1841" s="372">
        <f t="shared" si="46"/>
        <v>0</v>
      </c>
      <c r="I1841" s="2129"/>
      <c r="J1841" s="2130"/>
      <c r="K1841" s="2125"/>
      <c r="L1841" s="2123"/>
    </row>
    <row r="1842" spans="1:12" ht="15" thickTop="1" thickBot="1">
      <c r="A1842" s="2137"/>
      <c r="B1842" s="356"/>
      <c r="C1842" s="369"/>
      <c r="D1842" s="369"/>
      <c r="E1842" s="370"/>
      <c r="F1842" s="356"/>
      <c r="G1842" s="371"/>
      <c r="H1842" s="372">
        <f t="shared" si="46"/>
        <v>0</v>
      </c>
      <c r="I1842" s="2129"/>
      <c r="J1842" s="2130"/>
      <c r="K1842" s="2125"/>
      <c r="L1842" s="2123"/>
    </row>
    <row r="1843" spans="1:12" ht="15" thickTop="1" thickBot="1">
      <c r="A1843" s="2161"/>
      <c r="B1843" s="383"/>
      <c r="C1843" s="373"/>
      <c r="D1843" s="373"/>
      <c r="E1843" s="374"/>
      <c r="F1843" s="375"/>
      <c r="G1843" s="376"/>
      <c r="H1843" s="377">
        <f t="shared" si="46"/>
        <v>0</v>
      </c>
      <c r="I1843" s="2129"/>
      <c r="J1843" s="2130"/>
      <c r="K1843" s="2126"/>
      <c r="L1843" s="2123"/>
    </row>
    <row r="1844" spans="1:12" ht="15" customHeight="1" thickTop="1" thickBot="1">
      <c r="A1844" s="2158" t="s">
        <v>1227</v>
      </c>
      <c r="B1844" s="355"/>
      <c r="C1844" s="378"/>
      <c r="D1844" s="378"/>
      <c r="E1844" s="379"/>
      <c r="F1844" s="380"/>
      <c r="G1844" s="381"/>
      <c r="H1844" s="382">
        <f t="shared" si="46"/>
        <v>0</v>
      </c>
      <c r="I1844" s="2159" t="s">
        <v>1228</v>
      </c>
      <c r="J1844" s="2160"/>
      <c r="K1844" s="2127" t="s">
        <v>1229</v>
      </c>
      <c r="L1844" s="2123" t="e">
        <f>ROUNDDOWN(I1845/I1854,2)</f>
        <v>#DIV/0!</v>
      </c>
    </row>
    <row r="1845" spans="1:12" ht="15" thickTop="1" thickBot="1">
      <c r="A1845" s="2137"/>
      <c r="B1845" s="356"/>
      <c r="C1845" s="369"/>
      <c r="D1845" s="369"/>
      <c r="E1845" s="370"/>
      <c r="F1845" s="356"/>
      <c r="G1845" s="371"/>
      <c r="H1845" s="372">
        <f t="shared" si="46"/>
        <v>0</v>
      </c>
      <c r="I1845" s="2129">
        <f>SUM(H1844:H1850)</f>
        <v>0</v>
      </c>
      <c r="J1845" s="2130"/>
      <c r="K1845" s="2125"/>
      <c r="L1845" s="2123"/>
    </row>
    <row r="1846" spans="1:12" ht="15" thickTop="1" thickBot="1">
      <c r="A1846" s="2137"/>
      <c r="B1846" s="356"/>
      <c r="C1846" s="369"/>
      <c r="D1846" s="369"/>
      <c r="E1846" s="370"/>
      <c r="F1846" s="356"/>
      <c r="G1846" s="371"/>
      <c r="H1846" s="372">
        <f t="shared" si="46"/>
        <v>0</v>
      </c>
      <c r="I1846" s="2129"/>
      <c r="J1846" s="2130"/>
      <c r="K1846" s="2125"/>
      <c r="L1846" s="2123"/>
    </row>
    <row r="1847" spans="1:12" ht="15" thickTop="1" thickBot="1">
      <c r="A1847" s="2137"/>
      <c r="B1847" s="356"/>
      <c r="C1847" s="369"/>
      <c r="D1847" s="369"/>
      <c r="E1847" s="370"/>
      <c r="F1847" s="356"/>
      <c r="G1847" s="371"/>
      <c r="H1847" s="372">
        <f t="shared" si="46"/>
        <v>0</v>
      </c>
      <c r="I1847" s="2129"/>
      <c r="J1847" s="2130"/>
      <c r="K1847" s="2125"/>
      <c r="L1847" s="2123" t="e">
        <f>IF(L1844=0,"-",IF(L1844-$I$1/100&lt;0,0.0001,IF(L1844=1,1,L1844-$I$1/100)))</f>
        <v>#DIV/0!</v>
      </c>
    </row>
    <row r="1848" spans="1:12" ht="15" thickTop="1" thickBot="1">
      <c r="A1848" s="2137"/>
      <c r="B1848" s="356"/>
      <c r="C1848" s="369"/>
      <c r="D1848" s="369"/>
      <c r="E1848" s="370"/>
      <c r="F1848" s="356"/>
      <c r="G1848" s="371"/>
      <c r="H1848" s="372">
        <f t="shared" si="46"/>
        <v>0</v>
      </c>
      <c r="I1848" s="2129"/>
      <c r="J1848" s="2130"/>
      <c r="K1848" s="2125"/>
      <c r="L1848" s="2123"/>
    </row>
    <row r="1849" spans="1:12" ht="15" thickTop="1" thickBot="1">
      <c r="A1849" s="2137"/>
      <c r="B1849" s="356"/>
      <c r="C1849" s="369"/>
      <c r="D1849" s="369"/>
      <c r="E1849" s="370"/>
      <c r="F1849" s="356"/>
      <c r="G1849" s="371"/>
      <c r="H1849" s="372">
        <f t="shared" si="46"/>
        <v>0</v>
      </c>
      <c r="I1849" s="2129"/>
      <c r="J1849" s="2130"/>
      <c r="K1849" s="2125"/>
      <c r="L1849" s="2123"/>
    </row>
    <row r="1850" spans="1:12" ht="15" thickTop="1" thickBot="1">
      <c r="A1850" s="2138"/>
      <c r="B1850" s="375"/>
      <c r="C1850" s="373"/>
      <c r="D1850" s="373"/>
      <c r="E1850" s="374"/>
      <c r="F1850" s="375"/>
      <c r="G1850" s="376"/>
      <c r="H1850" s="377">
        <f t="shared" si="46"/>
        <v>0</v>
      </c>
      <c r="I1850" s="2131"/>
      <c r="J1850" s="2132"/>
      <c r="K1850" s="2128"/>
      <c r="L1850" s="2123"/>
    </row>
    <row r="1851" spans="1:12" ht="15" customHeight="1" thickTop="1" thickBot="1">
      <c r="A1851" s="2158" t="s">
        <v>1230</v>
      </c>
      <c r="B1851" s="355"/>
      <c r="C1851" s="378"/>
      <c r="D1851" s="378"/>
      <c r="E1851" s="379"/>
      <c r="F1851" s="380"/>
      <c r="G1851" s="381"/>
      <c r="H1851" s="382">
        <f t="shared" si="46"/>
        <v>0</v>
      </c>
      <c r="I1851" s="2162" t="s">
        <v>1231</v>
      </c>
      <c r="J1851" s="1429"/>
      <c r="K1851" s="2127" t="s">
        <v>1232</v>
      </c>
      <c r="L1851" s="2123" t="e">
        <f>ROUNDDOWN(I1852/I1854,2)</f>
        <v>#DIV/0!</v>
      </c>
    </row>
    <row r="1852" spans="1:12" ht="15" thickTop="1" thickBot="1">
      <c r="A1852" s="2137"/>
      <c r="B1852" s="356"/>
      <c r="C1852" s="369"/>
      <c r="D1852" s="369"/>
      <c r="E1852" s="370"/>
      <c r="F1852" s="356"/>
      <c r="G1852" s="371"/>
      <c r="H1852" s="372">
        <f t="shared" si="46"/>
        <v>0</v>
      </c>
      <c r="I1852" s="2129">
        <f>SUM(H1851:H1853)</f>
        <v>0</v>
      </c>
      <c r="J1852" s="2130"/>
      <c r="K1852" s="2125"/>
      <c r="L1852" s="2123"/>
    </row>
    <row r="1853" spans="1:12" ht="15" thickTop="1" thickBot="1">
      <c r="A1853" s="2138"/>
      <c r="B1853" s="375"/>
      <c r="C1853" s="373"/>
      <c r="D1853" s="373"/>
      <c r="E1853" s="374"/>
      <c r="F1853" s="375"/>
      <c r="G1853" s="376"/>
      <c r="H1853" s="377">
        <f t="shared" si="46"/>
        <v>0</v>
      </c>
      <c r="I1853" s="2131"/>
      <c r="J1853" s="2132"/>
      <c r="K1853" s="2128"/>
      <c r="L1853" s="499" t="e">
        <f>IF(L1851=0,"-",IF(L1851-$I$1/100&lt;0,0.0001,IF(L1851=1,1,L1851-$I$1/100)))</f>
        <v>#DIV/0!</v>
      </c>
    </row>
    <row r="1854" spans="1:12" ht="15" thickTop="1" thickBot="1">
      <c r="A1854" s="10"/>
      <c r="G1854" s="2133" t="s">
        <v>1233</v>
      </c>
      <c r="H1854" s="2134"/>
      <c r="I1854" s="2135">
        <f>SUM(I1826,I1831,I1838,I1845,I1852)</f>
        <v>0</v>
      </c>
      <c r="J1854" s="2136"/>
      <c r="L1854" s="499"/>
    </row>
    <row r="1855" spans="1:12" ht="15" thickTop="1" thickBot="1"/>
    <row r="1856" spans="1:12" ht="13.9" customHeight="1" thickTop="1" thickBot="1">
      <c r="A1856" s="645" t="s">
        <v>981</v>
      </c>
      <c r="B1856" s="2163" t="s">
        <v>1634</v>
      </c>
      <c r="C1856" s="2164"/>
      <c r="D1856" s="2164"/>
      <c r="E1856" s="2164"/>
      <c r="F1856" s="2164"/>
      <c r="G1856" s="2164"/>
      <c r="H1856" s="2164"/>
      <c r="I1856" s="2164"/>
      <c r="J1856" s="2164"/>
      <c r="K1856" s="2164"/>
      <c r="L1856" s="2165"/>
    </row>
    <row r="1857" spans="1:31" ht="29.25" customHeight="1" thickTop="1" thickBot="1">
      <c r="A1857" s="354"/>
      <c r="B1857" s="354"/>
      <c r="C1857" s="354"/>
      <c r="D1857" s="354"/>
      <c r="E1857" s="354"/>
      <c r="F1857" s="354"/>
      <c r="G1857" s="354"/>
      <c r="H1857" s="354"/>
      <c r="I1857" s="354"/>
      <c r="J1857" s="354"/>
      <c r="K1857" s="354"/>
      <c r="L1857" s="354"/>
      <c r="X1857" s="2143" t="s">
        <v>810</v>
      </c>
      <c r="Y1857" s="2143"/>
      <c r="Z1857" s="2143"/>
      <c r="AA1857" s="2143"/>
      <c r="AB1857" s="2143"/>
    </row>
    <row r="1858" spans="1:31" ht="14.25" customHeight="1" thickTop="1">
      <c r="A1858" s="2144" t="s">
        <v>315</v>
      </c>
      <c r="B1858" s="355" t="s">
        <v>316</v>
      </c>
      <c r="C1858" s="355"/>
      <c r="D1858" s="355"/>
      <c r="E1858" s="355"/>
      <c r="F1858" s="355"/>
      <c r="G1858" s="355"/>
      <c r="H1858" s="355"/>
      <c r="I1858" s="355"/>
      <c r="J1858" s="355"/>
      <c r="K1858" s="2156"/>
      <c r="L1858" s="2157"/>
      <c r="O1858" s="457" t="s">
        <v>318</v>
      </c>
      <c r="P1858" s="458" t="s">
        <v>320</v>
      </c>
      <c r="Q1858" s="459" t="s">
        <v>319</v>
      </c>
      <c r="R1858" s="459" t="s">
        <v>809</v>
      </c>
      <c r="S1858" s="460" t="s">
        <v>860</v>
      </c>
      <c r="T1858" s="460" t="s">
        <v>861</v>
      </c>
      <c r="U1858" s="460" t="s">
        <v>862</v>
      </c>
      <c r="V1858" s="460" t="s">
        <v>863</v>
      </c>
      <c r="W1858" s="461" t="s">
        <v>864</v>
      </c>
      <c r="X1858" s="462" t="s">
        <v>860</v>
      </c>
      <c r="Y1858" s="460" t="s">
        <v>861</v>
      </c>
      <c r="Z1858" s="460" t="s">
        <v>862</v>
      </c>
      <c r="AA1858" s="460" t="s">
        <v>863</v>
      </c>
      <c r="AB1858" s="461" t="s">
        <v>864</v>
      </c>
      <c r="AE1858" s="463"/>
    </row>
    <row r="1859" spans="1:31">
      <c r="A1859" s="2145"/>
      <c r="B1859" s="356" t="s">
        <v>865</v>
      </c>
      <c r="C1859" s="357"/>
      <c r="D1859" s="357"/>
      <c r="E1859" s="357"/>
      <c r="F1859" s="357"/>
      <c r="G1859" s="357"/>
      <c r="H1859" s="357"/>
      <c r="I1859" s="357"/>
      <c r="J1859" s="358"/>
      <c r="K1859" s="2147">
        <f>SUM(C1859:J1859)</f>
        <v>0</v>
      </c>
      <c r="L1859" s="2148"/>
      <c r="O1859" s="464">
        <f>B1857</f>
        <v>0</v>
      </c>
      <c r="P1859" s="465" t="e">
        <f>L1861</f>
        <v>#DIV/0!</v>
      </c>
      <c r="Q1859" s="466">
        <f>K1859</f>
        <v>0</v>
      </c>
      <c r="R1859" s="466">
        <f>I1893</f>
        <v>0</v>
      </c>
      <c r="S1859" s="465" t="e">
        <f>L1866</f>
        <v>#DIV/0!</v>
      </c>
      <c r="T1859" s="465" t="e">
        <f>L1872</f>
        <v>#DIV/0!</v>
      </c>
      <c r="U1859" s="465" t="e">
        <f>L1879</f>
        <v>#DIV/0!</v>
      </c>
      <c r="V1859" s="465" t="e">
        <f>L1886</f>
        <v>#DIV/0!</v>
      </c>
      <c r="W1859" s="467" t="e">
        <f>L1892</f>
        <v>#DIV/0!</v>
      </c>
      <c r="X1859" s="468">
        <f>I1865</f>
        <v>0</v>
      </c>
      <c r="Y1859" s="469">
        <f>I1870</f>
        <v>0</v>
      </c>
      <c r="Z1859" s="469">
        <f>I1877</f>
        <v>0</v>
      </c>
      <c r="AA1859" s="469">
        <f>I1884</f>
        <v>0</v>
      </c>
      <c r="AB1859" s="470">
        <f>I1891</f>
        <v>0</v>
      </c>
    </row>
    <row r="1860" spans="1:31" ht="14.25" customHeight="1" thickBot="1">
      <c r="A1860" s="2146"/>
      <c r="B1860" s="356"/>
      <c r="C1860" s="357"/>
      <c r="D1860" s="357"/>
      <c r="E1860" s="357"/>
      <c r="F1860" s="357"/>
      <c r="G1860" s="357"/>
      <c r="H1860" s="357"/>
      <c r="I1860" s="357"/>
      <c r="J1860" s="357"/>
      <c r="K1860" s="359" t="s">
        <v>1620</v>
      </c>
      <c r="L1860" s="360" t="s">
        <v>1621</v>
      </c>
      <c r="O1860" s="471">
        <f>C1857</f>
        <v>0</v>
      </c>
      <c r="P1860" s="472" t="e">
        <f>L1861</f>
        <v>#DIV/0!</v>
      </c>
      <c r="Q1860" s="473">
        <f>K1859</f>
        <v>0</v>
      </c>
      <c r="R1860" s="473">
        <f>I1893</f>
        <v>0</v>
      </c>
      <c r="S1860" s="465" t="e">
        <f>L1866</f>
        <v>#DIV/0!</v>
      </c>
      <c r="T1860" s="465" t="e">
        <f>L1872</f>
        <v>#DIV/0!</v>
      </c>
      <c r="U1860" s="465" t="e">
        <f>L1879</f>
        <v>#DIV/0!</v>
      </c>
      <c r="V1860" s="465" t="e">
        <f>L1886</f>
        <v>#DIV/0!</v>
      </c>
      <c r="W1860" s="467" t="e">
        <f>L1892</f>
        <v>#DIV/0!</v>
      </c>
      <c r="X1860" s="474">
        <f>I1865</f>
        <v>0</v>
      </c>
      <c r="Y1860" s="475">
        <f>I1870</f>
        <v>0</v>
      </c>
      <c r="Z1860" s="475">
        <f>I1877</f>
        <v>0</v>
      </c>
      <c r="AA1860" s="475">
        <f>I1884</f>
        <v>0</v>
      </c>
      <c r="AB1860" s="476">
        <f>I1891</f>
        <v>0</v>
      </c>
    </row>
    <row r="1861" spans="1:31" ht="15" thickTop="1" thickBot="1">
      <c r="A1861" s="2153" t="s">
        <v>866</v>
      </c>
      <c r="B1861" s="2154"/>
      <c r="C1861" s="2154"/>
      <c r="D1861" s="2154"/>
      <c r="E1861" s="2155"/>
      <c r="F1861" s="361">
        <f>I1893</f>
        <v>0</v>
      </c>
      <c r="G1861" s="362" t="s">
        <v>867</v>
      </c>
      <c r="H1861" s="363">
        <f>K1859</f>
        <v>0</v>
      </c>
      <c r="I1861" s="362" t="s">
        <v>868</v>
      </c>
      <c r="J1861" s="362" t="s">
        <v>613</v>
      </c>
      <c r="K1861" s="364" t="e">
        <f>ROUNDDOWN(I1893/K1859,2)</f>
        <v>#DIV/0!</v>
      </c>
      <c r="L1861" s="364" t="e">
        <f>K1861-$I$1/100</f>
        <v>#DIV/0!</v>
      </c>
      <c r="O1861" s="471">
        <f>D1857</f>
        <v>0</v>
      </c>
      <c r="P1861" s="472" t="e">
        <f>L1861</f>
        <v>#DIV/0!</v>
      </c>
      <c r="Q1861" s="473">
        <f>K1859</f>
        <v>0</v>
      </c>
      <c r="R1861" s="473">
        <f>I1893</f>
        <v>0</v>
      </c>
      <c r="S1861" s="465" t="e">
        <f>L1866</f>
        <v>#DIV/0!</v>
      </c>
      <c r="T1861" s="465" t="e">
        <f>L1872</f>
        <v>#DIV/0!</v>
      </c>
      <c r="U1861" s="465" t="e">
        <f>L1879</f>
        <v>#DIV/0!</v>
      </c>
      <c r="V1861" s="465" t="e">
        <f>L1886</f>
        <v>#DIV/0!</v>
      </c>
      <c r="W1861" s="467" t="e">
        <f>L1892</f>
        <v>#DIV/0!</v>
      </c>
      <c r="X1861" s="474">
        <f>I1865</f>
        <v>0</v>
      </c>
      <c r="Y1861" s="475">
        <f>I1870</f>
        <v>0</v>
      </c>
      <c r="Z1861" s="475">
        <f>I1877</f>
        <v>0</v>
      </c>
      <c r="AA1861" s="475">
        <f>I1884</f>
        <v>0</v>
      </c>
      <c r="AB1861" s="476">
        <f>I1891</f>
        <v>0</v>
      </c>
    </row>
    <row r="1862" spans="1:31" ht="14.25" thickTop="1">
      <c r="K1862" s="365"/>
      <c r="L1862" s="366"/>
      <c r="O1862" s="471">
        <f>E1857</f>
        <v>0</v>
      </c>
      <c r="P1862" s="472" t="e">
        <f>L1861</f>
        <v>#DIV/0!</v>
      </c>
      <c r="Q1862" s="473">
        <f>K1859</f>
        <v>0</v>
      </c>
      <c r="R1862" s="473">
        <f>I1893</f>
        <v>0</v>
      </c>
      <c r="S1862" s="465" t="e">
        <f>L1866</f>
        <v>#DIV/0!</v>
      </c>
      <c r="T1862" s="465" t="e">
        <f>L1872</f>
        <v>#DIV/0!</v>
      </c>
      <c r="U1862" s="465" t="e">
        <f>L1879</f>
        <v>#DIV/0!</v>
      </c>
      <c r="V1862" s="465" t="e">
        <f>L1886</f>
        <v>#DIV/0!</v>
      </c>
      <c r="W1862" s="467" t="e">
        <f>L1892</f>
        <v>#DIV/0!</v>
      </c>
      <c r="X1862" s="474">
        <f>I1865</f>
        <v>0</v>
      </c>
      <c r="Y1862" s="475">
        <f>I1870</f>
        <v>0</v>
      </c>
      <c r="Z1862" s="475">
        <f>I1877</f>
        <v>0</v>
      </c>
      <c r="AA1862" s="475">
        <f>I1884</f>
        <v>0</v>
      </c>
      <c r="AB1862" s="476">
        <f>I1891</f>
        <v>0</v>
      </c>
    </row>
    <row r="1863" spans="1:31" ht="15" customHeight="1" thickBot="1">
      <c r="A1863" s="367"/>
      <c r="B1863" s="368" t="s">
        <v>614</v>
      </c>
      <c r="C1863" s="368" t="s">
        <v>615</v>
      </c>
      <c r="D1863" s="368" t="s">
        <v>1473</v>
      </c>
      <c r="E1863" s="368" t="s">
        <v>1474</v>
      </c>
      <c r="F1863" s="368" t="s">
        <v>1475</v>
      </c>
      <c r="G1863" s="368" t="s">
        <v>1476</v>
      </c>
      <c r="H1863" s="368" t="s">
        <v>1477</v>
      </c>
      <c r="I1863" s="2151" t="s">
        <v>1478</v>
      </c>
      <c r="J1863" s="2152"/>
      <c r="K1863" s="2149" t="s">
        <v>1622</v>
      </c>
      <c r="L1863" s="2150"/>
      <c r="O1863" s="471">
        <f>F1857</f>
        <v>0</v>
      </c>
      <c r="P1863" s="472" t="e">
        <f>L1861</f>
        <v>#DIV/0!</v>
      </c>
      <c r="Q1863" s="473">
        <f>K1859</f>
        <v>0</v>
      </c>
      <c r="R1863" s="473">
        <f>I1893</f>
        <v>0</v>
      </c>
      <c r="S1863" s="465" t="e">
        <f>L1866</f>
        <v>#DIV/0!</v>
      </c>
      <c r="T1863" s="465" t="e">
        <f>L1872</f>
        <v>#DIV/0!</v>
      </c>
      <c r="U1863" s="465" t="e">
        <f>L1879</f>
        <v>#DIV/0!</v>
      </c>
      <c r="V1863" s="465" t="e">
        <f>L1886</f>
        <v>#DIV/0!</v>
      </c>
      <c r="W1863" s="467" t="e">
        <f>L1892</f>
        <v>#DIV/0!</v>
      </c>
      <c r="X1863" s="474">
        <f>I1865</f>
        <v>0</v>
      </c>
      <c r="Y1863" s="475">
        <f>I1870</f>
        <v>0</v>
      </c>
      <c r="Z1863" s="475">
        <f>I1877</f>
        <v>0</v>
      </c>
      <c r="AA1863" s="475">
        <f>I1884</f>
        <v>0</v>
      </c>
      <c r="AB1863" s="476">
        <f>I1891</f>
        <v>0</v>
      </c>
    </row>
    <row r="1864" spans="1:31" ht="14.25" customHeight="1" thickTop="1">
      <c r="A1864" s="2137" t="s">
        <v>1479</v>
      </c>
      <c r="B1864" s="356"/>
      <c r="C1864" s="369"/>
      <c r="D1864" s="369"/>
      <c r="E1864" s="370"/>
      <c r="F1864" s="356"/>
      <c r="G1864" s="371"/>
      <c r="H1864" s="372">
        <f t="shared" ref="H1864:H1892" si="47">ROUNDDOWN(C1864*D1864,2)</f>
        <v>0</v>
      </c>
      <c r="I1864" s="1425" t="s">
        <v>1480</v>
      </c>
      <c r="J1864" s="1426"/>
      <c r="K1864" s="2139" t="s">
        <v>1043</v>
      </c>
      <c r="L1864" s="2140" t="e">
        <f>ROUNDDOWN(I1865/I1893,2)</f>
        <v>#DIV/0!</v>
      </c>
      <c r="O1864" s="471">
        <f>G1857</f>
        <v>0</v>
      </c>
      <c r="P1864" s="472" t="e">
        <f>L1861</f>
        <v>#DIV/0!</v>
      </c>
      <c r="Q1864" s="473">
        <f>K1859</f>
        <v>0</v>
      </c>
      <c r="R1864" s="473">
        <f>I1893</f>
        <v>0</v>
      </c>
      <c r="S1864" s="465" t="e">
        <f>L1866</f>
        <v>#DIV/0!</v>
      </c>
      <c r="T1864" s="465" t="e">
        <f>L1872</f>
        <v>#DIV/0!</v>
      </c>
      <c r="U1864" s="465" t="e">
        <f>L1879</f>
        <v>#DIV/0!</v>
      </c>
      <c r="V1864" s="465" t="e">
        <f>L1886</f>
        <v>#DIV/0!</v>
      </c>
      <c r="W1864" s="467" t="e">
        <f>L1892</f>
        <v>#DIV/0!</v>
      </c>
      <c r="X1864" s="474">
        <f>I1865</f>
        <v>0</v>
      </c>
      <c r="Y1864" s="475">
        <f>I1870</f>
        <v>0</v>
      </c>
      <c r="Z1864" s="475">
        <f>I1877</f>
        <v>0</v>
      </c>
      <c r="AA1864" s="475">
        <f>I1884</f>
        <v>0</v>
      </c>
      <c r="AB1864" s="476">
        <f>I1891</f>
        <v>0</v>
      </c>
    </row>
    <row r="1865" spans="1:31" ht="14.25" thickBot="1">
      <c r="A1865" s="2137"/>
      <c r="B1865" s="356"/>
      <c r="C1865" s="369"/>
      <c r="D1865" s="369"/>
      <c r="E1865" s="370"/>
      <c r="F1865" s="356"/>
      <c r="G1865" s="371"/>
      <c r="H1865" s="372">
        <f t="shared" si="47"/>
        <v>0</v>
      </c>
      <c r="I1865" s="2129">
        <f>SUM(H1864:H1868)</f>
        <v>0</v>
      </c>
      <c r="J1865" s="2130"/>
      <c r="K1865" s="2125"/>
      <c r="L1865" s="2141"/>
      <c r="O1865" s="471">
        <f>H1857</f>
        <v>0</v>
      </c>
      <c r="P1865" s="472" t="e">
        <f>L1861</f>
        <v>#DIV/0!</v>
      </c>
      <c r="Q1865" s="473">
        <f>K1859</f>
        <v>0</v>
      </c>
      <c r="R1865" s="473">
        <f>I1893</f>
        <v>0</v>
      </c>
      <c r="S1865" s="465" t="e">
        <f>L1866</f>
        <v>#DIV/0!</v>
      </c>
      <c r="T1865" s="465" t="e">
        <f>L1872</f>
        <v>#DIV/0!</v>
      </c>
      <c r="U1865" s="465" t="e">
        <f>L1879</f>
        <v>#DIV/0!</v>
      </c>
      <c r="V1865" s="465" t="e">
        <f>L1886</f>
        <v>#DIV/0!</v>
      </c>
      <c r="W1865" s="467" t="e">
        <f>L1892</f>
        <v>#DIV/0!</v>
      </c>
      <c r="X1865" s="474">
        <f>I1865</f>
        <v>0</v>
      </c>
      <c r="Y1865" s="475">
        <f>I1870</f>
        <v>0</v>
      </c>
      <c r="Z1865" s="475">
        <f>I1877</f>
        <v>0</v>
      </c>
      <c r="AA1865" s="475">
        <f>I1884</f>
        <v>0</v>
      </c>
      <c r="AB1865" s="476">
        <f>I1891</f>
        <v>0</v>
      </c>
    </row>
    <row r="1866" spans="1:31" ht="13.5" customHeight="1" thickTop="1">
      <c r="A1866" s="2137"/>
      <c r="B1866" s="356"/>
      <c r="C1866" s="369"/>
      <c r="D1866" s="369"/>
      <c r="E1866" s="370"/>
      <c r="F1866" s="356"/>
      <c r="G1866" s="371"/>
      <c r="H1866" s="372">
        <f t="shared" si="47"/>
        <v>0</v>
      </c>
      <c r="I1866" s="2129"/>
      <c r="J1866" s="2130"/>
      <c r="K1866" s="2125"/>
      <c r="L1866" s="2140" t="e">
        <f>IF(L1864=0,"-",IF(L1864-$I$1/100&lt;0,0.0001,IF(L1864=1,1,L1864-$I$1/100)))</f>
        <v>#DIV/0!</v>
      </c>
      <c r="O1866" s="471">
        <f>I1857</f>
        <v>0</v>
      </c>
      <c r="P1866" s="472" t="e">
        <f>L1861</f>
        <v>#DIV/0!</v>
      </c>
      <c r="Q1866" s="473">
        <f>K1859</f>
        <v>0</v>
      </c>
      <c r="R1866" s="473">
        <f>I1893</f>
        <v>0</v>
      </c>
      <c r="S1866" s="465" t="e">
        <f>L1866</f>
        <v>#DIV/0!</v>
      </c>
      <c r="T1866" s="465" t="e">
        <f>L1872</f>
        <v>#DIV/0!</v>
      </c>
      <c r="U1866" s="465" t="e">
        <f>L1879</f>
        <v>#DIV/0!</v>
      </c>
      <c r="V1866" s="465" t="e">
        <f>L1886</f>
        <v>#DIV/0!</v>
      </c>
      <c r="W1866" s="467" t="e">
        <f>L1892</f>
        <v>#DIV/0!</v>
      </c>
      <c r="X1866" s="474">
        <f>I1865</f>
        <v>0</v>
      </c>
      <c r="Y1866" s="475">
        <f>I1870</f>
        <v>0</v>
      </c>
      <c r="Z1866" s="475">
        <f>I1877</f>
        <v>0</v>
      </c>
      <c r="AA1866" s="475">
        <f>I1884</f>
        <v>0</v>
      </c>
      <c r="AB1866" s="476">
        <f>I1891</f>
        <v>0</v>
      </c>
    </row>
    <row r="1867" spans="1:31">
      <c r="A1867" s="2137"/>
      <c r="B1867" s="356"/>
      <c r="C1867" s="369"/>
      <c r="D1867" s="369"/>
      <c r="E1867" s="370"/>
      <c r="F1867" s="356"/>
      <c r="G1867" s="371"/>
      <c r="H1867" s="372">
        <f t="shared" si="47"/>
        <v>0</v>
      </c>
      <c r="I1867" s="2129"/>
      <c r="J1867" s="2130"/>
      <c r="K1867" s="2125"/>
      <c r="L1867" s="2142"/>
      <c r="O1867" s="471">
        <f>J1857</f>
        <v>0</v>
      </c>
      <c r="P1867" s="472" t="e">
        <f>L1861</f>
        <v>#DIV/0!</v>
      </c>
      <c r="Q1867" s="473">
        <f>K1859</f>
        <v>0</v>
      </c>
      <c r="R1867" s="473">
        <f>I1893</f>
        <v>0</v>
      </c>
      <c r="S1867" s="465" t="e">
        <f>L1866</f>
        <v>#DIV/0!</v>
      </c>
      <c r="T1867" s="465" t="e">
        <f>L1872</f>
        <v>#DIV/0!</v>
      </c>
      <c r="U1867" s="465" t="e">
        <f>L1879</f>
        <v>#DIV/0!</v>
      </c>
      <c r="V1867" s="465" t="e">
        <f>L1886</f>
        <v>#DIV/0!</v>
      </c>
      <c r="W1867" s="467" t="e">
        <f>L1892</f>
        <v>#DIV/0!</v>
      </c>
      <c r="X1867" s="474">
        <f>I1865</f>
        <v>0</v>
      </c>
      <c r="Y1867" s="475">
        <f>I1870</f>
        <v>0</v>
      </c>
      <c r="Z1867" s="475">
        <f>I1877</f>
        <v>0</v>
      </c>
      <c r="AA1867" s="475">
        <f>I1884</f>
        <v>0</v>
      </c>
      <c r="AB1867" s="476">
        <f>I1891</f>
        <v>0</v>
      </c>
    </row>
    <row r="1868" spans="1:31" ht="14.25" thickBot="1">
      <c r="A1868" s="2138"/>
      <c r="B1868" s="356"/>
      <c r="C1868" s="373"/>
      <c r="D1868" s="373"/>
      <c r="E1868" s="374"/>
      <c r="F1868" s="375"/>
      <c r="G1868" s="376"/>
      <c r="H1868" s="377">
        <f t="shared" si="47"/>
        <v>0</v>
      </c>
      <c r="I1868" s="2131"/>
      <c r="J1868" s="2132"/>
      <c r="K1868" s="2128"/>
      <c r="L1868" s="2141"/>
      <c r="O1868" s="471">
        <f>K1857</f>
        <v>0</v>
      </c>
      <c r="P1868" s="472" t="e">
        <f>L1861</f>
        <v>#DIV/0!</v>
      </c>
      <c r="Q1868" s="473">
        <f>K1859</f>
        <v>0</v>
      </c>
      <c r="R1868" s="473">
        <f>I1893</f>
        <v>0</v>
      </c>
      <c r="S1868" s="465" t="e">
        <f>L1866</f>
        <v>#DIV/0!</v>
      </c>
      <c r="T1868" s="465" t="e">
        <f>L1872</f>
        <v>#DIV/0!</v>
      </c>
      <c r="U1868" s="465" t="e">
        <f>L1879</f>
        <v>#DIV/0!</v>
      </c>
      <c r="V1868" s="465" t="e">
        <f>L1886</f>
        <v>#DIV/0!</v>
      </c>
      <c r="W1868" s="467" t="e">
        <f>L1892</f>
        <v>#DIV/0!</v>
      </c>
      <c r="X1868" s="474">
        <f>I1865</f>
        <v>0</v>
      </c>
      <c r="Y1868" s="475">
        <f>I1870</f>
        <v>0</v>
      </c>
      <c r="Z1868" s="475">
        <f>I1877</f>
        <v>0</v>
      </c>
      <c r="AA1868" s="475">
        <f>I1884</f>
        <v>0</v>
      </c>
      <c r="AB1868" s="476">
        <f>I1891</f>
        <v>0</v>
      </c>
    </row>
    <row r="1869" spans="1:31" ht="15" customHeight="1" thickTop="1" thickBot="1">
      <c r="A1869" s="2158" t="s">
        <v>1044</v>
      </c>
      <c r="B1869" s="355"/>
      <c r="C1869" s="378"/>
      <c r="D1869" s="378"/>
      <c r="E1869" s="379"/>
      <c r="F1869" s="380"/>
      <c r="G1869" s="381"/>
      <c r="H1869" s="382">
        <f t="shared" si="47"/>
        <v>0</v>
      </c>
      <c r="I1869" s="2159" t="s">
        <v>72</v>
      </c>
      <c r="J1869" s="2160"/>
      <c r="K1869" s="2127" t="s">
        <v>73</v>
      </c>
      <c r="L1869" s="2123" t="e">
        <f>ROUNDDOWN(I1870/I1893,2)</f>
        <v>#DIV/0!</v>
      </c>
      <c r="O1869" s="477">
        <f>L1857</f>
        <v>0</v>
      </c>
      <c r="P1869" s="478" t="e">
        <f>L1861</f>
        <v>#DIV/0!</v>
      </c>
      <c r="Q1869" s="479">
        <f>K1859</f>
        <v>0</v>
      </c>
      <c r="R1869" s="479">
        <f>I1893</f>
        <v>0</v>
      </c>
      <c r="S1869" s="465" t="e">
        <f>L1866</f>
        <v>#DIV/0!</v>
      </c>
      <c r="T1869" s="465" t="e">
        <f>L1872</f>
        <v>#DIV/0!</v>
      </c>
      <c r="U1869" s="465" t="e">
        <f>L1879</f>
        <v>#DIV/0!</v>
      </c>
      <c r="V1869" s="465" t="e">
        <f>L1886</f>
        <v>#DIV/0!</v>
      </c>
      <c r="W1869" s="467" t="e">
        <f>L1892</f>
        <v>#DIV/0!</v>
      </c>
      <c r="X1869" s="480">
        <f>I1865</f>
        <v>0</v>
      </c>
      <c r="Y1869" s="481">
        <f>I1870</f>
        <v>0</v>
      </c>
      <c r="Z1869" s="481">
        <f>I1877</f>
        <v>0</v>
      </c>
      <c r="AA1869" s="481">
        <f>I1884</f>
        <v>0</v>
      </c>
      <c r="AB1869" s="482">
        <f>I1891</f>
        <v>0</v>
      </c>
    </row>
    <row r="1870" spans="1:31" ht="15" thickTop="1" thickBot="1">
      <c r="A1870" s="2137"/>
      <c r="B1870" s="356"/>
      <c r="C1870" s="369"/>
      <c r="D1870" s="369"/>
      <c r="E1870" s="370"/>
      <c r="F1870" s="356"/>
      <c r="G1870" s="371"/>
      <c r="H1870" s="372">
        <f t="shared" si="47"/>
        <v>0</v>
      </c>
      <c r="I1870" s="2129">
        <f>SUM(H1869:H1875)</f>
        <v>0</v>
      </c>
      <c r="J1870" s="2130"/>
      <c r="K1870" s="2125"/>
      <c r="L1870" s="2123"/>
    </row>
    <row r="1871" spans="1:31" ht="15" thickTop="1" thickBot="1">
      <c r="A1871" s="2137"/>
      <c r="B1871" s="356"/>
      <c r="C1871" s="369"/>
      <c r="D1871" s="369"/>
      <c r="E1871" s="370"/>
      <c r="F1871" s="356"/>
      <c r="G1871" s="371"/>
      <c r="H1871" s="372">
        <f t="shared" si="47"/>
        <v>0</v>
      </c>
      <c r="I1871" s="2129"/>
      <c r="J1871" s="2130"/>
      <c r="K1871" s="2125"/>
      <c r="L1871" s="2123"/>
    </row>
    <row r="1872" spans="1:31" ht="15" thickTop="1" thickBot="1">
      <c r="A1872" s="2137"/>
      <c r="B1872" s="356"/>
      <c r="C1872" s="369"/>
      <c r="D1872" s="369"/>
      <c r="E1872" s="370"/>
      <c r="F1872" s="356"/>
      <c r="G1872" s="371"/>
      <c r="H1872" s="372">
        <f t="shared" si="47"/>
        <v>0</v>
      </c>
      <c r="I1872" s="2129"/>
      <c r="J1872" s="2130"/>
      <c r="K1872" s="2125"/>
      <c r="L1872" s="2123" t="e">
        <f>IF(L1869=0,"-",IF(L1869-$I$1/100&lt;0,0.0001,IF(L1869=1,1,L1869-$I$1/100)))</f>
        <v>#DIV/0!</v>
      </c>
    </row>
    <row r="1873" spans="1:12" ht="15" thickTop="1" thickBot="1">
      <c r="A1873" s="2137"/>
      <c r="B1873" s="356"/>
      <c r="C1873" s="369"/>
      <c r="D1873" s="369"/>
      <c r="E1873" s="370"/>
      <c r="F1873" s="356"/>
      <c r="G1873" s="371"/>
      <c r="H1873" s="372">
        <f t="shared" si="47"/>
        <v>0</v>
      </c>
      <c r="I1873" s="2129"/>
      <c r="J1873" s="2130"/>
      <c r="K1873" s="2125"/>
      <c r="L1873" s="2123"/>
    </row>
    <row r="1874" spans="1:12" ht="15" thickTop="1" thickBot="1">
      <c r="A1874" s="2137"/>
      <c r="B1874" s="356"/>
      <c r="C1874" s="369"/>
      <c r="D1874" s="369"/>
      <c r="E1874" s="370"/>
      <c r="F1874" s="356"/>
      <c r="G1874" s="371"/>
      <c r="H1874" s="372">
        <f t="shared" si="47"/>
        <v>0</v>
      </c>
      <c r="I1874" s="2129"/>
      <c r="J1874" s="2130"/>
      <c r="K1874" s="2125"/>
      <c r="L1874" s="2123"/>
    </row>
    <row r="1875" spans="1:12" ht="15" thickTop="1" thickBot="1">
      <c r="A1875" s="2138"/>
      <c r="B1875" s="375"/>
      <c r="C1875" s="373"/>
      <c r="D1875" s="373"/>
      <c r="E1875" s="374"/>
      <c r="F1875" s="375"/>
      <c r="G1875" s="376"/>
      <c r="H1875" s="377">
        <f t="shared" si="47"/>
        <v>0</v>
      </c>
      <c r="I1875" s="2131"/>
      <c r="J1875" s="2132"/>
      <c r="K1875" s="2128"/>
      <c r="L1875" s="2123"/>
    </row>
    <row r="1876" spans="1:12" ht="15" customHeight="1" thickTop="1" thickBot="1">
      <c r="A1876" s="2146" t="s">
        <v>74</v>
      </c>
      <c r="B1876" s="380"/>
      <c r="C1876" s="378"/>
      <c r="D1876" s="378"/>
      <c r="E1876" s="379"/>
      <c r="F1876" s="380"/>
      <c r="G1876" s="381"/>
      <c r="H1876" s="382">
        <f t="shared" si="47"/>
        <v>0</v>
      </c>
      <c r="I1876" s="2162" t="s">
        <v>75</v>
      </c>
      <c r="J1876" s="1429"/>
      <c r="K1876" s="2124" t="s">
        <v>1226</v>
      </c>
      <c r="L1876" s="2123" t="e">
        <f>ROUNDDOWN(I1877/I1893,2)</f>
        <v>#DIV/0!</v>
      </c>
    </row>
    <row r="1877" spans="1:12" ht="15" thickTop="1" thickBot="1">
      <c r="A1877" s="2137"/>
      <c r="B1877" s="356"/>
      <c r="C1877" s="369"/>
      <c r="D1877" s="369"/>
      <c r="E1877" s="370"/>
      <c r="F1877" s="356"/>
      <c r="G1877" s="371"/>
      <c r="H1877" s="372">
        <f t="shared" si="47"/>
        <v>0</v>
      </c>
      <c r="I1877" s="2129">
        <f>SUM(H1876:H1882)</f>
        <v>0</v>
      </c>
      <c r="J1877" s="2130"/>
      <c r="K1877" s="2125"/>
      <c r="L1877" s="2123"/>
    </row>
    <row r="1878" spans="1:12" ht="15" thickTop="1" thickBot="1">
      <c r="A1878" s="2137"/>
      <c r="B1878" s="356"/>
      <c r="C1878" s="369"/>
      <c r="D1878" s="369"/>
      <c r="E1878" s="370"/>
      <c r="F1878" s="356"/>
      <c r="G1878" s="371"/>
      <c r="H1878" s="372">
        <f t="shared" si="47"/>
        <v>0</v>
      </c>
      <c r="I1878" s="2129"/>
      <c r="J1878" s="2130"/>
      <c r="K1878" s="2125"/>
      <c r="L1878" s="2123"/>
    </row>
    <row r="1879" spans="1:12" ht="15" thickTop="1" thickBot="1">
      <c r="A1879" s="2137"/>
      <c r="B1879" s="356"/>
      <c r="C1879" s="369"/>
      <c r="D1879" s="369"/>
      <c r="E1879" s="370"/>
      <c r="F1879" s="356"/>
      <c r="G1879" s="371"/>
      <c r="H1879" s="372">
        <f t="shared" si="47"/>
        <v>0</v>
      </c>
      <c r="I1879" s="2129"/>
      <c r="J1879" s="2130"/>
      <c r="K1879" s="2125"/>
      <c r="L1879" s="2123" t="e">
        <f>IF(L1876=0,"-",IF(L1876-$I$1/100&lt;0,0.0001,IF(L1876=1,1,L1876-$I$1/100)))</f>
        <v>#DIV/0!</v>
      </c>
    </row>
    <row r="1880" spans="1:12" ht="15" thickTop="1" thickBot="1">
      <c r="A1880" s="2137"/>
      <c r="B1880" s="356"/>
      <c r="C1880" s="369"/>
      <c r="D1880" s="369"/>
      <c r="E1880" s="370"/>
      <c r="F1880" s="356"/>
      <c r="G1880" s="371"/>
      <c r="H1880" s="372">
        <f t="shared" si="47"/>
        <v>0</v>
      </c>
      <c r="I1880" s="2129"/>
      <c r="J1880" s="2130"/>
      <c r="K1880" s="2125"/>
      <c r="L1880" s="2123"/>
    </row>
    <row r="1881" spans="1:12" ht="15" thickTop="1" thickBot="1">
      <c r="A1881" s="2137"/>
      <c r="B1881" s="356"/>
      <c r="C1881" s="369"/>
      <c r="D1881" s="369"/>
      <c r="E1881" s="370"/>
      <c r="F1881" s="356"/>
      <c r="G1881" s="371"/>
      <c r="H1881" s="372">
        <f t="shared" si="47"/>
        <v>0</v>
      </c>
      <c r="I1881" s="2129"/>
      <c r="J1881" s="2130"/>
      <c r="K1881" s="2125"/>
      <c r="L1881" s="2123"/>
    </row>
    <row r="1882" spans="1:12" ht="15" thickTop="1" thickBot="1">
      <c r="A1882" s="2161"/>
      <c r="B1882" s="383"/>
      <c r="C1882" s="373"/>
      <c r="D1882" s="373"/>
      <c r="E1882" s="374"/>
      <c r="F1882" s="375"/>
      <c r="G1882" s="376"/>
      <c r="H1882" s="377">
        <f t="shared" si="47"/>
        <v>0</v>
      </c>
      <c r="I1882" s="2129"/>
      <c r="J1882" s="2130"/>
      <c r="K1882" s="2126"/>
      <c r="L1882" s="2123"/>
    </row>
    <row r="1883" spans="1:12" ht="15" customHeight="1" thickTop="1" thickBot="1">
      <c r="A1883" s="2158" t="s">
        <v>1227</v>
      </c>
      <c r="B1883" s="355"/>
      <c r="C1883" s="378"/>
      <c r="D1883" s="378"/>
      <c r="E1883" s="379"/>
      <c r="F1883" s="380"/>
      <c r="G1883" s="381"/>
      <c r="H1883" s="382">
        <f t="shared" si="47"/>
        <v>0</v>
      </c>
      <c r="I1883" s="2159" t="s">
        <v>1228</v>
      </c>
      <c r="J1883" s="2160"/>
      <c r="K1883" s="2127" t="s">
        <v>1229</v>
      </c>
      <c r="L1883" s="2123" t="e">
        <f>ROUNDDOWN(I1884/I1893,2)</f>
        <v>#DIV/0!</v>
      </c>
    </row>
    <row r="1884" spans="1:12" ht="15" thickTop="1" thickBot="1">
      <c r="A1884" s="2137"/>
      <c r="B1884" s="356"/>
      <c r="C1884" s="369"/>
      <c r="D1884" s="369"/>
      <c r="E1884" s="370"/>
      <c r="F1884" s="356"/>
      <c r="G1884" s="371"/>
      <c r="H1884" s="372">
        <f t="shared" si="47"/>
        <v>0</v>
      </c>
      <c r="I1884" s="2129">
        <f>SUM(H1883:H1889)</f>
        <v>0</v>
      </c>
      <c r="J1884" s="2130"/>
      <c r="K1884" s="2125"/>
      <c r="L1884" s="2123"/>
    </row>
    <row r="1885" spans="1:12" ht="15" thickTop="1" thickBot="1">
      <c r="A1885" s="2137"/>
      <c r="B1885" s="356"/>
      <c r="C1885" s="369"/>
      <c r="D1885" s="369"/>
      <c r="E1885" s="370"/>
      <c r="F1885" s="356"/>
      <c r="G1885" s="371"/>
      <c r="H1885" s="372">
        <f t="shared" si="47"/>
        <v>0</v>
      </c>
      <c r="I1885" s="2129"/>
      <c r="J1885" s="2130"/>
      <c r="K1885" s="2125"/>
      <c r="L1885" s="2123"/>
    </row>
    <row r="1886" spans="1:12" ht="15" thickTop="1" thickBot="1">
      <c r="A1886" s="2137"/>
      <c r="B1886" s="356"/>
      <c r="C1886" s="369"/>
      <c r="D1886" s="369"/>
      <c r="E1886" s="370"/>
      <c r="F1886" s="356"/>
      <c r="G1886" s="371"/>
      <c r="H1886" s="372">
        <f t="shared" si="47"/>
        <v>0</v>
      </c>
      <c r="I1886" s="2129"/>
      <c r="J1886" s="2130"/>
      <c r="K1886" s="2125"/>
      <c r="L1886" s="2123" t="e">
        <f>IF(L1883=0,"-",IF(L1883-$I$1/100&lt;0,0.0001,IF(L1883=1,1,L1883-$I$1/100)))</f>
        <v>#DIV/0!</v>
      </c>
    </row>
    <row r="1887" spans="1:12" ht="15" thickTop="1" thickBot="1">
      <c r="A1887" s="2137"/>
      <c r="B1887" s="356"/>
      <c r="C1887" s="369"/>
      <c r="D1887" s="369"/>
      <c r="E1887" s="370"/>
      <c r="F1887" s="356"/>
      <c r="G1887" s="371"/>
      <c r="H1887" s="372">
        <f t="shared" si="47"/>
        <v>0</v>
      </c>
      <c r="I1887" s="2129"/>
      <c r="J1887" s="2130"/>
      <c r="K1887" s="2125"/>
      <c r="L1887" s="2123"/>
    </row>
    <row r="1888" spans="1:12" ht="15" thickTop="1" thickBot="1">
      <c r="A1888" s="2137"/>
      <c r="B1888" s="356"/>
      <c r="C1888" s="369"/>
      <c r="D1888" s="369"/>
      <c r="E1888" s="370"/>
      <c r="F1888" s="356"/>
      <c r="G1888" s="371"/>
      <c r="H1888" s="372">
        <f t="shared" si="47"/>
        <v>0</v>
      </c>
      <c r="I1888" s="2129"/>
      <c r="J1888" s="2130"/>
      <c r="K1888" s="2125"/>
      <c r="L1888" s="2123"/>
    </row>
    <row r="1889" spans="1:12" ht="15" thickTop="1" thickBot="1">
      <c r="A1889" s="2138"/>
      <c r="B1889" s="375"/>
      <c r="C1889" s="373"/>
      <c r="D1889" s="373"/>
      <c r="E1889" s="374"/>
      <c r="F1889" s="375"/>
      <c r="G1889" s="376"/>
      <c r="H1889" s="377">
        <f t="shared" si="47"/>
        <v>0</v>
      </c>
      <c r="I1889" s="2131"/>
      <c r="J1889" s="2132"/>
      <c r="K1889" s="2128"/>
      <c r="L1889" s="2123"/>
    </row>
    <row r="1890" spans="1:12" ht="15" customHeight="1" thickTop="1" thickBot="1">
      <c r="A1890" s="2158" t="s">
        <v>1230</v>
      </c>
      <c r="B1890" s="355"/>
      <c r="C1890" s="378"/>
      <c r="D1890" s="378"/>
      <c r="E1890" s="379"/>
      <c r="F1890" s="380"/>
      <c r="G1890" s="381"/>
      <c r="H1890" s="382">
        <f t="shared" si="47"/>
        <v>0</v>
      </c>
      <c r="I1890" s="2162" t="s">
        <v>1231</v>
      </c>
      <c r="J1890" s="1429"/>
      <c r="K1890" s="2127" t="s">
        <v>1232</v>
      </c>
      <c r="L1890" s="2123" t="e">
        <f>ROUNDDOWN(I1891/I1893,2)</f>
        <v>#DIV/0!</v>
      </c>
    </row>
    <row r="1891" spans="1:12" ht="15" thickTop="1" thickBot="1">
      <c r="A1891" s="2137"/>
      <c r="B1891" s="356"/>
      <c r="C1891" s="369"/>
      <c r="D1891" s="369"/>
      <c r="E1891" s="370"/>
      <c r="F1891" s="356"/>
      <c r="G1891" s="371"/>
      <c r="H1891" s="372">
        <f t="shared" si="47"/>
        <v>0</v>
      </c>
      <c r="I1891" s="2129">
        <f>SUM(H1890:H1892)</f>
        <v>0</v>
      </c>
      <c r="J1891" s="2130"/>
      <c r="K1891" s="2125"/>
      <c r="L1891" s="2123"/>
    </row>
    <row r="1892" spans="1:12" ht="15" thickTop="1" thickBot="1">
      <c r="A1892" s="2138"/>
      <c r="B1892" s="375"/>
      <c r="C1892" s="373"/>
      <c r="D1892" s="373"/>
      <c r="E1892" s="374"/>
      <c r="F1892" s="375"/>
      <c r="G1892" s="376"/>
      <c r="H1892" s="377">
        <f t="shared" si="47"/>
        <v>0</v>
      </c>
      <c r="I1892" s="2131"/>
      <c r="J1892" s="2132"/>
      <c r="K1892" s="2128"/>
      <c r="L1892" s="499" t="e">
        <f>IF(L1890=0,"-",IF(L1890-$I$1/100&lt;0,0.0001,IF(L1890=1,1,L1890-$I$1/100)))</f>
        <v>#DIV/0!</v>
      </c>
    </row>
    <row r="1893" spans="1:12" ht="15" thickTop="1" thickBot="1">
      <c r="A1893" s="10"/>
      <c r="G1893" s="2133" t="s">
        <v>1233</v>
      </c>
      <c r="H1893" s="2134"/>
      <c r="I1893" s="2135">
        <f>SUM(I1865,I1870,I1877,I1884,I1891)</f>
        <v>0</v>
      </c>
      <c r="J1893" s="2136"/>
      <c r="L1893" s="499"/>
    </row>
    <row r="1894" spans="1:12" ht="14.25" thickTop="1"/>
    <row r="1898" spans="1:12" ht="29.25" customHeight="1"/>
    <row r="1899" spans="1:12" ht="14.25" customHeight="1">
      <c r="A1899" s="463"/>
    </row>
    <row r="1901" spans="1:12" ht="14.25" customHeight="1"/>
    <row r="1904" spans="1:12" ht="15" customHeight="1"/>
    <row r="1905" ht="14.25" customHeight="1"/>
    <row r="1907" ht="13.5" customHeight="1"/>
    <row r="1910" ht="15" customHeight="1"/>
    <row r="1917" ht="15" customHeight="1"/>
    <row r="1924" ht="15" customHeight="1"/>
    <row r="1931" ht="15" customHeight="1"/>
    <row r="1936" ht="13.9" customHeight="1"/>
    <row r="1937" spans="1:1" ht="29.25" customHeight="1"/>
    <row r="1938" spans="1:1" ht="14.25" customHeight="1">
      <c r="A1938" s="463"/>
    </row>
    <row r="1940" spans="1:1" ht="14.25" customHeight="1"/>
    <row r="1943" spans="1:1" ht="15" customHeight="1"/>
    <row r="1944" spans="1:1" ht="14.25" customHeight="1"/>
    <row r="1946" spans="1:1" ht="13.5" customHeight="1"/>
    <row r="1949" spans="1:1" ht="15" customHeight="1"/>
    <row r="1956" ht="15" customHeight="1"/>
    <row r="1963" ht="15" customHeight="1"/>
    <row r="1970" ht="15" customHeight="1"/>
    <row r="1977" ht="29.25" customHeight="1"/>
    <row r="1978" ht="14.25" customHeight="1"/>
    <row r="1980" ht="14.25" customHeight="1"/>
    <row r="1983" ht="15" customHeight="1"/>
    <row r="1984" ht="14.25" customHeight="1"/>
    <row r="1986" ht="13.5" customHeight="1"/>
    <row r="1989" ht="15" customHeight="1"/>
    <row r="1996" ht="15" customHeight="1"/>
    <row r="2003" ht="15" customHeight="1"/>
    <row r="2010" ht="15" customHeight="1"/>
    <row r="2015" ht="13.9" customHeight="1"/>
    <row r="2016" ht="29.25" customHeight="1"/>
    <row r="2017" ht="14.25" customHeight="1"/>
    <row r="2019" ht="14.25" customHeight="1"/>
    <row r="2022" ht="15" customHeight="1"/>
    <row r="2023" ht="14.25" customHeight="1"/>
    <row r="2025" ht="13.5" customHeight="1"/>
    <row r="2028" ht="15" customHeight="1"/>
    <row r="2035" ht="15" customHeight="1"/>
    <row r="2042" ht="15" customHeight="1"/>
    <row r="2049" ht="15" customHeight="1"/>
    <row r="2057" ht="29.25" customHeight="1"/>
    <row r="2058" ht="14.25" customHeight="1"/>
    <row r="2060" ht="14.25" customHeight="1"/>
    <row r="2063" ht="15" customHeight="1"/>
    <row r="2064" ht="14.25" customHeight="1"/>
    <row r="2066" ht="13.5" customHeight="1"/>
    <row r="2069" ht="15" customHeight="1"/>
    <row r="2076" ht="15" customHeight="1"/>
    <row r="2083" ht="15" customHeight="1"/>
    <row r="2090" ht="15" customHeight="1"/>
    <row r="2095" ht="13.9" customHeight="1"/>
    <row r="2096" ht="29.25" customHeight="1"/>
    <row r="2097" ht="14.25" customHeight="1"/>
    <row r="2099" ht="14.25" customHeight="1"/>
    <row r="2102" ht="15" customHeight="1"/>
    <row r="2103" ht="14.25" customHeight="1"/>
    <row r="2105" ht="13.5" customHeight="1"/>
    <row r="2108" ht="15" customHeight="1"/>
    <row r="2115" ht="15" customHeight="1"/>
    <row r="2122" ht="15" customHeight="1"/>
    <row r="2129" ht="15" customHeight="1"/>
    <row r="2137" ht="29.25" customHeight="1"/>
    <row r="2138" ht="14.25" customHeight="1"/>
    <row r="2140" ht="14.25" customHeight="1"/>
    <row r="2143" ht="15" customHeight="1"/>
    <row r="2144" ht="14.25" customHeight="1"/>
    <row r="2146" ht="13.5" customHeight="1"/>
    <row r="2149" ht="15" customHeight="1"/>
    <row r="2156" ht="15" customHeight="1"/>
    <row r="2163" ht="15" customHeight="1"/>
    <row r="2170" ht="15" customHeight="1"/>
    <row r="2175" ht="13.9" customHeight="1"/>
    <row r="2176" ht="29.25" customHeight="1"/>
    <row r="2177" ht="14.25" customHeight="1"/>
    <row r="2179" ht="14.25" customHeight="1"/>
    <row r="2182" ht="15" customHeight="1"/>
    <row r="2183" ht="14.25" customHeight="1"/>
    <row r="2185" ht="13.5" customHeight="1"/>
    <row r="2188" ht="15" customHeight="1"/>
    <row r="2195" ht="15" customHeight="1"/>
    <row r="2202" ht="15" customHeight="1"/>
    <row r="2209" ht="15" customHeight="1"/>
    <row r="2217" ht="29.25" customHeight="1"/>
    <row r="2218" ht="14.25" customHeight="1"/>
    <row r="2220" ht="14.25" customHeight="1"/>
    <row r="2223" ht="15" customHeight="1"/>
    <row r="2224" ht="14.25" customHeight="1"/>
    <row r="2226" ht="13.5" customHeight="1"/>
    <row r="2229" ht="15" customHeight="1"/>
    <row r="2236" ht="15" customHeight="1"/>
    <row r="2243" ht="15" customHeight="1"/>
    <row r="2250" ht="15" customHeight="1"/>
    <row r="2255" ht="13.9" customHeight="1"/>
    <row r="2256" ht="29.25" customHeight="1"/>
    <row r="2257" ht="14.25" customHeight="1"/>
    <row r="2259" ht="14.25" customHeight="1"/>
    <row r="2262" ht="15" customHeight="1"/>
    <row r="2263" ht="14.25" customHeight="1"/>
    <row r="2265" ht="13.5" customHeight="1"/>
    <row r="2268" ht="15" customHeight="1"/>
    <row r="2275" ht="15" customHeight="1"/>
    <row r="2282" ht="15" customHeight="1"/>
    <row r="2289" ht="15" customHeight="1"/>
    <row r="2297" ht="29.25" customHeight="1"/>
    <row r="2298" ht="14.25" customHeight="1"/>
    <row r="2300" ht="14.25" customHeight="1"/>
    <row r="2303" ht="15" customHeight="1"/>
    <row r="2304" ht="14.25" customHeight="1"/>
    <row r="2306" ht="13.5" customHeight="1"/>
    <row r="2309" ht="15" customHeight="1"/>
    <row r="2316" ht="15" customHeight="1"/>
    <row r="2323" ht="15" customHeight="1"/>
    <row r="2330" ht="15" customHeight="1"/>
    <row r="2335" ht="13.9" customHeight="1"/>
    <row r="2336" ht="29.25" customHeight="1"/>
    <row r="2337" ht="14.25" customHeight="1"/>
    <row r="2339" ht="14.25" customHeight="1"/>
    <row r="2342" ht="15" customHeight="1"/>
    <row r="2343" ht="14.25" customHeight="1"/>
    <row r="2345" ht="13.5" customHeight="1"/>
    <row r="2348" ht="15" customHeight="1"/>
    <row r="2355" ht="15" customHeight="1"/>
    <row r="2362" ht="15" customHeight="1"/>
    <row r="2369" ht="15" customHeight="1"/>
  </sheetData>
  <mergeCells count="1875">
    <mergeCell ref="B1224:L1224"/>
    <mergeCell ref="B1264:L1264"/>
    <mergeCell ref="B1303:L1303"/>
    <mergeCell ref="B1343:L1343"/>
    <mergeCell ref="L1247:L1250"/>
    <mergeCell ref="K1251:K1257"/>
    <mergeCell ref="L1251:L1253"/>
    <mergeCell ref="I1252:J1257"/>
    <mergeCell ref="L1254:L1257"/>
    <mergeCell ref="L1287:L1290"/>
    <mergeCell ref="I50:J53"/>
    <mergeCell ref="I55:J60"/>
    <mergeCell ref="I54:J54"/>
    <mergeCell ref="L93:L95"/>
    <mergeCell ref="A4:A6"/>
    <mergeCell ref="K4:L4"/>
    <mergeCell ref="A7:E7"/>
    <mergeCell ref="I9:J9"/>
    <mergeCell ref="A36:A38"/>
    <mergeCell ref="A29:A35"/>
    <mergeCell ref="A22:A28"/>
    <mergeCell ref="A10:A14"/>
    <mergeCell ref="A15:A21"/>
    <mergeCell ref="I15:J15"/>
    <mergeCell ref="K15:K21"/>
    <mergeCell ref="K75:K77"/>
    <mergeCell ref="I69:J74"/>
    <mergeCell ref="A61:A67"/>
    <mergeCell ref="A49:A53"/>
    <mergeCell ref="I49:J49"/>
    <mergeCell ref="K49:K53"/>
    <mergeCell ref="A54:A60"/>
    <mergeCell ref="L10:L11"/>
    <mergeCell ref="L15:L17"/>
    <mergeCell ref="K29:K35"/>
    <mergeCell ref="K36:K38"/>
    <mergeCell ref="O1:R1"/>
    <mergeCell ref="L25:L28"/>
    <mergeCell ref="L18:L21"/>
    <mergeCell ref="L12:L14"/>
    <mergeCell ref="L22:L24"/>
    <mergeCell ref="B2:J2"/>
    <mergeCell ref="B41:L41"/>
    <mergeCell ref="K1:M2"/>
    <mergeCell ref="K22:K28"/>
    <mergeCell ref="L29:L31"/>
    <mergeCell ref="G39:H39"/>
    <mergeCell ref="I39:J39"/>
    <mergeCell ref="I36:J36"/>
    <mergeCell ref="I29:J29"/>
    <mergeCell ref="I37:J38"/>
    <mergeCell ref="I23:J28"/>
    <mergeCell ref="I30:J35"/>
    <mergeCell ref="I22:J22"/>
    <mergeCell ref="I10:J10"/>
    <mergeCell ref="K10:K14"/>
    <mergeCell ref="I11:J14"/>
    <mergeCell ref="I16:J21"/>
    <mergeCell ref="G1:H1"/>
    <mergeCell ref="L96:L99"/>
    <mergeCell ref="A85:E85"/>
    <mergeCell ref="I87:J87"/>
    <mergeCell ref="K87:L87"/>
    <mergeCell ref="A88:A92"/>
    <mergeCell ref="I88:J88"/>
    <mergeCell ref="K88:K92"/>
    <mergeCell ref="L88:L89"/>
    <mergeCell ref="I89:J92"/>
    <mergeCell ref="L90:L92"/>
    <mergeCell ref="L61:L63"/>
    <mergeCell ref="L64:L67"/>
    <mergeCell ref="L68:L70"/>
    <mergeCell ref="L71:L74"/>
    <mergeCell ref="L49:L50"/>
    <mergeCell ref="G78:H78"/>
    <mergeCell ref="I78:J78"/>
    <mergeCell ref="L75:L76"/>
    <mergeCell ref="L51:L53"/>
    <mergeCell ref="L54:L56"/>
    <mergeCell ref="L57:L60"/>
    <mergeCell ref="I76:J77"/>
    <mergeCell ref="A68:A74"/>
    <mergeCell ref="I68:J68"/>
    <mergeCell ref="K68:K74"/>
    <mergeCell ref="A75:A77"/>
    <mergeCell ref="I75:J75"/>
    <mergeCell ref="I62:J67"/>
    <mergeCell ref="K54:K60"/>
    <mergeCell ref="I61:J61"/>
    <mergeCell ref="K61:K67"/>
    <mergeCell ref="X3:AB3"/>
    <mergeCell ref="X42:AB42"/>
    <mergeCell ref="K5:L5"/>
    <mergeCell ref="K9:L9"/>
    <mergeCell ref="L36:L37"/>
    <mergeCell ref="L32:L35"/>
    <mergeCell ref="X120:AB120"/>
    <mergeCell ref="X81:AB81"/>
    <mergeCell ref="A82:A84"/>
    <mergeCell ref="K82:L82"/>
    <mergeCell ref="K83:L83"/>
    <mergeCell ref="A93:A99"/>
    <mergeCell ref="I93:J93"/>
    <mergeCell ref="K93:K99"/>
    <mergeCell ref="I94:J99"/>
    <mergeCell ref="A43:A45"/>
    <mergeCell ref="K43:L43"/>
    <mergeCell ref="A46:E46"/>
    <mergeCell ref="I48:J48"/>
    <mergeCell ref="K44:L44"/>
    <mergeCell ref="B80:L80"/>
    <mergeCell ref="K48:L48"/>
    <mergeCell ref="A114:A116"/>
    <mergeCell ref="I114:J114"/>
    <mergeCell ref="K114:K116"/>
    <mergeCell ref="L114:L115"/>
    <mergeCell ref="I115:J116"/>
    <mergeCell ref="A107:A113"/>
    <mergeCell ref="I107:J107"/>
    <mergeCell ref="K107:K113"/>
    <mergeCell ref="L107:L109"/>
    <mergeCell ref="I108:J113"/>
    <mergeCell ref="L110:L113"/>
    <mergeCell ref="A100:A106"/>
    <mergeCell ref="I100:J100"/>
    <mergeCell ref="K100:K106"/>
    <mergeCell ref="L100:L102"/>
    <mergeCell ref="I101:J106"/>
    <mergeCell ref="L103:L106"/>
    <mergeCell ref="A132:A138"/>
    <mergeCell ref="I132:J132"/>
    <mergeCell ref="K132:K138"/>
    <mergeCell ref="L132:L134"/>
    <mergeCell ref="I133:J138"/>
    <mergeCell ref="L135:L138"/>
    <mergeCell ref="A124:E124"/>
    <mergeCell ref="I126:J126"/>
    <mergeCell ref="K126:L126"/>
    <mergeCell ref="A127:A131"/>
    <mergeCell ref="I127:J127"/>
    <mergeCell ref="K127:K131"/>
    <mergeCell ref="L127:L128"/>
    <mergeCell ref="I128:J131"/>
    <mergeCell ref="L129:L131"/>
    <mergeCell ref="G117:H117"/>
    <mergeCell ref="I117:J117"/>
    <mergeCell ref="A121:A123"/>
    <mergeCell ref="K121:L121"/>
    <mergeCell ref="K122:L122"/>
    <mergeCell ref="B119:L119"/>
    <mergeCell ref="X159:AB159"/>
    <mergeCell ref="A160:A162"/>
    <mergeCell ref="K160:L160"/>
    <mergeCell ref="K161:L161"/>
    <mergeCell ref="B158:L158"/>
    <mergeCell ref="A153:A155"/>
    <mergeCell ref="I153:J153"/>
    <mergeCell ref="K153:K155"/>
    <mergeCell ref="L153:L154"/>
    <mergeCell ref="I154:J155"/>
    <mergeCell ref="A146:A152"/>
    <mergeCell ref="I146:J146"/>
    <mergeCell ref="K146:K152"/>
    <mergeCell ref="L146:L148"/>
    <mergeCell ref="I147:J152"/>
    <mergeCell ref="L149:L152"/>
    <mergeCell ref="A139:A145"/>
    <mergeCell ref="I139:J139"/>
    <mergeCell ref="K139:K145"/>
    <mergeCell ref="L139:L141"/>
    <mergeCell ref="I140:J145"/>
    <mergeCell ref="L142:L145"/>
    <mergeCell ref="A171:A177"/>
    <mergeCell ref="I171:J171"/>
    <mergeCell ref="K171:K177"/>
    <mergeCell ref="L171:L173"/>
    <mergeCell ref="I172:J177"/>
    <mergeCell ref="L174:L177"/>
    <mergeCell ref="A163:E163"/>
    <mergeCell ref="I165:J165"/>
    <mergeCell ref="K165:L165"/>
    <mergeCell ref="A166:A170"/>
    <mergeCell ref="I166:J166"/>
    <mergeCell ref="K166:K170"/>
    <mergeCell ref="L166:L167"/>
    <mergeCell ref="I167:J170"/>
    <mergeCell ref="L168:L170"/>
    <mergeCell ref="G156:H156"/>
    <mergeCell ref="I156:J156"/>
    <mergeCell ref="X198:AB198"/>
    <mergeCell ref="A199:A201"/>
    <mergeCell ref="K199:L199"/>
    <mergeCell ref="K200:L200"/>
    <mergeCell ref="B197:L197"/>
    <mergeCell ref="A192:A194"/>
    <mergeCell ref="I192:J192"/>
    <mergeCell ref="K192:K194"/>
    <mergeCell ref="L192:L193"/>
    <mergeCell ref="I193:J194"/>
    <mergeCell ref="A185:A191"/>
    <mergeCell ref="I185:J185"/>
    <mergeCell ref="K185:K191"/>
    <mergeCell ref="L185:L187"/>
    <mergeCell ref="I186:J191"/>
    <mergeCell ref="L188:L191"/>
    <mergeCell ref="A178:A184"/>
    <mergeCell ref="I178:J178"/>
    <mergeCell ref="K178:K184"/>
    <mergeCell ref="L178:L180"/>
    <mergeCell ref="I179:J184"/>
    <mergeCell ref="L181:L184"/>
    <mergeCell ref="A210:A216"/>
    <mergeCell ref="I210:J210"/>
    <mergeCell ref="K210:K216"/>
    <mergeCell ref="L210:L212"/>
    <mergeCell ref="I211:J216"/>
    <mergeCell ref="L213:L216"/>
    <mergeCell ref="A202:E202"/>
    <mergeCell ref="I204:J204"/>
    <mergeCell ref="K204:L204"/>
    <mergeCell ref="A205:A209"/>
    <mergeCell ref="I205:J205"/>
    <mergeCell ref="K205:K209"/>
    <mergeCell ref="L205:L206"/>
    <mergeCell ref="I206:J209"/>
    <mergeCell ref="L207:L209"/>
    <mergeCell ref="G195:H195"/>
    <mergeCell ref="I195:J195"/>
    <mergeCell ref="X239:AB239"/>
    <mergeCell ref="A240:A242"/>
    <mergeCell ref="K240:L240"/>
    <mergeCell ref="K241:L241"/>
    <mergeCell ref="B238:L238"/>
    <mergeCell ref="A231:A233"/>
    <mergeCell ref="I231:J231"/>
    <mergeCell ref="K231:K233"/>
    <mergeCell ref="L231:L232"/>
    <mergeCell ref="I232:J233"/>
    <mergeCell ref="A224:A230"/>
    <mergeCell ref="I224:J224"/>
    <mergeCell ref="K224:K230"/>
    <mergeCell ref="L224:L226"/>
    <mergeCell ref="I225:J230"/>
    <mergeCell ref="L227:L230"/>
    <mergeCell ref="A217:A223"/>
    <mergeCell ref="I217:J217"/>
    <mergeCell ref="K217:K223"/>
    <mergeCell ref="L217:L219"/>
    <mergeCell ref="I218:J223"/>
    <mergeCell ref="L220:L223"/>
    <mergeCell ref="A251:A257"/>
    <mergeCell ref="I251:J251"/>
    <mergeCell ref="K251:K257"/>
    <mergeCell ref="L251:L253"/>
    <mergeCell ref="I252:J257"/>
    <mergeCell ref="L254:L257"/>
    <mergeCell ref="A243:E243"/>
    <mergeCell ref="I245:J245"/>
    <mergeCell ref="K245:L245"/>
    <mergeCell ref="A246:A250"/>
    <mergeCell ref="I246:J246"/>
    <mergeCell ref="K246:K250"/>
    <mergeCell ref="L246:L247"/>
    <mergeCell ref="I247:J250"/>
    <mergeCell ref="L248:L250"/>
    <mergeCell ref="G234:H234"/>
    <mergeCell ref="I234:J234"/>
    <mergeCell ref="X278:AB278"/>
    <mergeCell ref="A279:A281"/>
    <mergeCell ref="K279:L279"/>
    <mergeCell ref="K280:L280"/>
    <mergeCell ref="B277:L277"/>
    <mergeCell ref="A272:A274"/>
    <mergeCell ref="I272:J272"/>
    <mergeCell ref="K272:K274"/>
    <mergeCell ref="L272:L273"/>
    <mergeCell ref="I273:J274"/>
    <mergeCell ref="A265:A271"/>
    <mergeCell ref="I265:J265"/>
    <mergeCell ref="K265:K271"/>
    <mergeCell ref="L265:L267"/>
    <mergeCell ref="I266:J271"/>
    <mergeCell ref="L268:L271"/>
    <mergeCell ref="A258:A264"/>
    <mergeCell ref="I258:J258"/>
    <mergeCell ref="K258:K264"/>
    <mergeCell ref="L258:L260"/>
    <mergeCell ref="I259:J264"/>
    <mergeCell ref="L261:L264"/>
    <mergeCell ref="A290:A296"/>
    <mergeCell ref="I290:J290"/>
    <mergeCell ref="K290:K296"/>
    <mergeCell ref="L290:L292"/>
    <mergeCell ref="I291:J296"/>
    <mergeCell ref="L293:L296"/>
    <mergeCell ref="A282:E282"/>
    <mergeCell ref="I284:J284"/>
    <mergeCell ref="K284:L284"/>
    <mergeCell ref="A285:A289"/>
    <mergeCell ref="I285:J285"/>
    <mergeCell ref="K285:K289"/>
    <mergeCell ref="L285:L286"/>
    <mergeCell ref="I286:J289"/>
    <mergeCell ref="L287:L289"/>
    <mergeCell ref="G275:H275"/>
    <mergeCell ref="I275:J275"/>
    <mergeCell ref="X317:AB317"/>
    <mergeCell ref="A318:A320"/>
    <mergeCell ref="K318:L318"/>
    <mergeCell ref="K319:L319"/>
    <mergeCell ref="B316:L316"/>
    <mergeCell ref="A311:A313"/>
    <mergeCell ref="I311:J311"/>
    <mergeCell ref="K311:K313"/>
    <mergeCell ref="L311:L312"/>
    <mergeCell ref="I312:J313"/>
    <mergeCell ref="A304:A310"/>
    <mergeCell ref="I304:J304"/>
    <mergeCell ref="K304:K310"/>
    <mergeCell ref="L304:L306"/>
    <mergeCell ref="I305:J310"/>
    <mergeCell ref="L307:L310"/>
    <mergeCell ref="A297:A303"/>
    <mergeCell ref="I297:J297"/>
    <mergeCell ref="K297:K303"/>
    <mergeCell ref="L297:L299"/>
    <mergeCell ref="I298:J303"/>
    <mergeCell ref="L300:L303"/>
    <mergeCell ref="A329:A335"/>
    <mergeCell ref="I329:J329"/>
    <mergeCell ref="K329:K335"/>
    <mergeCell ref="L329:L331"/>
    <mergeCell ref="I330:J335"/>
    <mergeCell ref="L332:L335"/>
    <mergeCell ref="A321:E321"/>
    <mergeCell ref="I323:J323"/>
    <mergeCell ref="K323:L323"/>
    <mergeCell ref="A324:A328"/>
    <mergeCell ref="I324:J324"/>
    <mergeCell ref="K324:K328"/>
    <mergeCell ref="L324:L325"/>
    <mergeCell ref="I325:J328"/>
    <mergeCell ref="L326:L328"/>
    <mergeCell ref="G314:H314"/>
    <mergeCell ref="I314:J314"/>
    <mergeCell ref="X356:AB356"/>
    <mergeCell ref="A357:A359"/>
    <mergeCell ref="K357:L357"/>
    <mergeCell ref="K358:L358"/>
    <mergeCell ref="B355:L355"/>
    <mergeCell ref="A350:A352"/>
    <mergeCell ref="I350:J350"/>
    <mergeCell ref="K350:K352"/>
    <mergeCell ref="L350:L351"/>
    <mergeCell ref="I351:J352"/>
    <mergeCell ref="A343:A349"/>
    <mergeCell ref="I343:J343"/>
    <mergeCell ref="K343:K349"/>
    <mergeCell ref="L343:L345"/>
    <mergeCell ref="I344:J349"/>
    <mergeCell ref="L346:L349"/>
    <mergeCell ref="A336:A342"/>
    <mergeCell ref="I336:J336"/>
    <mergeCell ref="K336:K342"/>
    <mergeCell ref="L336:L338"/>
    <mergeCell ref="I337:J342"/>
    <mergeCell ref="L339:L342"/>
    <mergeCell ref="A368:A374"/>
    <mergeCell ref="I368:J368"/>
    <mergeCell ref="K368:K374"/>
    <mergeCell ref="L368:L370"/>
    <mergeCell ref="I369:J374"/>
    <mergeCell ref="L371:L374"/>
    <mergeCell ref="A360:E360"/>
    <mergeCell ref="I362:J362"/>
    <mergeCell ref="K362:L362"/>
    <mergeCell ref="A363:A367"/>
    <mergeCell ref="I363:J363"/>
    <mergeCell ref="K363:K367"/>
    <mergeCell ref="L363:L364"/>
    <mergeCell ref="I364:J367"/>
    <mergeCell ref="L365:L367"/>
    <mergeCell ref="G353:H353"/>
    <mergeCell ref="I353:J353"/>
    <mergeCell ref="X396:AB396"/>
    <mergeCell ref="A397:A399"/>
    <mergeCell ref="K397:L397"/>
    <mergeCell ref="K398:L398"/>
    <mergeCell ref="B395:L395"/>
    <mergeCell ref="A389:A391"/>
    <mergeCell ref="I389:J389"/>
    <mergeCell ref="K389:K391"/>
    <mergeCell ref="L389:L390"/>
    <mergeCell ref="I390:J391"/>
    <mergeCell ref="A382:A388"/>
    <mergeCell ref="I382:J382"/>
    <mergeCell ref="K382:K388"/>
    <mergeCell ref="L382:L384"/>
    <mergeCell ref="I383:J388"/>
    <mergeCell ref="L385:L388"/>
    <mergeCell ref="A375:A381"/>
    <mergeCell ref="I375:J375"/>
    <mergeCell ref="K375:K381"/>
    <mergeCell ref="L375:L377"/>
    <mergeCell ref="I376:J381"/>
    <mergeCell ref="L378:L381"/>
    <mergeCell ref="A408:A414"/>
    <mergeCell ref="I408:J408"/>
    <mergeCell ref="K408:K414"/>
    <mergeCell ref="L408:L410"/>
    <mergeCell ref="I409:J414"/>
    <mergeCell ref="L411:L414"/>
    <mergeCell ref="A400:E400"/>
    <mergeCell ref="I402:J402"/>
    <mergeCell ref="K402:L402"/>
    <mergeCell ref="A403:A407"/>
    <mergeCell ref="I403:J403"/>
    <mergeCell ref="K403:K407"/>
    <mergeCell ref="L403:L404"/>
    <mergeCell ref="I404:J407"/>
    <mergeCell ref="L405:L407"/>
    <mergeCell ref="G392:H392"/>
    <mergeCell ref="I392:J392"/>
    <mergeCell ref="X435:AB435"/>
    <mergeCell ref="A436:A438"/>
    <mergeCell ref="K436:L436"/>
    <mergeCell ref="K437:L437"/>
    <mergeCell ref="B434:L434"/>
    <mergeCell ref="A429:A431"/>
    <mergeCell ref="I429:J429"/>
    <mergeCell ref="K429:K431"/>
    <mergeCell ref="L429:L430"/>
    <mergeCell ref="I430:J431"/>
    <mergeCell ref="A422:A428"/>
    <mergeCell ref="I422:J422"/>
    <mergeCell ref="K422:K428"/>
    <mergeCell ref="L422:L424"/>
    <mergeCell ref="I423:J428"/>
    <mergeCell ref="L425:L428"/>
    <mergeCell ref="A415:A421"/>
    <mergeCell ref="I415:J415"/>
    <mergeCell ref="K415:K421"/>
    <mergeCell ref="L415:L417"/>
    <mergeCell ref="I416:J421"/>
    <mergeCell ref="L418:L421"/>
    <mergeCell ref="A447:A453"/>
    <mergeCell ref="I447:J447"/>
    <mergeCell ref="K447:K453"/>
    <mergeCell ref="L447:L449"/>
    <mergeCell ref="I448:J453"/>
    <mergeCell ref="L450:L453"/>
    <mergeCell ref="A439:E439"/>
    <mergeCell ref="I441:J441"/>
    <mergeCell ref="K441:L441"/>
    <mergeCell ref="A442:A446"/>
    <mergeCell ref="I442:J442"/>
    <mergeCell ref="K442:K446"/>
    <mergeCell ref="L442:L443"/>
    <mergeCell ref="I443:J446"/>
    <mergeCell ref="L444:L446"/>
    <mergeCell ref="G432:H432"/>
    <mergeCell ref="I432:J432"/>
    <mergeCell ref="X475:AB475"/>
    <mergeCell ref="A476:A478"/>
    <mergeCell ref="K476:L476"/>
    <mergeCell ref="K477:L477"/>
    <mergeCell ref="B474:L474"/>
    <mergeCell ref="A468:A470"/>
    <mergeCell ref="I468:J468"/>
    <mergeCell ref="K468:K470"/>
    <mergeCell ref="L468:L469"/>
    <mergeCell ref="I469:J470"/>
    <mergeCell ref="A461:A467"/>
    <mergeCell ref="I461:J461"/>
    <mergeCell ref="K461:K467"/>
    <mergeCell ref="L461:L463"/>
    <mergeCell ref="I462:J467"/>
    <mergeCell ref="L464:L467"/>
    <mergeCell ref="A454:A460"/>
    <mergeCell ref="I454:J454"/>
    <mergeCell ref="K454:K460"/>
    <mergeCell ref="L454:L456"/>
    <mergeCell ref="I455:J460"/>
    <mergeCell ref="L457:L460"/>
    <mergeCell ref="A487:A493"/>
    <mergeCell ref="I487:J487"/>
    <mergeCell ref="K487:K493"/>
    <mergeCell ref="L487:L489"/>
    <mergeCell ref="I488:J493"/>
    <mergeCell ref="L490:L493"/>
    <mergeCell ref="A479:E479"/>
    <mergeCell ref="I481:J481"/>
    <mergeCell ref="K481:L481"/>
    <mergeCell ref="A482:A486"/>
    <mergeCell ref="I482:J482"/>
    <mergeCell ref="K482:K486"/>
    <mergeCell ref="L482:L483"/>
    <mergeCell ref="I483:J486"/>
    <mergeCell ref="L484:L486"/>
    <mergeCell ref="G471:H471"/>
    <mergeCell ref="I471:J471"/>
    <mergeCell ref="X514:AB514"/>
    <mergeCell ref="A515:A517"/>
    <mergeCell ref="K515:L515"/>
    <mergeCell ref="K516:L516"/>
    <mergeCell ref="B513:L513"/>
    <mergeCell ref="A508:A510"/>
    <mergeCell ref="I508:J508"/>
    <mergeCell ref="K508:K510"/>
    <mergeCell ref="L508:L509"/>
    <mergeCell ref="I509:J510"/>
    <mergeCell ref="A501:A507"/>
    <mergeCell ref="I501:J501"/>
    <mergeCell ref="K501:K507"/>
    <mergeCell ref="L501:L503"/>
    <mergeCell ref="I502:J507"/>
    <mergeCell ref="L504:L507"/>
    <mergeCell ref="A494:A500"/>
    <mergeCell ref="I494:J494"/>
    <mergeCell ref="K494:K500"/>
    <mergeCell ref="L494:L496"/>
    <mergeCell ref="I495:J500"/>
    <mergeCell ref="L497:L500"/>
    <mergeCell ref="A526:A532"/>
    <mergeCell ref="I526:J526"/>
    <mergeCell ref="K526:K532"/>
    <mergeCell ref="L526:L528"/>
    <mergeCell ref="I527:J532"/>
    <mergeCell ref="L529:L532"/>
    <mergeCell ref="A518:E518"/>
    <mergeCell ref="I520:J520"/>
    <mergeCell ref="K520:L520"/>
    <mergeCell ref="A521:A525"/>
    <mergeCell ref="I521:J521"/>
    <mergeCell ref="K521:K525"/>
    <mergeCell ref="L521:L522"/>
    <mergeCell ref="I522:J525"/>
    <mergeCell ref="L523:L525"/>
    <mergeCell ref="G511:H511"/>
    <mergeCell ref="I511:J511"/>
    <mergeCell ref="X554:AB554"/>
    <mergeCell ref="A555:A557"/>
    <mergeCell ref="K555:L555"/>
    <mergeCell ref="K556:L556"/>
    <mergeCell ref="B553:L553"/>
    <mergeCell ref="A547:A549"/>
    <mergeCell ref="I547:J547"/>
    <mergeCell ref="K547:K549"/>
    <mergeCell ref="L547:L548"/>
    <mergeCell ref="I548:J549"/>
    <mergeCell ref="A540:A546"/>
    <mergeCell ref="I540:J540"/>
    <mergeCell ref="K540:K546"/>
    <mergeCell ref="L540:L542"/>
    <mergeCell ref="I541:J546"/>
    <mergeCell ref="L543:L546"/>
    <mergeCell ref="A533:A539"/>
    <mergeCell ref="I533:J533"/>
    <mergeCell ref="K533:K539"/>
    <mergeCell ref="L533:L535"/>
    <mergeCell ref="I534:J539"/>
    <mergeCell ref="L536:L539"/>
    <mergeCell ref="A566:A572"/>
    <mergeCell ref="I566:J566"/>
    <mergeCell ref="K566:K572"/>
    <mergeCell ref="L566:L568"/>
    <mergeCell ref="I567:J572"/>
    <mergeCell ref="L569:L572"/>
    <mergeCell ref="A558:E558"/>
    <mergeCell ref="I560:J560"/>
    <mergeCell ref="K560:L560"/>
    <mergeCell ref="A561:A565"/>
    <mergeCell ref="I561:J561"/>
    <mergeCell ref="K561:K565"/>
    <mergeCell ref="L561:L562"/>
    <mergeCell ref="I562:J565"/>
    <mergeCell ref="L563:L565"/>
    <mergeCell ref="G550:H550"/>
    <mergeCell ref="I550:J550"/>
    <mergeCell ref="X593:AB593"/>
    <mergeCell ref="A594:A596"/>
    <mergeCell ref="K594:L594"/>
    <mergeCell ref="K595:L595"/>
    <mergeCell ref="B592:L592"/>
    <mergeCell ref="A587:A589"/>
    <mergeCell ref="I587:J587"/>
    <mergeCell ref="K587:K589"/>
    <mergeCell ref="L587:L588"/>
    <mergeCell ref="I588:J589"/>
    <mergeCell ref="A580:A586"/>
    <mergeCell ref="I580:J580"/>
    <mergeCell ref="K580:K586"/>
    <mergeCell ref="L580:L582"/>
    <mergeCell ref="I581:J586"/>
    <mergeCell ref="L583:L586"/>
    <mergeCell ref="A573:A579"/>
    <mergeCell ref="I573:J573"/>
    <mergeCell ref="K573:K579"/>
    <mergeCell ref="L573:L575"/>
    <mergeCell ref="I574:J579"/>
    <mergeCell ref="L576:L579"/>
    <mergeCell ref="A605:A611"/>
    <mergeCell ref="I605:J605"/>
    <mergeCell ref="K605:K611"/>
    <mergeCell ref="L605:L607"/>
    <mergeCell ref="I606:J611"/>
    <mergeCell ref="L608:L611"/>
    <mergeCell ref="A597:E597"/>
    <mergeCell ref="I599:J599"/>
    <mergeCell ref="K599:L599"/>
    <mergeCell ref="A600:A604"/>
    <mergeCell ref="I600:J600"/>
    <mergeCell ref="K600:K604"/>
    <mergeCell ref="L600:L601"/>
    <mergeCell ref="I601:J604"/>
    <mergeCell ref="L602:L604"/>
    <mergeCell ref="G590:H590"/>
    <mergeCell ref="I590:J590"/>
    <mergeCell ref="X633:AB633"/>
    <mergeCell ref="A634:A636"/>
    <mergeCell ref="K634:L634"/>
    <mergeCell ref="K635:L635"/>
    <mergeCell ref="B632:L632"/>
    <mergeCell ref="A626:A628"/>
    <mergeCell ref="I626:J626"/>
    <mergeCell ref="K626:K628"/>
    <mergeCell ref="L626:L627"/>
    <mergeCell ref="I627:J628"/>
    <mergeCell ref="A619:A625"/>
    <mergeCell ref="I619:J619"/>
    <mergeCell ref="K619:K625"/>
    <mergeCell ref="L619:L621"/>
    <mergeCell ref="I620:J625"/>
    <mergeCell ref="L622:L625"/>
    <mergeCell ref="A612:A618"/>
    <mergeCell ref="I612:J612"/>
    <mergeCell ref="K612:K618"/>
    <mergeCell ref="L612:L614"/>
    <mergeCell ref="I613:J618"/>
    <mergeCell ref="L615:L618"/>
    <mergeCell ref="A645:A651"/>
    <mergeCell ref="I645:J645"/>
    <mergeCell ref="K645:K651"/>
    <mergeCell ref="L645:L647"/>
    <mergeCell ref="I646:J651"/>
    <mergeCell ref="L648:L651"/>
    <mergeCell ref="A637:E637"/>
    <mergeCell ref="I639:J639"/>
    <mergeCell ref="K639:L639"/>
    <mergeCell ref="A640:A644"/>
    <mergeCell ref="I640:J640"/>
    <mergeCell ref="K640:K644"/>
    <mergeCell ref="L640:L641"/>
    <mergeCell ref="I641:J644"/>
    <mergeCell ref="L642:L644"/>
    <mergeCell ref="G629:H629"/>
    <mergeCell ref="I629:J629"/>
    <mergeCell ref="X672:AB672"/>
    <mergeCell ref="A673:A675"/>
    <mergeCell ref="K673:L673"/>
    <mergeCell ref="K674:L674"/>
    <mergeCell ref="B671:L671"/>
    <mergeCell ref="A666:A668"/>
    <mergeCell ref="I666:J666"/>
    <mergeCell ref="K666:K668"/>
    <mergeCell ref="L666:L667"/>
    <mergeCell ref="I667:J668"/>
    <mergeCell ref="A659:A665"/>
    <mergeCell ref="I659:J659"/>
    <mergeCell ref="K659:K665"/>
    <mergeCell ref="L659:L661"/>
    <mergeCell ref="I660:J665"/>
    <mergeCell ref="L662:L665"/>
    <mergeCell ref="A652:A658"/>
    <mergeCell ref="I652:J652"/>
    <mergeCell ref="K652:K658"/>
    <mergeCell ref="L652:L654"/>
    <mergeCell ref="I653:J658"/>
    <mergeCell ref="L655:L658"/>
    <mergeCell ref="A684:A690"/>
    <mergeCell ref="I684:J684"/>
    <mergeCell ref="K684:K690"/>
    <mergeCell ref="L684:L686"/>
    <mergeCell ref="I685:J690"/>
    <mergeCell ref="L687:L690"/>
    <mergeCell ref="A676:E676"/>
    <mergeCell ref="I678:J678"/>
    <mergeCell ref="K678:L678"/>
    <mergeCell ref="A679:A683"/>
    <mergeCell ref="I679:J679"/>
    <mergeCell ref="K679:K683"/>
    <mergeCell ref="L679:L680"/>
    <mergeCell ref="I680:J683"/>
    <mergeCell ref="L681:L683"/>
    <mergeCell ref="G669:H669"/>
    <mergeCell ref="I669:J669"/>
    <mergeCell ref="X712:AB712"/>
    <mergeCell ref="A713:A715"/>
    <mergeCell ref="K713:L713"/>
    <mergeCell ref="K714:L714"/>
    <mergeCell ref="B711:L711"/>
    <mergeCell ref="A705:A707"/>
    <mergeCell ref="I705:J705"/>
    <mergeCell ref="K705:K707"/>
    <mergeCell ref="L705:L706"/>
    <mergeCell ref="I706:J707"/>
    <mergeCell ref="A698:A704"/>
    <mergeCell ref="I698:J698"/>
    <mergeCell ref="K698:K704"/>
    <mergeCell ref="L698:L700"/>
    <mergeCell ref="I699:J704"/>
    <mergeCell ref="L701:L704"/>
    <mergeCell ref="A691:A697"/>
    <mergeCell ref="I691:J691"/>
    <mergeCell ref="K691:K697"/>
    <mergeCell ref="L691:L693"/>
    <mergeCell ref="I692:J697"/>
    <mergeCell ref="L694:L697"/>
    <mergeCell ref="A724:A730"/>
    <mergeCell ref="I724:J724"/>
    <mergeCell ref="K724:K730"/>
    <mergeCell ref="L724:L726"/>
    <mergeCell ref="I725:J730"/>
    <mergeCell ref="L727:L730"/>
    <mergeCell ref="A716:E716"/>
    <mergeCell ref="I718:J718"/>
    <mergeCell ref="K718:L718"/>
    <mergeCell ref="A719:A723"/>
    <mergeCell ref="I719:J719"/>
    <mergeCell ref="K719:K723"/>
    <mergeCell ref="L719:L720"/>
    <mergeCell ref="I720:J723"/>
    <mergeCell ref="L721:L723"/>
    <mergeCell ref="G708:H708"/>
    <mergeCell ref="I708:J708"/>
    <mergeCell ref="X751:AB751"/>
    <mergeCell ref="A752:A754"/>
    <mergeCell ref="K752:L752"/>
    <mergeCell ref="K753:L753"/>
    <mergeCell ref="B750:L750"/>
    <mergeCell ref="A745:A747"/>
    <mergeCell ref="I745:J745"/>
    <mergeCell ref="K745:K747"/>
    <mergeCell ref="L745:L746"/>
    <mergeCell ref="I746:J747"/>
    <mergeCell ref="A738:A744"/>
    <mergeCell ref="I738:J738"/>
    <mergeCell ref="K738:K744"/>
    <mergeCell ref="L738:L740"/>
    <mergeCell ref="I739:J744"/>
    <mergeCell ref="L741:L744"/>
    <mergeCell ref="A731:A737"/>
    <mergeCell ref="I731:J731"/>
    <mergeCell ref="K731:K737"/>
    <mergeCell ref="L731:L733"/>
    <mergeCell ref="I732:J737"/>
    <mergeCell ref="L734:L737"/>
    <mergeCell ref="A763:A769"/>
    <mergeCell ref="I763:J763"/>
    <mergeCell ref="K763:K769"/>
    <mergeCell ref="L763:L765"/>
    <mergeCell ref="I764:J769"/>
    <mergeCell ref="L766:L769"/>
    <mergeCell ref="A755:E755"/>
    <mergeCell ref="I757:J757"/>
    <mergeCell ref="K757:L757"/>
    <mergeCell ref="A758:A762"/>
    <mergeCell ref="I758:J758"/>
    <mergeCell ref="K758:K762"/>
    <mergeCell ref="L758:L759"/>
    <mergeCell ref="I759:J762"/>
    <mergeCell ref="L760:L762"/>
    <mergeCell ref="G748:H748"/>
    <mergeCell ref="I748:J748"/>
    <mergeCell ref="X791:AB791"/>
    <mergeCell ref="A792:A794"/>
    <mergeCell ref="K792:L792"/>
    <mergeCell ref="K793:L793"/>
    <mergeCell ref="B790:L790"/>
    <mergeCell ref="A784:A786"/>
    <mergeCell ref="I784:J784"/>
    <mergeCell ref="K784:K786"/>
    <mergeCell ref="L784:L785"/>
    <mergeCell ref="I785:J786"/>
    <mergeCell ref="A777:A783"/>
    <mergeCell ref="I777:J777"/>
    <mergeCell ref="K777:K783"/>
    <mergeCell ref="L777:L779"/>
    <mergeCell ref="I778:J783"/>
    <mergeCell ref="L780:L783"/>
    <mergeCell ref="A770:A776"/>
    <mergeCell ref="I770:J770"/>
    <mergeCell ref="K770:K776"/>
    <mergeCell ref="L770:L772"/>
    <mergeCell ref="I771:J776"/>
    <mergeCell ref="L773:L776"/>
    <mergeCell ref="A803:A809"/>
    <mergeCell ref="I803:J803"/>
    <mergeCell ref="K803:K809"/>
    <mergeCell ref="L803:L805"/>
    <mergeCell ref="I804:J809"/>
    <mergeCell ref="L806:L809"/>
    <mergeCell ref="A795:E795"/>
    <mergeCell ref="I797:J797"/>
    <mergeCell ref="K797:L797"/>
    <mergeCell ref="A798:A802"/>
    <mergeCell ref="I798:J798"/>
    <mergeCell ref="K798:K802"/>
    <mergeCell ref="L798:L799"/>
    <mergeCell ref="I799:J802"/>
    <mergeCell ref="L800:L802"/>
    <mergeCell ref="G787:H787"/>
    <mergeCell ref="I787:J787"/>
    <mergeCell ref="X830:AB830"/>
    <mergeCell ref="A831:A833"/>
    <mergeCell ref="K831:L831"/>
    <mergeCell ref="K832:L832"/>
    <mergeCell ref="B829:L829"/>
    <mergeCell ref="A824:A826"/>
    <mergeCell ref="I824:J824"/>
    <mergeCell ref="K824:K826"/>
    <mergeCell ref="L824:L825"/>
    <mergeCell ref="I825:J826"/>
    <mergeCell ref="A817:A823"/>
    <mergeCell ref="I817:J817"/>
    <mergeCell ref="K817:K823"/>
    <mergeCell ref="L817:L819"/>
    <mergeCell ref="I818:J823"/>
    <mergeCell ref="L820:L823"/>
    <mergeCell ref="A810:A816"/>
    <mergeCell ref="I810:J810"/>
    <mergeCell ref="K810:K816"/>
    <mergeCell ref="L810:L812"/>
    <mergeCell ref="I811:J816"/>
    <mergeCell ref="L813:L816"/>
    <mergeCell ref="A842:A848"/>
    <mergeCell ref="I842:J842"/>
    <mergeCell ref="K842:K848"/>
    <mergeCell ref="L842:L844"/>
    <mergeCell ref="I843:J848"/>
    <mergeCell ref="L845:L848"/>
    <mergeCell ref="A834:E834"/>
    <mergeCell ref="I836:J836"/>
    <mergeCell ref="K836:L836"/>
    <mergeCell ref="A837:A841"/>
    <mergeCell ref="I837:J837"/>
    <mergeCell ref="K837:K841"/>
    <mergeCell ref="L837:L838"/>
    <mergeCell ref="I838:J841"/>
    <mergeCell ref="L839:L841"/>
    <mergeCell ref="G827:H827"/>
    <mergeCell ref="I827:J827"/>
    <mergeCell ref="X870:AB870"/>
    <mergeCell ref="A871:A873"/>
    <mergeCell ref="K871:L871"/>
    <mergeCell ref="K872:L872"/>
    <mergeCell ref="B869:L869"/>
    <mergeCell ref="A863:A865"/>
    <mergeCell ref="I863:J863"/>
    <mergeCell ref="K863:K865"/>
    <mergeCell ref="L863:L864"/>
    <mergeCell ref="I864:J865"/>
    <mergeCell ref="A856:A862"/>
    <mergeCell ref="I856:J856"/>
    <mergeCell ref="K856:K862"/>
    <mergeCell ref="L856:L858"/>
    <mergeCell ref="I857:J862"/>
    <mergeCell ref="L859:L862"/>
    <mergeCell ref="A849:A855"/>
    <mergeCell ref="I849:J849"/>
    <mergeCell ref="K849:K855"/>
    <mergeCell ref="L849:L851"/>
    <mergeCell ref="I850:J855"/>
    <mergeCell ref="L852:L855"/>
    <mergeCell ref="A882:A888"/>
    <mergeCell ref="I882:J882"/>
    <mergeCell ref="K882:K888"/>
    <mergeCell ref="L882:L884"/>
    <mergeCell ref="I883:J888"/>
    <mergeCell ref="L885:L888"/>
    <mergeCell ref="A874:E874"/>
    <mergeCell ref="I876:J876"/>
    <mergeCell ref="K876:L876"/>
    <mergeCell ref="A877:A881"/>
    <mergeCell ref="I877:J877"/>
    <mergeCell ref="K877:K881"/>
    <mergeCell ref="L877:L878"/>
    <mergeCell ref="I878:J881"/>
    <mergeCell ref="L879:L881"/>
    <mergeCell ref="G866:H866"/>
    <mergeCell ref="I866:J866"/>
    <mergeCell ref="X909:AB909"/>
    <mergeCell ref="A910:A912"/>
    <mergeCell ref="K910:L910"/>
    <mergeCell ref="K911:L911"/>
    <mergeCell ref="B908:L908"/>
    <mergeCell ref="A903:A905"/>
    <mergeCell ref="I903:J903"/>
    <mergeCell ref="K903:K905"/>
    <mergeCell ref="L903:L904"/>
    <mergeCell ref="I904:J905"/>
    <mergeCell ref="A896:A902"/>
    <mergeCell ref="I896:J896"/>
    <mergeCell ref="K896:K902"/>
    <mergeCell ref="L896:L898"/>
    <mergeCell ref="I897:J902"/>
    <mergeCell ref="L899:L902"/>
    <mergeCell ref="A889:A895"/>
    <mergeCell ref="I889:J889"/>
    <mergeCell ref="K889:K895"/>
    <mergeCell ref="L889:L891"/>
    <mergeCell ref="I890:J895"/>
    <mergeCell ref="L892:L895"/>
    <mergeCell ref="A921:A927"/>
    <mergeCell ref="I921:J921"/>
    <mergeCell ref="K921:K927"/>
    <mergeCell ref="L921:L923"/>
    <mergeCell ref="I922:J927"/>
    <mergeCell ref="L924:L927"/>
    <mergeCell ref="A913:E913"/>
    <mergeCell ref="I915:J915"/>
    <mergeCell ref="K915:L915"/>
    <mergeCell ref="A916:A920"/>
    <mergeCell ref="I916:J916"/>
    <mergeCell ref="K916:K920"/>
    <mergeCell ref="L916:L917"/>
    <mergeCell ref="I917:J920"/>
    <mergeCell ref="L918:L920"/>
    <mergeCell ref="G906:H906"/>
    <mergeCell ref="I906:J906"/>
    <mergeCell ref="X949:AB949"/>
    <mergeCell ref="A950:A952"/>
    <mergeCell ref="K950:L950"/>
    <mergeCell ref="K951:L951"/>
    <mergeCell ref="B948:L948"/>
    <mergeCell ref="A942:A944"/>
    <mergeCell ref="I942:J942"/>
    <mergeCell ref="K942:K944"/>
    <mergeCell ref="L942:L943"/>
    <mergeCell ref="I943:J944"/>
    <mergeCell ref="A935:A941"/>
    <mergeCell ref="I935:J935"/>
    <mergeCell ref="K935:K941"/>
    <mergeCell ref="L935:L937"/>
    <mergeCell ref="I936:J941"/>
    <mergeCell ref="L938:L941"/>
    <mergeCell ref="A928:A934"/>
    <mergeCell ref="I928:J928"/>
    <mergeCell ref="K928:K934"/>
    <mergeCell ref="L928:L930"/>
    <mergeCell ref="I929:J934"/>
    <mergeCell ref="L931:L934"/>
    <mergeCell ref="A961:A967"/>
    <mergeCell ref="I961:J961"/>
    <mergeCell ref="K961:K967"/>
    <mergeCell ref="L961:L963"/>
    <mergeCell ref="I962:J967"/>
    <mergeCell ref="L964:L967"/>
    <mergeCell ref="A953:E953"/>
    <mergeCell ref="I955:J955"/>
    <mergeCell ref="K955:L955"/>
    <mergeCell ref="A956:A960"/>
    <mergeCell ref="I956:J956"/>
    <mergeCell ref="K956:K960"/>
    <mergeCell ref="L956:L957"/>
    <mergeCell ref="I957:J960"/>
    <mergeCell ref="L958:L960"/>
    <mergeCell ref="G945:H945"/>
    <mergeCell ref="I945:J945"/>
    <mergeCell ref="X988:AB988"/>
    <mergeCell ref="A989:A991"/>
    <mergeCell ref="K989:L989"/>
    <mergeCell ref="K990:L990"/>
    <mergeCell ref="B987:L987"/>
    <mergeCell ref="A982:A984"/>
    <mergeCell ref="I982:J982"/>
    <mergeCell ref="K982:K984"/>
    <mergeCell ref="L982:L983"/>
    <mergeCell ref="I983:J984"/>
    <mergeCell ref="A975:A981"/>
    <mergeCell ref="I975:J975"/>
    <mergeCell ref="K975:K981"/>
    <mergeCell ref="L975:L977"/>
    <mergeCell ref="I976:J981"/>
    <mergeCell ref="L978:L981"/>
    <mergeCell ref="A968:A974"/>
    <mergeCell ref="I968:J968"/>
    <mergeCell ref="K968:K974"/>
    <mergeCell ref="L968:L970"/>
    <mergeCell ref="I969:J974"/>
    <mergeCell ref="L971:L974"/>
    <mergeCell ref="A1000:A1006"/>
    <mergeCell ref="I1000:J1000"/>
    <mergeCell ref="K1000:K1006"/>
    <mergeCell ref="L1000:L1002"/>
    <mergeCell ref="I1001:J1006"/>
    <mergeCell ref="L1003:L1006"/>
    <mergeCell ref="A992:E992"/>
    <mergeCell ref="I994:J994"/>
    <mergeCell ref="K994:L994"/>
    <mergeCell ref="A995:A999"/>
    <mergeCell ref="I995:J995"/>
    <mergeCell ref="K995:K999"/>
    <mergeCell ref="L995:L996"/>
    <mergeCell ref="I996:J999"/>
    <mergeCell ref="L997:L999"/>
    <mergeCell ref="G985:H985"/>
    <mergeCell ref="I985:J985"/>
    <mergeCell ref="X1028:AB1028"/>
    <mergeCell ref="A1029:A1031"/>
    <mergeCell ref="K1029:L1029"/>
    <mergeCell ref="K1030:L1030"/>
    <mergeCell ref="B1027:L1027"/>
    <mergeCell ref="A1021:A1023"/>
    <mergeCell ref="I1021:J1021"/>
    <mergeCell ref="K1021:K1023"/>
    <mergeCell ref="L1021:L1022"/>
    <mergeCell ref="I1022:J1023"/>
    <mergeCell ref="A1014:A1020"/>
    <mergeCell ref="I1014:J1014"/>
    <mergeCell ref="K1014:K1020"/>
    <mergeCell ref="L1014:L1016"/>
    <mergeCell ref="I1015:J1020"/>
    <mergeCell ref="L1017:L1020"/>
    <mergeCell ref="A1007:A1013"/>
    <mergeCell ref="I1007:J1007"/>
    <mergeCell ref="K1007:K1013"/>
    <mergeCell ref="L1007:L1009"/>
    <mergeCell ref="I1008:J1013"/>
    <mergeCell ref="L1010:L1013"/>
    <mergeCell ref="A1040:A1046"/>
    <mergeCell ref="I1040:J1040"/>
    <mergeCell ref="K1040:K1046"/>
    <mergeCell ref="L1040:L1042"/>
    <mergeCell ref="I1041:J1046"/>
    <mergeCell ref="L1043:L1046"/>
    <mergeCell ref="A1032:E1032"/>
    <mergeCell ref="I1034:J1034"/>
    <mergeCell ref="K1034:L1034"/>
    <mergeCell ref="A1035:A1039"/>
    <mergeCell ref="I1035:J1035"/>
    <mergeCell ref="K1035:K1039"/>
    <mergeCell ref="L1035:L1036"/>
    <mergeCell ref="I1036:J1039"/>
    <mergeCell ref="L1037:L1039"/>
    <mergeCell ref="G1024:H1024"/>
    <mergeCell ref="I1024:J1024"/>
    <mergeCell ref="X1067:AB1067"/>
    <mergeCell ref="A1068:A1070"/>
    <mergeCell ref="K1068:L1068"/>
    <mergeCell ref="K1069:L1069"/>
    <mergeCell ref="B1066:L1066"/>
    <mergeCell ref="A1061:A1063"/>
    <mergeCell ref="I1061:J1061"/>
    <mergeCell ref="K1061:K1063"/>
    <mergeCell ref="L1061:L1062"/>
    <mergeCell ref="I1062:J1063"/>
    <mergeCell ref="A1054:A1060"/>
    <mergeCell ref="I1054:J1054"/>
    <mergeCell ref="K1054:K1060"/>
    <mergeCell ref="L1054:L1056"/>
    <mergeCell ref="I1055:J1060"/>
    <mergeCell ref="L1057:L1060"/>
    <mergeCell ref="A1047:A1053"/>
    <mergeCell ref="I1047:J1047"/>
    <mergeCell ref="K1047:K1053"/>
    <mergeCell ref="L1047:L1049"/>
    <mergeCell ref="I1048:J1053"/>
    <mergeCell ref="L1050:L1053"/>
    <mergeCell ref="A1079:A1085"/>
    <mergeCell ref="I1079:J1079"/>
    <mergeCell ref="K1079:K1085"/>
    <mergeCell ref="L1079:L1081"/>
    <mergeCell ref="I1080:J1085"/>
    <mergeCell ref="L1082:L1085"/>
    <mergeCell ref="A1071:E1071"/>
    <mergeCell ref="I1073:J1073"/>
    <mergeCell ref="K1073:L1073"/>
    <mergeCell ref="A1074:A1078"/>
    <mergeCell ref="I1074:J1074"/>
    <mergeCell ref="K1074:K1078"/>
    <mergeCell ref="L1074:L1075"/>
    <mergeCell ref="I1075:J1078"/>
    <mergeCell ref="L1076:L1078"/>
    <mergeCell ref="G1064:H1064"/>
    <mergeCell ref="I1064:J1064"/>
    <mergeCell ref="X1107:AB1107"/>
    <mergeCell ref="A1108:A1110"/>
    <mergeCell ref="K1108:L1108"/>
    <mergeCell ref="K1109:L1109"/>
    <mergeCell ref="B1106:L1106"/>
    <mergeCell ref="A1100:A1102"/>
    <mergeCell ref="I1100:J1100"/>
    <mergeCell ref="K1100:K1102"/>
    <mergeCell ref="L1100:L1101"/>
    <mergeCell ref="I1101:J1102"/>
    <mergeCell ref="A1093:A1099"/>
    <mergeCell ref="I1093:J1093"/>
    <mergeCell ref="K1093:K1099"/>
    <mergeCell ref="L1093:L1095"/>
    <mergeCell ref="I1094:J1099"/>
    <mergeCell ref="L1096:L1099"/>
    <mergeCell ref="A1086:A1092"/>
    <mergeCell ref="I1086:J1086"/>
    <mergeCell ref="K1086:K1092"/>
    <mergeCell ref="L1086:L1088"/>
    <mergeCell ref="I1087:J1092"/>
    <mergeCell ref="L1089:L1092"/>
    <mergeCell ref="A1119:A1125"/>
    <mergeCell ref="I1119:J1119"/>
    <mergeCell ref="K1119:K1125"/>
    <mergeCell ref="L1119:L1121"/>
    <mergeCell ref="I1120:J1125"/>
    <mergeCell ref="L1122:L1125"/>
    <mergeCell ref="A1111:E1111"/>
    <mergeCell ref="I1113:J1113"/>
    <mergeCell ref="K1113:L1113"/>
    <mergeCell ref="A1114:A1118"/>
    <mergeCell ref="I1114:J1114"/>
    <mergeCell ref="K1114:K1118"/>
    <mergeCell ref="L1114:L1115"/>
    <mergeCell ref="I1115:J1118"/>
    <mergeCell ref="L1116:L1118"/>
    <mergeCell ref="G1103:H1103"/>
    <mergeCell ref="I1103:J1103"/>
    <mergeCell ref="X1146:AB1146"/>
    <mergeCell ref="A1147:A1149"/>
    <mergeCell ref="K1147:L1147"/>
    <mergeCell ref="K1148:L1148"/>
    <mergeCell ref="B1145:L1145"/>
    <mergeCell ref="A1140:A1142"/>
    <mergeCell ref="I1140:J1140"/>
    <mergeCell ref="K1140:K1142"/>
    <mergeCell ref="L1140:L1141"/>
    <mergeCell ref="I1141:J1142"/>
    <mergeCell ref="A1133:A1139"/>
    <mergeCell ref="I1133:J1133"/>
    <mergeCell ref="K1133:K1139"/>
    <mergeCell ref="L1133:L1135"/>
    <mergeCell ref="I1134:J1139"/>
    <mergeCell ref="L1136:L1139"/>
    <mergeCell ref="A1126:A1132"/>
    <mergeCell ref="I1126:J1126"/>
    <mergeCell ref="K1126:K1132"/>
    <mergeCell ref="L1126:L1128"/>
    <mergeCell ref="I1127:J1132"/>
    <mergeCell ref="L1129:L1132"/>
    <mergeCell ref="A1158:A1164"/>
    <mergeCell ref="I1158:J1158"/>
    <mergeCell ref="K1158:K1164"/>
    <mergeCell ref="L1158:L1160"/>
    <mergeCell ref="I1159:J1164"/>
    <mergeCell ref="L1161:L1164"/>
    <mergeCell ref="A1150:E1150"/>
    <mergeCell ref="I1152:J1152"/>
    <mergeCell ref="K1152:L1152"/>
    <mergeCell ref="A1153:A1157"/>
    <mergeCell ref="I1153:J1153"/>
    <mergeCell ref="K1153:K1157"/>
    <mergeCell ref="L1153:L1154"/>
    <mergeCell ref="I1154:J1157"/>
    <mergeCell ref="L1155:L1157"/>
    <mergeCell ref="G1143:H1143"/>
    <mergeCell ref="I1143:J1143"/>
    <mergeCell ref="A1179:A1181"/>
    <mergeCell ref="I1179:J1179"/>
    <mergeCell ref="K1179:K1181"/>
    <mergeCell ref="L1179:L1180"/>
    <mergeCell ref="I1180:J1181"/>
    <mergeCell ref="A1172:A1178"/>
    <mergeCell ref="I1172:J1172"/>
    <mergeCell ref="K1172:K1178"/>
    <mergeCell ref="L1172:L1174"/>
    <mergeCell ref="I1173:J1178"/>
    <mergeCell ref="L1175:L1178"/>
    <mergeCell ref="A1165:A1171"/>
    <mergeCell ref="I1165:J1165"/>
    <mergeCell ref="K1165:K1171"/>
    <mergeCell ref="L1165:L1167"/>
    <mergeCell ref="I1166:J1171"/>
    <mergeCell ref="L1168:L1171"/>
    <mergeCell ref="I1206:J1211"/>
    <mergeCell ref="L1208:L1211"/>
    <mergeCell ref="K1212:K1218"/>
    <mergeCell ref="L1212:L1214"/>
    <mergeCell ref="I1213:J1218"/>
    <mergeCell ref="L1215:L1218"/>
    <mergeCell ref="X1186:AB1186"/>
    <mergeCell ref="K1188:L1188"/>
    <mergeCell ref="A1198:A1204"/>
    <mergeCell ref="I1198:J1198"/>
    <mergeCell ref="K1198:K1204"/>
    <mergeCell ref="L1198:L1200"/>
    <mergeCell ref="I1199:J1204"/>
    <mergeCell ref="L1201:L1204"/>
    <mergeCell ref="A1190:E1190"/>
    <mergeCell ref="K1192:L1192"/>
    <mergeCell ref="G1182:H1182"/>
    <mergeCell ref="I1182:J1182"/>
    <mergeCell ref="A1187:A1189"/>
    <mergeCell ref="K1187:L1187"/>
    <mergeCell ref="B1185:L1185"/>
    <mergeCell ref="I1192:J1192"/>
    <mergeCell ref="L1193:L1194"/>
    <mergeCell ref="L1195:L1197"/>
    <mergeCell ref="K1205:K1211"/>
    <mergeCell ref="L1205:L1207"/>
    <mergeCell ref="A1205:A1211"/>
    <mergeCell ref="I1205:J1205"/>
    <mergeCell ref="A1316:A1322"/>
    <mergeCell ref="I1316:J1316"/>
    <mergeCell ref="K1316:K1322"/>
    <mergeCell ref="L1316:L1318"/>
    <mergeCell ref="I1317:J1322"/>
    <mergeCell ref="L1319:L1322"/>
    <mergeCell ref="L1294:L1297"/>
    <mergeCell ref="A1277:A1283"/>
    <mergeCell ref="I1277:J1277"/>
    <mergeCell ref="K1277:K1283"/>
    <mergeCell ref="L1277:L1279"/>
    <mergeCell ref="I1278:J1283"/>
    <mergeCell ref="L1280:L1283"/>
    <mergeCell ref="A1237:A1243"/>
    <mergeCell ref="I1237:J1237"/>
    <mergeCell ref="K1237:K1243"/>
    <mergeCell ref="L1237:L1239"/>
    <mergeCell ref="I1238:J1243"/>
    <mergeCell ref="L1240:L1243"/>
    <mergeCell ref="L1291:L1293"/>
    <mergeCell ref="L1272:L1273"/>
    <mergeCell ref="L1274:L1276"/>
    <mergeCell ref="L1311:L1312"/>
    <mergeCell ref="L1313:L1315"/>
    <mergeCell ref="A1474:A1480"/>
    <mergeCell ref="I1474:J1474"/>
    <mergeCell ref="K1474:K1480"/>
    <mergeCell ref="L1474:L1476"/>
    <mergeCell ref="I1475:J1480"/>
    <mergeCell ref="L1477:L1480"/>
    <mergeCell ref="L1452:L1455"/>
    <mergeCell ref="A1435:A1441"/>
    <mergeCell ref="I1435:J1435"/>
    <mergeCell ref="K1435:K1441"/>
    <mergeCell ref="L1435:L1437"/>
    <mergeCell ref="I1436:J1441"/>
    <mergeCell ref="L1438:L1441"/>
    <mergeCell ref="A1395:A1401"/>
    <mergeCell ref="I1395:J1395"/>
    <mergeCell ref="K1395:K1401"/>
    <mergeCell ref="L1395:L1397"/>
    <mergeCell ref="I1396:J1401"/>
    <mergeCell ref="L1398:L1401"/>
    <mergeCell ref="B1422:L1422"/>
    <mergeCell ref="B1461:L1461"/>
    <mergeCell ref="L1405:L1408"/>
    <mergeCell ref="K1409:K1415"/>
    <mergeCell ref="L1409:L1411"/>
    <mergeCell ref="I1410:J1415"/>
    <mergeCell ref="L1412:L1415"/>
    <mergeCell ref="L1445:L1448"/>
    <mergeCell ref="I1403:J1408"/>
    <mergeCell ref="A1442:A1448"/>
    <mergeCell ref="I1442:J1442"/>
    <mergeCell ref="I1450:J1455"/>
    <mergeCell ref="K1456:K1458"/>
    <mergeCell ref="A1632:A1638"/>
    <mergeCell ref="I1632:J1632"/>
    <mergeCell ref="K1632:K1638"/>
    <mergeCell ref="L1632:L1634"/>
    <mergeCell ref="I1633:J1638"/>
    <mergeCell ref="L1635:L1638"/>
    <mergeCell ref="L1610:L1613"/>
    <mergeCell ref="A1593:A1599"/>
    <mergeCell ref="I1593:J1593"/>
    <mergeCell ref="K1593:K1599"/>
    <mergeCell ref="L1593:L1595"/>
    <mergeCell ref="I1594:J1599"/>
    <mergeCell ref="L1596:L1599"/>
    <mergeCell ref="A1553:A1559"/>
    <mergeCell ref="I1553:J1553"/>
    <mergeCell ref="K1553:K1559"/>
    <mergeCell ref="L1553:L1555"/>
    <mergeCell ref="I1554:J1559"/>
    <mergeCell ref="L1556:L1559"/>
    <mergeCell ref="B1580:L1580"/>
    <mergeCell ref="B1619:L1619"/>
    <mergeCell ref="L1563:L1566"/>
    <mergeCell ref="K1567:K1573"/>
    <mergeCell ref="L1567:L1569"/>
    <mergeCell ref="I1568:J1573"/>
    <mergeCell ref="L1570:L1573"/>
    <mergeCell ref="L1603:L1606"/>
    <mergeCell ref="A1600:A1606"/>
    <mergeCell ref="I1600:J1600"/>
    <mergeCell ref="I1608:J1613"/>
    <mergeCell ref="K1614:K1616"/>
    <mergeCell ref="L1614:L1615"/>
    <mergeCell ref="A1830:A1836"/>
    <mergeCell ref="I1830:J1830"/>
    <mergeCell ref="K1830:K1836"/>
    <mergeCell ref="L1830:L1832"/>
    <mergeCell ref="I1831:J1836"/>
    <mergeCell ref="L1833:L1836"/>
    <mergeCell ref="L1804:L1806"/>
    <mergeCell ref="I1805:J1810"/>
    <mergeCell ref="L1807:L1810"/>
    <mergeCell ref="A1790:A1796"/>
    <mergeCell ref="I1790:J1790"/>
    <mergeCell ref="K1790:K1796"/>
    <mergeCell ref="L1790:L1792"/>
    <mergeCell ref="I1791:J1796"/>
    <mergeCell ref="L1793:L1796"/>
    <mergeCell ref="L1768:L1771"/>
    <mergeCell ref="A1751:A1757"/>
    <mergeCell ref="I1751:J1751"/>
    <mergeCell ref="K1751:K1757"/>
    <mergeCell ref="L1751:L1753"/>
    <mergeCell ref="I1752:J1757"/>
    <mergeCell ref="L1754:L1757"/>
    <mergeCell ref="A1797:A1803"/>
    <mergeCell ref="I1797:J1797"/>
    <mergeCell ref="K1811:K1813"/>
    <mergeCell ref="L1811:L1812"/>
    <mergeCell ref="I1812:J1813"/>
    <mergeCell ref="A1811:A1813"/>
    <mergeCell ref="I1811:J1811"/>
    <mergeCell ref="K1797:K1803"/>
    <mergeCell ref="L1797:L1799"/>
    <mergeCell ref="I1798:J1803"/>
    <mergeCell ref="K1219:K1221"/>
    <mergeCell ref="A1212:A1218"/>
    <mergeCell ref="I1212:J1212"/>
    <mergeCell ref="A1193:A1197"/>
    <mergeCell ref="I1193:J1193"/>
    <mergeCell ref="K1193:K1197"/>
    <mergeCell ref="A1219:A1221"/>
    <mergeCell ref="I1194:J1197"/>
    <mergeCell ref="A1890:A1892"/>
    <mergeCell ref="I1890:J1890"/>
    <mergeCell ref="A1876:A1882"/>
    <mergeCell ref="I1876:J1876"/>
    <mergeCell ref="I1877:J1882"/>
    <mergeCell ref="A1869:A1875"/>
    <mergeCell ref="I1869:J1869"/>
    <mergeCell ref="A1883:A1889"/>
    <mergeCell ref="I1883:J1883"/>
    <mergeCell ref="K1869:K1875"/>
    <mergeCell ref="A1272:A1276"/>
    <mergeCell ref="I1272:J1272"/>
    <mergeCell ref="K1272:K1276"/>
    <mergeCell ref="I1273:J1276"/>
    <mergeCell ref="A1311:A1315"/>
    <mergeCell ref="I1311:J1311"/>
    <mergeCell ref="K1311:K1315"/>
    <mergeCell ref="I1312:J1315"/>
    <mergeCell ref="A1390:A1394"/>
    <mergeCell ref="I1390:J1390"/>
    <mergeCell ref="K1390:K1394"/>
    <mergeCell ref="K1429:L1429"/>
    <mergeCell ref="I1429:J1429"/>
    <mergeCell ref="A1427:E1427"/>
    <mergeCell ref="X1225:AB1225"/>
    <mergeCell ref="A1226:A1228"/>
    <mergeCell ref="K1227:L1227"/>
    <mergeCell ref="K1231:L1231"/>
    <mergeCell ref="I1231:J1231"/>
    <mergeCell ref="A1229:E1229"/>
    <mergeCell ref="K1226:L1226"/>
    <mergeCell ref="A1284:A1290"/>
    <mergeCell ref="I1284:J1284"/>
    <mergeCell ref="I1292:J1297"/>
    <mergeCell ref="K1298:K1300"/>
    <mergeCell ref="L1298:L1299"/>
    <mergeCell ref="I1299:J1300"/>
    <mergeCell ref="A1298:A1300"/>
    <mergeCell ref="I1298:J1298"/>
    <mergeCell ref="K1284:K1290"/>
    <mergeCell ref="L1284:L1286"/>
    <mergeCell ref="I1285:J1290"/>
    <mergeCell ref="K1291:K1297"/>
    <mergeCell ref="L1219:L1220"/>
    <mergeCell ref="I1220:J1221"/>
    <mergeCell ref="G1222:H1222"/>
    <mergeCell ref="I1222:J1222"/>
    <mergeCell ref="I1219:J1219"/>
    <mergeCell ref="X1265:AB1265"/>
    <mergeCell ref="A1266:A1268"/>
    <mergeCell ref="K1267:L1267"/>
    <mergeCell ref="K1271:L1271"/>
    <mergeCell ref="I1271:J1271"/>
    <mergeCell ref="A1269:E1269"/>
    <mergeCell ref="K1266:L1266"/>
    <mergeCell ref="G1261:H1261"/>
    <mergeCell ref="I1261:J1261"/>
    <mergeCell ref="A1251:A1257"/>
    <mergeCell ref="I1251:J1251"/>
    <mergeCell ref="A1244:A1250"/>
    <mergeCell ref="I1244:J1244"/>
    <mergeCell ref="K1258:K1260"/>
    <mergeCell ref="L1258:L1259"/>
    <mergeCell ref="I1259:J1260"/>
    <mergeCell ref="A1258:A1260"/>
    <mergeCell ref="I1258:J1258"/>
    <mergeCell ref="K1244:K1250"/>
    <mergeCell ref="L1244:L1246"/>
    <mergeCell ref="I1245:J1250"/>
    <mergeCell ref="A1232:A1236"/>
    <mergeCell ref="I1232:J1232"/>
    <mergeCell ref="K1232:K1236"/>
    <mergeCell ref="L1232:L1233"/>
    <mergeCell ref="I1233:J1236"/>
    <mergeCell ref="L1234:L1236"/>
    <mergeCell ref="X1304:AB1304"/>
    <mergeCell ref="A1305:A1307"/>
    <mergeCell ref="K1306:L1306"/>
    <mergeCell ref="K1310:L1310"/>
    <mergeCell ref="I1310:J1310"/>
    <mergeCell ref="A1308:E1308"/>
    <mergeCell ref="K1305:L1305"/>
    <mergeCell ref="G1301:H1301"/>
    <mergeCell ref="I1301:J1301"/>
    <mergeCell ref="A1291:A1297"/>
    <mergeCell ref="I1291:J1291"/>
    <mergeCell ref="X1344:AB1344"/>
    <mergeCell ref="A1345:A1347"/>
    <mergeCell ref="K1346:L1346"/>
    <mergeCell ref="K1350:L1350"/>
    <mergeCell ref="I1350:J1350"/>
    <mergeCell ref="A1348:E1348"/>
    <mergeCell ref="K1345:L1345"/>
    <mergeCell ref="G1340:H1340"/>
    <mergeCell ref="I1340:J1340"/>
    <mergeCell ref="A1330:A1336"/>
    <mergeCell ref="I1330:J1330"/>
    <mergeCell ref="A1323:A1329"/>
    <mergeCell ref="I1323:J1323"/>
    <mergeCell ref="K1337:K1339"/>
    <mergeCell ref="L1337:L1338"/>
    <mergeCell ref="I1338:J1339"/>
    <mergeCell ref="A1337:A1339"/>
    <mergeCell ref="I1337:J1337"/>
    <mergeCell ref="K1323:K1329"/>
    <mergeCell ref="L1323:L1325"/>
    <mergeCell ref="I1324:J1329"/>
    <mergeCell ref="L1326:L1329"/>
    <mergeCell ref="K1330:K1336"/>
    <mergeCell ref="L1330:L1332"/>
    <mergeCell ref="I1331:J1336"/>
    <mergeCell ref="L1333:L1336"/>
    <mergeCell ref="A1363:A1369"/>
    <mergeCell ref="I1363:J1363"/>
    <mergeCell ref="K1377:K1379"/>
    <mergeCell ref="L1377:L1378"/>
    <mergeCell ref="I1378:J1379"/>
    <mergeCell ref="A1377:A1379"/>
    <mergeCell ref="I1377:J1377"/>
    <mergeCell ref="K1363:K1369"/>
    <mergeCell ref="L1363:L1365"/>
    <mergeCell ref="I1364:J1369"/>
    <mergeCell ref="L1366:L1369"/>
    <mergeCell ref="K1370:K1376"/>
    <mergeCell ref="A1351:A1355"/>
    <mergeCell ref="I1351:J1351"/>
    <mergeCell ref="K1351:K1355"/>
    <mergeCell ref="L1351:L1352"/>
    <mergeCell ref="I1352:J1355"/>
    <mergeCell ref="L1353:L1355"/>
    <mergeCell ref="L1370:L1372"/>
    <mergeCell ref="I1371:J1376"/>
    <mergeCell ref="L1373:L1376"/>
    <mergeCell ref="A1356:A1362"/>
    <mergeCell ref="I1356:J1356"/>
    <mergeCell ref="K1356:K1362"/>
    <mergeCell ref="L1356:L1358"/>
    <mergeCell ref="I1357:J1362"/>
    <mergeCell ref="L1359:L1362"/>
    <mergeCell ref="L1390:L1391"/>
    <mergeCell ref="I1391:J1394"/>
    <mergeCell ref="L1392:L1394"/>
    <mergeCell ref="X1383:AB1383"/>
    <mergeCell ref="A1384:A1386"/>
    <mergeCell ref="K1385:L1385"/>
    <mergeCell ref="K1389:L1389"/>
    <mergeCell ref="I1389:J1389"/>
    <mergeCell ref="A1387:E1387"/>
    <mergeCell ref="K1384:L1384"/>
    <mergeCell ref="G1380:H1380"/>
    <mergeCell ref="I1380:J1380"/>
    <mergeCell ref="A1370:A1376"/>
    <mergeCell ref="I1370:J1370"/>
    <mergeCell ref="B1382:L1382"/>
    <mergeCell ref="X1423:AB1423"/>
    <mergeCell ref="A1424:A1426"/>
    <mergeCell ref="K1425:L1425"/>
    <mergeCell ref="K1424:L1424"/>
    <mergeCell ref="G1419:H1419"/>
    <mergeCell ref="I1419:J1419"/>
    <mergeCell ref="A1409:A1415"/>
    <mergeCell ref="I1409:J1409"/>
    <mergeCell ref="A1402:A1408"/>
    <mergeCell ref="I1402:J1402"/>
    <mergeCell ref="K1416:K1418"/>
    <mergeCell ref="L1416:L1417"/>
    <mergeCell ref="I1417:J1418"/>
    <mergeCell ref="A1416:A1418"/>
    <mergeCell ref="I1416:J1416"/>
    <mergeCell ref="K1402:K1408"/>
    <mergeCell ref="L1402:L1404"/>
    <mergeCell ref="L1456:L1457"/>
    <mergeCell ref="I1457:J1458"/>
    <mergeCell ref="A1456:A1458"/>
    <mergeCell ref="I1456:J1456"/>
    <mergeCell ref="K1442:K1448"/>
    <mergeCell ref="L1442:L1444"/>
    <mergeCell ref="I1443:J1448"/>
    <mergeCell ref="K1449:K1455"/>
    <mergeCell ref="L1449:L1451"/>
    <mergeCell ref="A1430:A1434"/>
    <mergeCell ref="I1430:J1430"/>
    <mergeCell ref="K1430:K1434"/>
    <mergeCell ref="L1430:L1431"/>
    <mergeCell ref="I1431:J1434"/>
    <mergeCell ref="L1432:L1434"/>
    <mergeCell ref="A1469:A1473"/>
    <mergeCell ref="I1469:J1469"/>
    <mergeCell ref="K1469:K1473"/>
    <mergeCell ref="L1469:L1470"/>
    <mergeCell ref="I1470:J1473"/>
    <mergeCell ref="L1471:L1473"/>
    <mergeCell ref="X1462:AB1462"/>
    <mergeCell ref="A1463:A1465"/>
    <mergeCell ref="K1464:L1464"/>
    <mergeCell ref="K1468:L1468"/>
    <mergeCell ref="I1468:J1468"/>
    <mergeCell ref="A1466:E1466"/>
    <mergeCell ref="K1463:L1463"/>
    <mergeCell ref="G1459:H1459"/>
    <mergeCell ref="I1459:J1459"/>
    <mergeCell ref="A1449:A1455"/>
    <mergeCell ref="I1449:J1449"/>
    <mergeCell ref="X1502:AB1502"/>
    <mergeCell ref="A1503:A1505"/>
    <mergeCell ref="K1504:L1504"/>
    <mergeCell ref="K1508:L1508"/>
    <mergeCell ref="I1508:J1508"/>
    <mergeCell ref="A1506:E1506"/>
    <mergeCell ref="K1503:L1503"/>
    <mergeCell ref="G1498:H1498"/>
    <mergeCell ref="I1498:J1498"/>
    <mergeCell ref="A1488:A1494"/>
    <mergeCell ref="I1488:J1488"/>
    <mergeCell ref="A1481:A1487"/>
    <mergeCell ref="I1481:J1481"/>
    <mergeCell ref="K1495:K1497"/>
    <mergeCell ref="L1495:L1496"/>
    <mergeCell ref="I1496:J1497"/>
    <mergeCell ref="A1495:A1497"/>
    <mergeCell ref="I1495:J1495"/>
    <mergeCell ref="K1481:K1487"/>
    <mergeCell ref="L1481:L1483"/>
    <mergeCell ref="I1482:J1487"/>
    <mergeCell ref="L1484:L1487"/>
    <mergeCell ref="K1488:K1494"/>
    <mergeCell ref="L1488:L1490"/>
    <mergeCell ref="I1489:J1494"/>
    <mergeCell ref="L1491:L1494"/>
    <mergeCell ref="B1501:L1501"/>
    <mergeCell ref="A1521:A1527"/>
    <mergeCell ref="I1521:J1521"/>
    <mergeCell ref="K1535:K1537"/>
    <mergeCell ref="L1535:L1536"/>
    <mergeCell ref="I1536:J1537"/>
    <mergeCell ref="A1535:A1537"/>
    <mergeCell ref="I1535:J1535"/>
    <mergeCell ref="K1521:K1527"/>
    <mergeCell ref="L1521:L1523"/>
    <mergeCell ref="I1522:J1527"/>
    <mergeCell ref="L1524:L1527"/>
    <mergeCell ref="K1528:K1534"/>
    <mergeCell ref="A1509:A1513"/>
    <mergeCell ref="I1509:J1509"/>
    <mergeCell ref="K1509:K1513"/>
    <mergeCell ref="L1509:L1510"/>
    <mergeCell ref="I1510:J1513"/>
    <mergeCell ref="L1511:L1513"/>
    <mergeCell ref="L1528:L1530"/>
    <mergeCell ref="I1529:J1534"/>
    <mergeCell ref="L1531:L1534"/>
    <mergeCell ref="A1514:A1520"/>
    <mergeCell ref="I1514:J1514"/>
    <mergeCell ref="K1514:K1520"/>
    <mergeCell ref="L1514:L1516"/>
    <mergeCell ref="I1515:J1520"/>
    <mergeCell ref="L1517:L1520"/>
    <mergeCell ref="A1548:A1552"/>
    <mergeCell ref="I1548:J1548"/>
    <mergeCell ref="K1548:K1552"/>
    <mergeCell ref="L1548:L1549"/>
    <mergeCell ref="I1549:J1552"/>
    <mergeCell ref="L1550:L1552"/>
    <mergeCell ref="X1541:AB1541"/>
    <mergeCell ref="A1542:A1544"/>
    <mergeCell ref="K1543:L1543"/>
    <mergeCell ref="K1547:L1547"/>
    <mergeCell ref="I1547:J1547"/>
    <mergeCell ref="A1545:E1545"/>
    <mergeCell ref="K1542:L1542"/>
    <mergeCell ref="G1538:H1538"/>
    <mergeCell ref="I1538:J1538"/>
    <mergeCell ref="A1528:A1534"/>
    <mergeCell ref="I1528:J1528"/>
    <mergeCell ref="B1540:L1540"/>
    <mergeCell ref="X1581:AB1581"/>
    <mergeCell ref="A1582:A1584"/>
    <mergeCell ref="K1583:L1583"/>
    <mergeCell ref="K1587:L1587"/>
    <mergeCell ref="I1587:J1587"/>
    <mergeCell ref="A1585:E1585"/>
    <mergeCell ref="K1582:L1582"/>
    <mergeCell ref="G1577:H1577"/>
    <mergeCell ref="I1577:J1577"/>
    <mergeCell ref="A1567:A1573"/>
    <mergeCell ref="I1567:J1567"/>
    <mergeCell ref="A1560:A1566"/>
    <mergeCell ref="I1560:J1560"/>
    <mergeCell ref="K1574:K1576"/>
    <mergeCell ref="L1574:L1575"/>
    <mergeCell ref="I1575:J1576"/>
    <mergeCell ref="A1574:A1576"/>
    <mergeCell ref="I1574:J1574"/>
    <mergeCell ref="K1560:K1566"/>
    <mergeCell ref="L1560:L1562"/>
    <mergeCell ref="I1561:J1566"/>
    <mergeCell ref="I1615:J1616"/>
    <mergeCell ref="A1614:A1616"/>
    <mergeCell ref="I1614:J1614"/>
    <mergeCell ref="K1600:K1606"/>
    <mergeCell ref="L1600:L1602"/>
    <mergeCell ref="I1601:J1606"/>
    <mergeCell ref="K1607:K1613"/>
    <mergeCell ref="L1607:L1609"/>
    <mergeCell ref="A1588:A1592"/>
    <mergeCell ref="I1588:J1588"/>
    <mergeCell ref="K1588:K1592"/>
    <mergeCell ref="L1588:L1589"/>
    <mergeCell ref="I1589:J1592"/>
    <mergeCell ref="L1590:L1592"/>
    <mergeCell ref="A1627:A1631"/>
    <mergeCell ref="I1627:J1627"/>
    <mergeCell ref="K1627:K1631"/>
    <mergeCell ref="L1627:L1628"/>
    <mergeCell ref="I1628:J1631"/>
    <mergeCell ref="L1629:L1631"/>
    <mergeCell ref="X1620:AB1620"/>
    <mergeCell ref="A1621:A1623"/>
    <mergeCell ref="K1622:L1622"/>
    <mergeCell ref="K1626:L1626"/>
    <mergeCell ref="I1626:J1626"/>
    <mergeCell ref="A1624:E1624"/>
    <mergeCell ref="K1621:L1621"/>
    <mergeCell ref="G1617:H1617"/>
    <mergeCell ref="I1617:J1617"/>
    <mergeCell ref="A1607:A1613"/>
    <mergeCell ref="I1607:J1607"/>
    <mergeCell ref="X1660:AB1660"/>
    <mergeCell ref="A1661:A1663"/>
    <mergeCell ref="K1662:L1662"/>
    <mergeCell ref="K1666:L1666"/>
    <mergeCell ref="I1666:J1666"/>
    <mergeCell ref="A1664:E1664"/>
    <mergeCell ref="K1661:L1661"/>
    <mergeCell ref="G1656:H1656"/>
    <mergeCell ref="I1656:J1656"/>
    <mergeCell ref="A1646:A1652"/>
    <mergeCell ref="I1646:J1646"/>
    <mergeCell ref="A1639:A1645"/>
    <mergeCell ref="I1639:J1639"/>
    <mergeCell ref="K1653:K1655"/>
    <mergeCell ref="L1653:L1654"/>
    <mergeCell ref="I1654:J1655"/>
    <mergeCell ref="A1653:A1655"/>
    <mergeCell ref="I1653:J1653"/>
    <mergeCell ref="K1639:K1645"/>
    <mergeCell ref="L1639:L1641"/>
    <mergeCell ref="I1640:J1645"/>
    <mergeCell ref="L1642:L1645"/>
    <mergeCell ref="K1646:K1652"/>
    <mergeCell ref="L1646:L1648"/>
    <mergeCell ref="I1647:J1652"/>
    <mergeCell ref="L1649:L1652"/>
    <mergeCell ref="B1659:L1659"/>
    <mergeCell ref="G1696:H1696"/>
    <mergeCell ref="I1696:J1696"/>
    <mergeCell ref="A1686:A1692"/>
    <mergeCell ref="I1686:J1686"/>
    <mergeCell ref="A1679:A1685"/>
    <mergeCell ref="I1679:J1679"/>
    <mergeCell ref="K1693:K1695"/>
    <mergeCell ref="L1693:L1694"/>
    <mergeCell ref="I1694:J1695"/>
    <mergeCell ref="A1693:A1695"/>
    <mergeCell ref="I1693:J1693"/>
    <mergeCell ref="K1679:K1685"/>
    <mergeCell ref="L1679:L1681"/>
    <mergeCell ref="I1680:J1685"/>
    <mergeCell ref="L1682:L1685"/>
    <mergeCell ref="K1686:K1692"/>
    <mergeCell ref="A1667:A1671"/>
    <mergeCell ref="I1667:J1667"/>
    <mergeCell ref="K1667:K1671"/>
    <mergeCell ref="L1667:L1668"/>
    <mergeCell ref="I1668:J1671"/>
    <mergeCell ref="L1669:L1671"/>
    <mergeCell ref="L1686:L1688"/>
    <mergeCell ref="I1687:J1692"/>
    <mergeCell ref="L1689:L1692"/>
    <mergeCell ref="A1672:A1678"/>
    <mergeCell ref="I1672:J1672"/>
    <mergeCell ref="K1672:K1678"/>
    <mergeCell ref="L1672:L1674"/>
    <mergeCell ref="I1673:J1678"/>
    <mergeCell ref="L1675:L1678"/>
    <mergeCell ref="A1718:A1724"/>
    <mergeCell ref="I1718:J1718"/>
    <mergeCell ref="K1732:K1734"/>
    <mergeCell ref="L1732:L1733"/>
    <mergeCell ref="I1733:J1734"/>
    <mergeCell ref="A1732:A1734"/>
    <mergeCell ref="I1732:J1732"/>
    <mergeCell ref="K1718:K1724"/>
    <mergeCell ref="L1718:L1720"/>
    <mergeCell ref="I1719:J1724"/>
    <mergeCell ref="A1706:A1710"/>
    <mergeCell ref="I1706:J1706"/>
    <mergeCell ref="K1706:K1710"/>
    <mergeCell ref="L1706:L1707"/>
    <mergeCell ref="I1707:J1710"/>
    <mergeCell ref="L1708:L1710"/>
    <mergeCell ref="B1698:L1698"/>
    <mergeCell ref="L1721:L1724"/>
    <mergeCell ref="K1725:K1731"/>
    <mergeCell ref="L1725:L1727"/>
    <mergeCell ref="I1726:J1731"/>
    <mergeCell ref="L1728:L1731"/>
    <mergeCell ref="X1699:AB1699"/>
    <mergeCell ref="A1700:A1702"/>
    <mergeCell ref="K1701:L1701"/>
    <mergeCell ref="K1705:L1705"/>
    <mergeCell ref="I1705:J1705"/>
    <mergeCell ref="A1703:E1703"/>
    <mergeCell ref="K1700:L1700"/>
    <mergeCell ref="A1711:A1717"/>
    <mergeCell ref="I1711:J1711"/>
    <mergeCell ref="K1711:K1717"/>
    <mergeCell ref="L1711:L1713"/>
    <mergeCell ref="I1712:J1717"/>
    <mergeCell ref="L1714:L1717"/>
    <mergeCell ref="A1746:A1750"/>
    <mergeCell ref="I1746:J1746"/>
    <mergeCell ref="K1746:K1750"/>
    <mergeCell ref="L1746:L1747"/>
    <mergeCell ref="I1747:J1750"/>
    <mergeCell ref="L1748:L1750"/>
    <mergeCell ref="X1739:AB1739"/>
    <mergeCell ref="A1740:A1742"/>
    <mergeCell ref="K1741:L1741"/>
    <mergeCell ref="K1745:L1745"/>
    <mergeCell ref="I1745:J1745"/>
    <mergeCell ref="A1743:E1743"/>
    <mergeCell ref="K1740:L1740"/>
    <mergeCell ref="G1735:H1735"/>
    <mergeCell ref="I1735:J1735"/>
    <mergeCell ref="A1725:A1731"/>
    <mergeCell ref="I1725:J1725"/>
    <mergeCell ref="B1738:L1738"/>
    <mergeCell ref="X1778:AB1778"/>
    <mergeCell ref="A1779:A1781"/>
    <mergeCell ref="K1780:L1780"/>
    <mergeCell ref="K1784:L1784"/>
    <mergeCell ref="I1784:J1784"/>
    <mergeCell ref="A1782:E1782"/>
    <mergeCell ref="K1779:L1779"/>
    <mergeCell ref="G1775:H1775"/>
    <mergeCell ref="I1775:J1775"/>
    <mergeCell ref="A1765:A1771"/>
    <mergeCell ref="I1765:J1765"/>
    <mergeCell ref="A1758:A1764"/>
    <mergeCell ref="I1758:J1758"/>
    <mergeCell ref="I1766:J1771"/>
    <mergeCell ref="K1772:K1774"/>
    <mergeCell ref="L1772:L1773"/>
    <mergeCell ref="I1773:J1774"/>
    <mergeCell ref="A1772:A1774"/>
    <mergeCell ref="I1772:J1772"/>
    <mergeCell ref="K1758:K1764"/>
    <mergeCell ref="L1758:L1760"/>
    <mergeCell ref="I1759:J1764"/>
    <mergeCell ref="L1761:L1764"/>
    <mergeCell ref="K1765:K1771"/>
    <mergeCell ref="B1777:L1777"/>
    <mergeCell ref="L1765:L1767"/>
    <mergeCell ref="L1800:L1803"/>
    <mergeCell ref="K1804:K1810"/>
    <mergeCell ref="A1785:A1789"/>
    <mergeCell ref="I1785:J1785"/>
    <mergeCell ref="K1785:K1789"/>
    <mergeCell ref="L1785:L1786"/>
    <mergeCell ref="I1786:J1789"/>
    <mergeCell ref="L1787:L1789"/>
    <mergeCell ref="A1825:A1829"/>
    <mergeCell ref="I1825:J1825"/>
    <mergeCell ref="K1825:K1829"/>
    <mergeCell ref="L1825:L1826"/>
    <mergeCell ref="I1826:J1829"/>
    <mergeCell ref="L1827:L1829"/>
    <mergeCell ref="X1818:AB1818"/>
    <mergeCell ref="A1819:A1821"/>
    <mergeCell ref="K1820:L1820"/>
    <mergeCell ref="K1824:L1824"/>
    <mergeCell ref="I1824:J1824"/>
    <mergeCell ref="A1822:E1822"/>
    <mergeCell ref="K1819:L1819"/>
    <mergeCell ref="G1814:H1814"/>
    <mergeCell ref="I1814:J1814"/>
    <mergeCell ref="A1804:A1810"/>
    <mergeCell ref="I1804:J1804"/>
    <mergeCell ref="B1817:L1817"/>
    <mergeCell ref="X1857:AB1857"/>
    <mergeCell ref="A1858:A1860"/>
    <mergeCell ref="K1859:L1859"/>
    <mergeCell ref="K1863:L1863"/>
    <mergeCell ref="I1863:J1863"/>
    <mergeCell ref="A1861:E1861"/>
    <mergeCell ref="K1858:L1858"/>
    <mergeCell ref="G1854:H1854"/>
    <mergeCell ref="I1854:J1854"/>
    <mergeCell ref="A1844:A1850"/>
    <mergeCell ref="I1844:J1844"/>
    <mergeCell ref="A1837:A1843"/>
    <mergeCell ref="I1837:J1837"/>
    <mergeCell ref="K1851:K1853"/>
    <mergeCell ref="L1851:L1852"/>
    <mergeCell ref="I1852:J1853"/>
    <mergeCell ref="A1851:A1853"/>
    <mergeCell ref="I1851:J1851"/>
    <mergeCell ref="K1837:K1843"/>
    <mergeCell ref="L1837:L1839"/>
    <mergeCell ref="I1838:J1843"/>
    <mergeCell ref="L1847:L1850"/>
    <mergeCell ref="B1856:L1856"/>
    <mergeCell ref="L1840:L1843"/>
    <mergeCell ref="K1844:K1850"/>
    <mergeCell ref="L1844:L1846"/>
    <mergeCell ref="I1845:J1850"/>
    <mergeCell ref="L1879:L1882"/>
    <mergeCell ref="K1876:K1882"/>
    <mergeCell ref="L1876:L1878"/>
    <mergeCell ref="K1883:K1889"/>
    <mergeCell ref="L1883:L1885"/>
    <mergeCell ref="I1884:J1889"/>
    <mergeCell ref="L1886:L1889"/>
    <mergeCell ref="G1893:H1893"/>
    <mergeCell ref="I1893:J1893"/>
    <mergeCell ref="K1890:K1892"/>
    <mergeCell ref="L1890:L1891"/>
    <mergeCell ref="I1891:J1892"/>
    <mergeCell ref="A1864:A1868"/>
    <mergeCell ref="I1864:J1864"/>
    <mergeCell ref="K1864:K1868"/>
    <mergeCell ref="L1864:L1865"/>
    <mergeCell ref="I1865:J1868"/>
    <mergeCell ref="L1866:L1868"/>
    <mergeCell ref="L1869:L1871"/>
    <mergeCell ref="I1870:J1875"/>
    <mergeCell ref="L1872:L1875"/>
  </mergeCells>
  <phoneticPr fontId="3"/>
  <dataValidations count="5">
    <dataValidation type="list" allowBlank="1" showInputMessage="1" showErrorMessage="1" sqref="E30:E38 E10:E21 E23:E28 E69:E77 E49:E60 E62:E67 E108:E116 E88:E99 E101:E106 E147:E155 E127:E138 E140:E145 E186:E194 E166:E177 E179:E184 E225:E233 E205:E216 E218:E223 E266:E274 E1877:E1882 E259:E264 E305:E313 E285:E296 E298:E303 E344:E352 E324:E335 E337:E342 E383:E391 E363:E374 E376:E381 E423:E431 E403:E414 E416:E421 E462:E470 E442:E453 E455:E460 E502:E510 E482:E493 E495:E500 E541:E549 E521:E532 E534:E539 E581:E589 E561:E572 E574:E579 E620:E628 E600:E611 E613:E618 E660:E668 E640:E651 E653:E658 E699:E707 E679:E690 E692:E697 E739:E747 E719:E730 E732:E737 E778:E786 E758:E769 E771:E776 E818:E826 E798:E809 E811:E816 E857:E865 E837:E848 E850:E855 E897:E905 E877:E888 E890:E895 E936:E944 E916:E927 E929:E934 E976:E984 E956:E967 E969:E974 E1015:E1023 E995:E1006 E1008:E1013 E1055:E1063 E1035:E1046 E1048:E1053 E1094:E1102 E1074:E1085 E1087:E1092 E1134:E1142 E1114:E1125 E1127:E1132 E1173:E1181 E1153:E1164 E1166:E1171 E1213:E1221 E1193:E1204 E1206:E1211 E1252:E1260 E1232:E1243 E1245:E1250 E1292:E1300 E1272:E1283 E1285:E1290 E1331:E1339 E1311:E1322 E1324:E1329 E1371:E1379 E1351:E1362 E1364:E1369 E1410:E1418 E1390:E1401 E1403:E1408 E1450:E1458 E1430:E1441 E1443:E1448 E1489:E1497 E1469:E1480 E1482:E1487 E1529:E1537 E1509:E1520 E1522:E1527 E1568:E1576 E1548:E1559 E1561:E1566 E1608:E1616 E1588:E1599 E1601:E1606 E1647:E1655 E1627:E1638 E1640:E1645 E1687:E1695 E1667:E1678 E1680:E1685 E1726:E1734 E1706:E1717 E1719:E1724 E1766:E1774 E1746:E1757 E1759:E1764 E1805:E1813 E1785:E1796 E1798:E1803 E1845:E1853 E1825:E1836 E1838:E1843 E1884:E1892 E1864:E1875 E246:E257" xr:uid="{00000000-0002-0000-1E00-000000000000}">
      <formula1>"引違い,引戸,FIX,引違い+FIX,引戸+FIX,,滑出し,片開き,片開き+FIX"</formula1>
    </dataValidation>
    <dataValidation type="list" allowBlank="1" showInputMessage="1" showErrorMessage="1" sqref="G10:G38 G49:G77 G88:G116 G127:G155 G166:G194 G205:G233 G246:G274 G285:G313 G324:G352 G363:G391 G403:G431 G442:G470 G482:G510 G521:G549 G561:G589 G600:G628 G640:G668 G679:G707 G719:G747 G758:G786 G798:G826 G837:G865 G877:G905 G916:G944 G956:G984 G995:G1023 G1035:G1063 G1074:G1102 G1114:G1142 G1153:G1181 G1193:G1221 G1232:G1260 G1272:G1300 G1311:G1339 G1351:G1379 G1390:G1418 G1430:G1458 G1469:G1497 G1509:G1537 G1548:G1576 G1588:G1616 G1627:G1655 G1667:G1695 G1706:G1734 G1746:G1774 G1785:G1813 G1825:G1853 G1864:G1892" xr:uid="{00000000-0002-0000-1E00-000001000000}">
      <formula1>"普通ｶﾞﾗｽ,網入ｶﾞﾗｽt6.8"</formula1>
    </dataValidation>
    <dataValidation imeMode="halfAlpha" allowBlank="1" showInputMessage="1" showErrorMessage="1" sqref="B246:D274 F10:F38 C5:J6 C161:J162 F49:F77 B363:D391 B10:D38 F88:F116 C83:J84 B1114:D1142 F127:F155 B49:D77 B798:D826 F166:F194 C44:J45 C990:J991 F205:F233 C200:J201 B88:D116 F246:F274 B166:D194 C241:J242 F285:F313 B600:D628 C280:J281 F324:F352 C122:J123 C1859:J1860 F363:F391 C358:J359 C319:J320 F403:F431 B679:D707 C437:J438 F442:F470 B403:D431 B442:D470 F482:F510 C477:J478 C556:J557 F521:F549 B285:D313 B521:D549 F561:F589 C398:J399 B561:D589 F600:F628 C595:J596 C674:J675 F640:F668 C793:J794 B324:D352 F679:F707 C516:J517 B719:D747 F719:F747 C714:J715 B205:D233 F758:F786 B640:D668 B758:D786 F798:F826 C635:J636 C753:J754 F837:F865 B482:D510 B877:D905 F877:F905 C872:J873 B127:D155 F916:F944 B837:D865 C911:J912 F956:F984 C951:J952 B956:D984 F995:F1023 B916:D944 B995:D1023 F1035:F1063 C1030:J1031 B1074:D1102 F1074:F1102 C1069:J1070 B1035:D1063 F1114:F1142 C1109:J1110 B1153:D1181 F1153:F1181 C1148:J1149 B1193:D1221 F1193:F1221 C1188:J1189 B1232:D1260 F1232:F1260 C1227:J1228 B1272:D1300 F1272:F1300 C1267:J1268 B1311:D1339 F1311:F1339 C1306:J1307 B1351:D1379 F1351:F1379 C1346:J1347 B1390:D1418 F1390:F1418 C1385:J1386 B1430:D1458 F1430:F1458 C1425:J1426 B1469:D1497 F1469:F1497 C1464:J1465 B1509:D1537 F1509:F1537 C1504:J1505 B1548:D1576 F1548:F1576 C1543:J1544 B1588:D1616 F1588:F1616 C1583:J1584 B1627:D1655 F1627:F1655 C1622:J1623 B1667:D1695 F1667:F1695 C1662:J1663 B1706:D1734 F1706:F1734 C1701:J1702 B1746:D1774 F1746:F1774 C1741:J1742 B1785:D1813 F1785:F1813 C1780:J1781 B1825:D1853 F1825:F1853 C1820:J1821 B1864:D1892 F1864:F1892 C832:J833" xr:uid="{00000000-0002-0000-1E00-000002000000}"/>
    <dataValidation type="list" allowBlank="1" showInputMessage="1" showErrorMessage="1" sqref="C950 C43 C792 C1108 C160 C121 C82:D82 C199 C240 C318 C279 C357 C436 C397 C476 C555 C515 C594 C673 C634 C713 C752 C831 C1068 C910 C871 C989 C1029 G43:J43" xr:uid="{00000000-0002-0000-1E00-000003000000}">
      <formula1>$AE$4:$AE$13</formula1>
    </dataValidation>
    <dataValidation type="list" allowBlank="1" showInputMessage="1" showErrorMessage="1" sqref="C4:J4 D43:F43 E82:J82 D160:J160 D121:J121 D199:J199 D240:J240 D279:J279 D318:J318 D357:J357 D397:J397 D436:J436 D476:J476 D515:J515 D555:J555 D594:J594 D634:J634 D673:J673 D713:J713 D752:J752 C1858:J1858 D792:J792 D871:J871 D910:J910 D950:J950 D989:J989 D1029:J1029 D1068:J1068 D1108:J1108 C1147:J1147 C1187:J1187 C1226:J1226 C1266:J1266 C1305:J1305 C1345:J1345 C1384:J1384 C1424:J1424 C1463:J1463 C1503:J1503 C1542:J1542 C1582:J1582 C1621:J1621 C1661:J1661 C1700:J1700 C1740:J1740 C1779:J1779 C1819:J1819 D831:J831" xr:uid="{00000000-0002-0000-1E00-000004000000}">
      <formula1>$AE$4:$AE$17</formula1>
    </dataValidation>
  </dataValidations>
  <pageMargins left="0.98425196850393704" right="0.27559055118110237" top="0.19685039370078741" bottom="0.27559055118110237" header="0.51181102362204722" footer="0.19685039370078741"/>
  <pageSetup paperSize="9" scale="74" orientation="portrait" r:id="rId1"/>
  <headerFooter alignWithMargins="0">
    <oddHeader xml:space="preserve">&amp;R&amp;"ＭＳ Ｐ明朝,標準"&amp;9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35"/>
  <sheetViews>
    <sheetView view="pageBreakPreview" zoomScaleNormal="100" zoomScaleSheetLayoutView="100" workbookViewId="0">
      <selection activeCell="T14" sqref="T14"/>
    </sheetView>
  </sheetViews>
  <sheetFormatPr defaultColWidth="9" defaultRowHeight="13.5"/>
  <cols>
    <col min="1" max="27" width="3.625" style="22" customWidth="1"/>
    <col min="28" max="16384" width="9" style="22"/>
  </cols>
  <sheetData>
    <row r="1" spans="1:24" ht="15.95" customHeight="1">
      <c r="A1" s="1317" t="s">
        <v>1761</v>
      </c>
      <c r="B1" s="1317"/>
      <c r="C1" s="1317"/>
      <c r="D1" s="1317"/>
      <c r="E1" s="1317"/>
      <c r="F1" s="1317"/>
      <c r="G1" s="1317"/>
      <c r="H1" s="1317"/>
      <c r="I1" s="1317"/>
      <c r="J1" s="1317"/>
      <c r="K1" s="1317"/>
      <c r="L1" s="1317"/>
      <c r="M1" s="1317"/>
      <c r="N1" s="1317"/>
      <c r="O1" s="1317"/>
      <c r="P1" s="1317"/>
      <c r="Q1" s="1317"/>
      <c r="R1" s="1317"/>
      <c r="S1" s="1317"/>
      <c r="T1" s="1317"/>
      <c r="U1" s="1317"/>
      <c r="V1" s="1317"/>
      <c r="W1" s="1317"/>
      <c r="X1" s="1317"/>
    </row>
    <row r="2" spans="1:24" ht="15.95" customHeight="1"/>
    <row r="3" spans="1:24" ht="15.95" customHeight="1" thickBot="1">
      <c r="A3" s="736" t="s">
        <v>1762</v>
      </c>
      <c r="B3" s="735"/>
      <c r="C3" s="735"/>
      <c r="D3" s="735"/>
      <c r="E3" s="735"/>
      <c r="F3" s="735"/>
      <c r="G3" s="735"/>
      <c r="H3" s="735"/>
      <c r="I3" s="735"/>
      <c r="J3" s="735"/>
      <c r="K3" s="735"/>
      <c r="L3" s="735"/>
      <c r="M3" s="735"/>
      <c r="N3" s="735"/>
      <c r="O3" s="735"/>
      <c r="P3" s="735"/>
      <c r="Q3" s="735"/>
      <c r="R3" s="735"/>
      <c r="S3" s="735"/>
      <c r="T3" s="735"/>
      <c r="U3" s="735"/>
      <c r="V3" s="735"/>
      <c r="W3" s="735"/>
      <c r="X3" s="735"/>
    </row>
    <row r="4" spans="1:24" ht="15.95" customHeight="1">
      <c r="A4" s="741" t="s">
        <v>1384</v>
      </c>
      <c r="B4" s="740"/>
      <c r="C4" s="740"/>
      <c r="D4" s="740"/>
      <c r="E4" s="740"/>
      <c r="F4" s="740"/>
      <c r="G4" s="740"/>
      <c r="H4" s="740"/>
      <c r="I4" s="740"/>
      <c r="J4" s="740"/>
      <c r="K4" s="740"/>
      <c r="L4" s="740"/>
      <c r="M4" s="740"/>
      <c r="N4" s="740"/>
      <c r="O4" s="740"/>
      <c r="P4" s="740"/>
      <c r="Q4" s="740"/>
      <c r="R4" s="740"/>
      <c r="S4" s="740"/>
      <c r="T4" s="740"/>
      <c r="U4" s="740"/>
      <c r="V4" s="740"/>
      <c r="W4" s="740"/>
      <c r="X4" s="740"/>
    </row>
    <row r="5" spans="1:24" ht="15.95" customHeight="1">
      <c r="A5" s="738" t="s">
        <v>303</v>
      </c>
      <c r="B5" s="22" t="s">
        <v>1764</v>
      </c>
    </row>
    <row r="6" spans="1:24" ht="15.95" customHeight="1">
      <c r="A6" s="738" t="s">
        <v>303</v>
      </c>
      <c r="B6" s="22" t="s">
        <v>1763</v>
      </c>
    </row>
    <row r="7" spans="1:24" ht="15.95" customHeight="1">
      <c r="A7" s="738" t="s">
        <v>303</v>
      </c>
      <c r="B7" s="22" t="s">
        <v>1765</v>
      </c>
    </row>
    <row r="8" spans="1:24" ht="15.95" customHeight="1">
      <c r="A8" s="21"/>
    </row>
    <row r="9" spans="1:24" ht="15.95" customHeight="1">
      <c r="A9" s="741" t="s">
        <v>530</v>
      </c>
      <c r="B9" s="740"/>
      <c r="C9" s="740"/>
      <c r="D9" s="740"/>
      <c r="E9" s="740"/>
      <c r="F9" s="740"/>
      <c r="G9" s="740"/>
      <c r="H9" s="740"/>
      <c r="I9" s="740"/>
      <c r="J9" s="740"/>
      <c r="K9" s="740"/>
      <c r="L9" s="740"/>
      <c r="M9" s="740"/>
      <c r="N9" s="740"/>
      <c r="O9" s="740"/>
      <c r="P9" s="740"/>
      <c r="Q9" s="740"/>
      <c r="R9" s="740"/>
      <c r="S9" s="740"/>
      <c r="T9" s="740"/>
      <c r="U9" s="740"/>
      <c r="V9" s="740"/>
      <c r="W9" s="740"/>
      <c r="X9" s="740"/>
    </row>
    <row r="10" spans="1:24" ht="15.95" customHeight="1">
      <c r="A10" s="738" t="s">
        <v>303</v>
      </c>
      <c r="B10" s="22" t="s">
        <v>1766</v>
      </c>
    </row>
    <row r="11" spans="1:24" ht="15.95" customHeight="1">
      <c r="A11" s="738" t="s">
        <v>303</v>
      </c>
      <c r="B11" s="22" t="s">
        <v>1767</v>
      </c>
    </row>
    <row r="12" spans="1:24" ht="15.95" customHeight="1">
      <c r="A12" s="738" t="s">
        <v>303</v>
      </c>
      <c r="B12" s="22" t="s">
        <v>1768</v>
      </c>
    </row>
    <row r="13" spans="1:24" ht="15.95" customHeight="1">
      <c r="A13" s="738" t="s">
        <v>303</v>
      </c>
      <c r="B13" s="22" t="s">
        <v>1769</v>
      </c>
    </row>
    <row r="14" spans="1:24" ht="15.95" customHeight="1">
      <c r="A14" s="738" t="s">
        <v>303</v>
      </c>
      <c r="B14" s="22" t="s">
        <v>1926</v>
      </c>
    </row>
    <row r="15" spans="1:24" ht="15.95" customHeight="1">
      <c r="A15" s="738" t="s">
        <v>303</v>
      </c>
      <c r="B15" s="22" t="s">
        <v>1927</v>
      </c>
    </row>
    <row r="16" spans="1:24" ht="15.95" customHeight="1">
      <c r="A16" s="738" t="s">
        <v>303</v>
      </c>
      <c r="B16" s="22" t="s">
        <v>1808</v>
      </c>
    </row>
    <row r="17" spans="1:24" ht="15.95" customHeight="1"/>
    <row r="18" spans="1:24" ht="15.95" customHeight="1">
      <c r="A18" s="741" t="s">
        <v>1770</v>
      </c>
      <c r="B18" s="740"/>
      <c r="C18" s="740"/>
      <c r="D18" s="740"/>
      <c r="E18" s="740"/>
      <c r="F18" s="740"/>
      <c r="G18" s="740"/>
      <c r="H18" s="740"/>
      <c r="I18" s="740"/>
      <c r="J18" s="740"/>
      <c r="K18" s="740"/>
      <c r="L18" s="740"/>
      <c r="M18" s="740"/>
      <c r="N18" s="740"/>
      <c r="O18" s="740"/>
      <c r="P18" s="740"/>
      <c r="Q18" s="740"/>
      <c r="R18" s="740"/>
      <c r="S18" s="740"/>
      <c r="T18" s="740"/>
      <c r="U18" s="740"/>
      <c r="V18" s="740"/>
      <c r="W18" s="740"/>
      <c r="X18" s="740"/>
    </row>
    <row r="19" spans="1:24" ht="15.95" customHeight="1">
      <c r="A19" s="738" t="s">
        <v>303</v>
      </c>
      <c r="B19" s="22" t="s">
        <v>1771</v>
      </c>
    </row>
    <row r="20" spans="1:24" ht="15.95" customHeight="1"/>
    <row r="21" spans="1:24" ht="15.95" customHeight="1"/>
    <row r="22" spans="1:24" ht="15.95" customHeight="1">
      <c r="A22" s="741" t="s">
        <v>467</v>
      </c>
      <c r="B22" s="740"/>
      <c r="C22" s="740"/>
      <c r="D22" s="740"/>
      <c r="E22" s="740"/>
      <c r="F22" s="740"/>
      <c r="G22" s="740"/>
      <c r="H22" s="740"/>
      <c r="I22" s="740"/>
      <c r="J22" s="740"/>
      <c r="K22" s="740"/>
      <c r="L22" s="740"/>
      <c r="M22" s="740"/>
      <c r="N22" s="740"/>
      <c r="O22" s="740"/>
      <c r="P22" s="740"/>
      <c r="Q22" s="740"/>
      <c r="R22" s="740"/>
      <c r="S22" s="740"/>
      <c r="T22" s="740"/>
      <c r="U22" s="740"/>
      <c r="V22" s="740"/>
      <c r="W22" s="740"/>
      <c r="X22" s="740"/>
    </row>
    <row r="23" spans="1:24" ht="15.95" customHeight="1">
      <c r="A23" s="738" t="s">
        <v>303</v>
      </c>
      <c r="B23" s="22" t="s">
        <v>1772</v>
      </c>
    </row>
    <row r="24" spans="1:24" ht="15.95" customHeight="1">
      <c r="A24" s="738" t="s">
        <v>303</v>
      </c>
      <c r="B24" s="22" t="s">
        <v>1773</v>
      </c>
    </row>
    <row r="25" spans="1:24" ht="15.95" customHeight="1"/>
    <row r="26" spans="1:24" ht="15.95" customHeight="1">
      <c r="A26" s="741" t="s">
        <v>1522</v>
      </c>
      <c r="B26" s="740"/>
      <c r="C26" s="740"/>
      <c r="D26" s="740"/>
      <c r="E26" s="740"/>
      <c r="F26" s="740"/>
      <c r="G26" s="740"/>
      <c r="H26" s="740"/>
      <c r="I26" s="740"/>
      <c r="J26" s="740"/>
      <c r="K26" s="740"/>
      <c r="L26" s="740"/>
      <c r="M26" s="740"/>
      <c r="N26" s="740"/>
      <c r="O26" s="740"/>
      <c r="P26" s="740"/>
      <c r="Q26" s="740"/>
      <c r="R26" s="740"/>
      <c r="S26" s="740"/>
      <c r="T26" s="740"/>
      <c r="U26" s="740"/>
      <c r="V26" s="740"/>
      <c r="W26" s="740"/>
      <c r="X26" s="740"/>
    </row>
    <row r="27" spans="1:24" ht="15.95" customHeight="1">
      <c r="A27" s="738" t="s">
        <v>303</v>
      </c>
      <c r="B27" s="22" t="s">
        <v>1774</v>
      </c>
    </row>
    <row r="28" spans="1:24" ht="15.95" customHeight="1">
      <c r="A28" s="738" t="s">
        <v>303</v>
      </c>
      <c r="B28" s="22" t="s">
        <v>1775</v>
      </c>
    </row>
    <row r="29" spans="1:24" ht="15.95" customHeight="1"/>
    <row r="30" spans="1:24" ht="15.95" customHeight="1">
      <c r="A30" s="741" t="s">
        <v>1672</v>
      </c>
      <c r="B30" s="740"/>
      <c r="C30" s="740"/>
      <c r="D30" s="740"/>
      <c r="E30" s="740"/>
      <c r="F30" s="740"/>
      <c r="G30" s="740"/>
      <c r="H30" s="740"/>
      <c r="I30" s="740"/>
      <c r="J30" s="740"/>
      <c r="K30" s="740"/>
      <c r="L30" s="740"/>
      <c r="M30" s="740"/>
      <c r="N30" s="740"/>
      <c r="O30" s="740"/>
      <c r="P30" s="740"/>
      <c r="Q30" s="740"/>
      <c r="R30" s="740"/>
      <c r="S30" s="740"/>
      <c r="T30" s="740"/>
      <c r="U30" s="740"/>
      <c r="V30" s="740"/>
      <c r="W30" s="740"/>
      <c r="X30" s="740"/>
    </row>
    <row r="31" spans="1:24" ht="15.95" customHeight="1">
      <c r="A31" s="738" t="s">
        <v>303</v>
      </c>
      <c r="B31" s="22" t="s">
        <v>1776</v>
      </c>
    </row>
    <row r="32" spans="1:24" ht="15.95" customHeight="1">
      <c r="A32" s="738" t="s">
        <v>303</v>
      </c>
      <c r="B32" s="22" t="s">
        <v>1777</v>
      </c>
    </row>
    <row r="33" spans="1:24" ht="15.95" customHeight="1">
      <c r="A33" s="738" t="s">
        <v>303</v>
      </c>
      <c r="B33" s="22" t="s">
        <v>1778</v>
      </c>
    </row>
    <row r="34" spans="1:24" ht="15.95" customHeight="1">
      <c r="A34" s="738" t="s">
        <v>303</v>
      </c>
      <c r="B34" s="22" t="s">
        <v>1779</v>
      </c>
    </row>
    <row r="35" spans="1:24" ht="15.95" customHeight="1"/>
    <row r="36" spans="1:24" ht="15.95" customHeight="1">
      <c r="A36" s="741" t="s">
        <v>1780</v>
      </c>
      <c r="B36" s="740"/>
      <c r="C36" s="740"/>
      <c r="D36" s="740"/>
      <c r="E36" s="740"/>
      <c r="F36" s="740"/>
      <c r="G36" s="740"/>
      <c r="H36" s="740"/>
      <c r="I36" s="740"/>
      <c r="J36" s="740"/>
      <c r="K36" s="740"/>
      <c r="L36" s="740"/>
      <c r="M36" s="740"/>
      <c r="N36" s="740"/>
      <c r="O36" s="740"/>
      <c r="P36" s="740"/>
      <c r="Q36" s="740"/>
      <c r="R36" s="740"/>
      <c r="S36" s="740"/>
      <c r="T36" s="740"/>
      <c r="U36" s="740"/>
      <c r="V36" s="740"/>
      <c r="W36" s="740"/>
      <c r="X36" s="740"/>
    </row>
    <row r="37" spans="1:24" ht="15.95" customHeight="1">
      <c r="A37" s="738" t="s">
        <v>303</v>
      </c>
      <c r="B37" s="22" t="s">
        <v>1781</v>
      </c>
    </row>
    <row r="38" spans="1:24" ht="15.95" customHeight="1">
      <c r="A38" s="738" t="s">
        <v>303</v>
      </c>
      <c r="B38" s="22" t="s">
        <v>1782</v>
      </c>
    </row>
    <row r="39" spans="1:24" ht="15.95" customHeight="1"/>
    <row r="40" spans="1:24" ht="15.95" customHeight="1">
      <c r="A40" s="741" t="s">
        <v>1783</v>
      </c>
      <c r="B40" s="740"/>
      <c r="C40" s="740"/>
      <c r="D40" s="740"/>
      <c r="E40" s="740"/>
      <c r="F40" s="740"/>
      <c r="G40" s="740"/>
      <c r="H40" s="740"/>
      <c r="I40" s="740"/>
      <c r="J40" s="740"/>
      <c r="K40" s="740"/>
      <c r="L40" s="740"/>
      <c r="M40" s="740"/>
      <c r="N40" s="740"/>
      <c r="O40" s="740"/>
      <c r="P40" s="740"/>
      <c r="Q40" s="740"/>
      <c r="R40" s="740"/>
      <c r="S40" s="740"/>
      <c r="T40" s="740"/>
      <c r="U40" s="740"/>
      <c r="V40" s="740"/>
      <c r="W40" s="740"/>
      <c r="X40" s="740"/>
    </row>
    <row r="41" spans="1:24" ht="15.95" customHeight="1">
      <c r="A41" s="738" t="s">
        <v>303</v>
      </c>
      <c r="B41" s="22" t="s">
        <v>1784</v>
      </c>
    </row>
    <row r="42" spans="1:24" ht="15.95" customHeight="1"/>
    <row r="43" spans="1:24" ht="15.95" customHeight="1"/>
    <row r="44" spans="1:24" ht="15.95" customHeight="1" thickBot="1">
      <c r="A44" s="741" t="s">
        <v>1785</v>
      </c>
      <c r="B44" s="740"/>
      <c r="C44" s="740"/>
      <c r="D44" s="740"/>
      <c r="E44" s="740"/>
      <c r="F44" s="740"/>
      <c r="G44" s="740"/>
      <c r="H44" s="740"/>
      <c r="I44" s="740"/>
      <c r="J44" s="740"/>
      <c r="K44" s="740"/>
      <c r="L44" s="740"/>
      <c r="M44" s="740"/>
      <c r="N44" s="740"/>
      <c r="O44" s="740"/>
      <c r="P44" s="740"/>
      <c r="Q44" s="740"/>
      <c r="R44" s="740"/>
      <c r="S44" s="740"/>
      <c r="T44" s="740"/>
      <c r="U44" s="740"/>
      <c r="V44" s="740"/>
      <c r="W44" s="740"/>
      <c r="X44" s="740"/>
    </row>
    <row r="45" spans="1:24" ht="15.95" customHeight="1">
      <c r="A45" s="739" t="s">
        <v>303</v>
      </c>
      <c r="B45" s="737" t="s">
        <v>1786</v>
      </c>
      <c r="C45" s="737"/>
      <c r="D45" s="737"/>
      <c r="E45" s="737"/>
      <c r="F45" s="737"/>
      <c r="G45" s="737"/>
      <c r="H45" s="737"/>
      <c r="I45" s="737"/>
      <c r="J45" s="737"/>
      <c r="K45" s="737"/>
      <c r="L45" s="737"/>
      <c r="M45" s="737"/>
      <c r="N45" s="737"/>
      <c r="O45" s="737"/>
      <c r="P45" s="737"/>
      <c r="Q45" s="737"/>
      <c r="R45" s="737"/>
      <c r="S45" s="737"/>
      <c r="T45" s="737"/>
      <c r="U45" s="737"/>
      <c r="V45" s="737"/>
      <c r="W45" s="737"/>
      <c r="X45" s="737"/>
    </row>
    <row r="46" spans="1:24" ht="15.95" customHeight="1">
      <c r="A46" s="738" t="s">
        <v>303</v>
      </c>
      <c r="B46" s="22" t="s">
        <v>1787</v>
      </c>
    </row>
    <row r="47" spans="1:24" ht="15.95" customHeight="1"/>
    <row r="48" spans="1:24" ht="15.95" customHeight="1">
      <c r="A48" s="22" t="s">
        <v>1788</v>
      </c>
    </row>
    <row r="49" spans="2:2" ht="15.95" customHeight="1">
      <c r="B49" s="22" t="s">
        <v>1789</v>
      </c>
    </row>
    <row r="50" spans="2:2" ht="15.95" customHeight="1"/>
    <row r="51" spans="2:2" ht="15.95" customHeight="1"/>
    <row r="52" spans="2:2" ht="15.95" customHeight="1"/>
    <row r="53" spans="2:2" ht="15.95" customHeight="1"/>
    <row r="54" spans="2:2" ht="15.95" customHeight="1"/>
    <row r="55" spans="2:2" ht="15.95" customHeight="1"/>
    <row r="56" spans="2:2" ht="15.95" customHeight="1"/>
    <row r="57" spans="2:2" ht="15.95" customHeight="1"/>
    <row r="58" spans="2:2" ht="15.95" customHeight="1"/>
    <row r="59" spans="2:2" ht="15.95" customHeight="1"/>
    <row r="60" spans="2:2" ht="15.95" customHeight="1"/>
    <row r="61" spans="2:2" ht="15.95" customHeight="1"/>
    <row r="62" spans="2:2" ht="15.95" customHeight="1"/>
    <row r="63" spans="2:2" ht="15.95" customHeight="1"/>
    <row r="64" spans="2:2"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sheetData>
  <mergeCells count="1">
    <mergeCell ref="A1:X1"/>
  </mergeCells>
  <phoneticPr fontId="3"/>
  <dataValidations count="1">
    <dataValidation type="list" allowBlank="1" showInputMessage="1" showErrorMessage="1" sqref="A5:A7 A41 A19 A23:A24 A27:A28 A31:A34 A37:A38 A45:A46 A10:A16" xr:uid="{00000000-0002-0000-0300-000000000000}">
      <formula1>"□,■"</formula1>
    </dataValidation>
  </dataValidations>
  <pageMargins left="0.98425196850393704" right="0.19685039370078741" top="0.35433070866141736" bottom="0.2755905511811023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U73"/>
  <sheetViews>
    <sheetView view="pageBreakPreview" zoomScaleNormal="100" zoomScaleSheetLayoutView="100" workbookViewId="0">
      <selection activeCell="Y31" sqref="Y31:AS31"/>
    </sheetView>
  </sheetViews>
  <sheetFormatPr defaultColWidth="1.875" defaultRowHeight="12.95" customHeight="1"/>
  <cols>
    <col min="1" max="4" width="1.875" style="814" customWidth="1"/>
    <col min="5" max="18" width="1.875" style="814"/>
    <col min="19" max="19" width="2.25" style="814" bestFit="1" customWidth="1"/>
    <col min="20" max="20" width="1.875" style="814"/>
    <col min="21" max="21" width="2.625" style="814" bestFit="1" customWidth="1"/>
    <col min="22" max="22" width="1.875" style="814"/>
    <col min="23" max="23" width="2.625" style="814" bestFit="1" customWidth="1"/>
    <col min="24" max="24" width="1.875" style="814"/>
    <col min="25" max="25" width="2.625" style="814" bestFit="1" customWidth="1"/>
    <col min="26" max="26" width="1.875" style="814"/>
    <col min="27" max="27" width="2.625" style="814" bestFit="1" customWidth="1"/>
    <col min="28" max="28" width="1.875" style="814"/>
    <col min="29" max="29" width="2.625" style="814" bestFit="1" customWidth="1"/>
    <col min="30" max="30" width="1.875" style="814"/>
    <col min="31" max="31" width="2.625" style="814" bestFit="1" customWidth="1"/>
    <col min="32" max="32" width="1.875" style="814"/>
    <col min="33" max="33" width="2.625" style="814" bestFit="1" customWidth="1"/>
    <col min="34" max="16384" width="1.875" style="814"/>
  </cols>
  <sheetData>
    <row r="2" spans="1:47" ht="22.5" customHeight="1">
      <c r="B2" s="1414" t="s">
        <v>1928</v>
      </c>
      <c r="C2" s="1414"/>
      <c r="D2" s="1414"/>
      <c r="E2" s="1414"/>
      <c r="F2" s="1414"/>
      <c r="G2" s="1414"/>
      <c r="H2" s="1414"/>
      <c r="I2" s="1414"/>
      <c r="J2" s="1414"/>
      <c r="K2" s="1414"/>
      <c r="L2" s="1414"/>
      <c r="M2" s="1414"/>
      <c r="N2" s="1414"/>
      <c r="O2" s="1414"/>
      <c r="P2" s="1414"/>
      <c r="Q2" s="1414"/>
      <c r="R2" s="1414"/>
      <c r="S2" s="1414"/>
      <c r="T2" s="1414"/>
      <c r="U2" s="1414"/>
      <c r="V2" s="1414"/>
      <c r="W2" s="1414"/>
      <c r="X2" s="1414"/>
      <c r="Y2" s="1414"/>
      <c r="Z2" s="1414"/>
      <c r="AA2" s="1414"/>
      <c r="AB2" s="1414"/>
      <c r="AC2" s="1414"/>
      <c r="AD2" s="1414"/>
      <c r="AE2" s="1414"/>
      <c r="AF2" s="1414"/>
      <c r="AG2" s="1414"/>
      <c r="AH2" s="1414"/>
      <c r="AI2" s="1414"/>
      <c r="AJ2" s="1414"/>
      <c r="AK2" s="1414"/>
      <c r="AL2" s="1414"/>
      <c r="AM2" s="1414"/>
      <c r="AN2" s="1414"/>
      <c r="AO2" s="1414"/>
      <c r="AP2" s="1414"/>
      <c r="AQ2" s="1414"/>
      <c r="AR2" s="1414"/>
      <c r="AS2" s="1414"/>
      <c r="AT2" s="1414"/>
    </row>
    <row r="3" spans="1:47" s="768" customFormat="1" ht="11.25">
      <c r="A3" s="767"/>
      <c r="B3" s="767"/>
      <c r="C3" s="767"/>
      <c r="D3" s="767"/>
      <c r="E3" s="767"/>
      <c r="F3" s="767"/>
      <c r="G3" s="767"/>
      <c r="H3" s="767"/>
    </row>
    <row r="4" spans="1:47" s="768" customFormat="1" ht="11.25">
      <c r="A4" s="767"/>
      <c r="B4" s="767" t="s">
        <v>1809</v>
      </c>
      <c r="C4" s="767"/>
      <c r="D4" s="767"/>
      <c r="E4" s="767"/>
      <c r="F4" s="767"/>
      <c r="G4" s="767"/>
      <c r="H4" s="767"/>
    </row>
    <row r="5" spans="1:47" s="768" customFormat="1" ht="11.25" customHeight="1">
      <c r="A5" s="767"/>
      <c r="B5" s="767"/>
      <c r="C5" s="767"/>
      <c r="D5" s="767"/>
      <c r="E5" s="767"/>
      <c r="F5" s="767"/>
      <c r="G5" s="767"/>
      <c r="H5" s="767"/>
    </row>
    <row r="6" spans="1:47" s="768" customFormat="1" ht="11.25" customHeight="1">
      <c r="A6" s="767"/>
      <c r="B6" s="1415" t="s">
        <v>624</v>
      </c>
      <c r="C6" s="1416"/>
      <c r="D6" s="1416"/>
      <c r="E6" s="1416"/>
      <c r="F6" s="1416"/>
      <c r="G6" s="1417"/>
      <c r="H6" s="1415" t="s">
        <v>1810</v>
      </c>
      <c r="I6" s="1416"/>
      <c r="J6" s="1416"/>
      <c r="K6" s="1416"/>
      <c r="L6" s="1416"/>
      <c r="M6" s="1416"/>
      <c r="N6" s="1416"/>
      <c r="O6" s="1416"/>
      <c r="P6" s="1416"/>
      <c r="Q6" s="1416"/>
      <c r="R6" s="1416"/>
      <c r="S6" s="1416"/>
      <c r="T6" s="1416"/>
      <c r="U6" s="1416"/>
      <c r="V6" s="1416"/>
      <c r="W6" s="1416"/>
      <c r="X6" s="1416"/>
      <c r="Y6" s="1416"/>
      <c r="Z6" s="1416"/>
      <c r="AA6" s="1416"/>
      <c r="AB6" s="1416"/>
      <c r="AC6" s="1416"/>
      <c r="AD6" s="1416"/>
      <c r="AE6" s="1416"/>
      <c r="AF6" s="1416"/>
      <c r="AG6" s="1416"/>
      <c r="AH6" s="1416"/>
      <c r="AI6" s="1416"/>
      <c r="AJ6" s="1416"/>
      <c r="AK6" s="1416"/>
      <c r="AL6" s="1416"/>
      <c r="AM6" s="1416"/>
      <c r="AN6" s="1416"/>
      <c r="AO6" s="1416"/>
      <c r="AP6" s="1416"/>
      <c r="AQ6" s="1416"/>
      <c r="AR6" s="1416"/>
      <c r="AS6" s="1416"/>
      <c r="AT6" s="1417"/>
    </row>
    <row r="7" spans="1:47" s="768" customFormat="1" ht="11.25" customHeight="1">
      <c r="A7" s="767"/>
      <c r="B7" s="1407" t="s">
        <v>1811</v>
      </c>
      <c r="C7" s="1385"/>
      <c r="D7" s="1385"/>
      <c r="E7" s="1385"/>
      <c r="F7" s="1385"/>
      <c r="G7" s="1408"/>
      <c r="H7" s="769" t="s">
        <v>1812</v>
      </c>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1"/>
    </row>
    <row r="8" spans="1:47" s="768" customFormat="1" ht="12" customHeight="1">
      <c r="A8" s="767"/>
      <c r="B8" s="1409"/>
      <c r="C8" s="1386"/>
      <c r="D8" s="1386"/>
      <c r="E8" s="1386"/>
      <c r="F8" s="1386"/>
      <c r="G8" s="1410"/>
      <c r="H8" s="767" t="s">
        <v>1813</v>
      </c>
      <c r="P8" s="772"/>
      <c r="Q8" s="768" t="s">
        <v>380</v>
      </c>
      <c r="R8" s="768" t="s">
        <v>42</v>
      </c>
      <c r="T8" s="773"/>
      <c r="U8" s="768" t="s">
        <v>1814</v>
      </c>
      <c r="AT8" s="772"/>
    </row>
    <row r="9" spans="1:47" s="768" customFormat="1" ht="12" customHeight="1">
      <c r="A9" s="767"/>
      <c r="B9" s="774"/>
      <c r="C9" s="767"/>
      <c r="D9" s="767"/>
      <c r="E9" s="767"/>
      <c r="F9" s="767"/>
      <c r="G9" s="775"/>
      <c r="H9" s="767"/>
      <c r="P9" s="772"/>
      <c r="Q9" s="768" t="s">
        <v>380</v>
      </c>
      <c r="R9" s="768" t="s">
        <v>41</v>
      </c>
      <c r="T9" s="772"/>
      <c r="U9" s="768" t="s">
        <v>1815</v>
      </c>
      <c r="X9" s="1394"/>
      <c r="Y9" s="1394"/>
      <c r="Z9" s="1394"/>
      <c r="AA9" s="1394"/>
      <c r="AB9" s="1394"/>
      <c r="AC9" s="1394"/>
      <c r="AD9" s="1394"/>
      <c r="AE9" s="1394"/>
      <c r="AF9" s="1394"/>
      <c r="AG9" s="1394"/>
      <c r="AH9" s="1394"/>
      <c r="AI9" s="1394"/>
      <c r="AJ9" s="1394"/>
      <c r="AK9" s="1394"/>
      <c r="AL9" s="1394"/>
      <c r="AM9" s="1394"/>
      <c r="AN9" s="1394"/>
      <c r="AO9" s="1394"/>
      <c r="AP9" s="1394"/>
      <c r="AQ9" s="1394"/>
      <c r="AR9" s="1394"/>
      <c r="AS9" s="1394"/>
      <c r="AT9" s="772" t="s">
        <v>23</v>
      </c>
    </row>
    <row r="10" spans="1:47" s="768" customFormat="1" ht="13.5" customHeight="1">
      <c r="A10" s="767"/>
      <c r="B10" s="774"/>
      <c r="C10" s="767"/>
      <c r="D10" s="767"/>
      <c r="E10" s="767"/>
      <c r="F10" s="767"/>
      <c r="G10" s="775"/>
      <c r="H10" s="767"/>
      <c r="P10" s="772"/>
      <c r="Q10" s="768" t="s">
        <v>380</v>
      </c>
      <c r="R10" s="768" t="s">
        <v>1816</v>
      </c>
      <c r="T10" s="772"/>
      <c r="U10" s="768" t="s">
        <v>1817</v>
      </c>
      <c r="AT10" s="772"/>
    </row>
    <row r="11" spans="1:47" s="768" customFormat="1" ht="12" customHeight="1">
      <c r="A11" s="767"/>
      <c r="B11" s="774"/>
      <c r="C11" s="767"/>
      <c r="D11" s="767"/>
      <c r="E11" s="767"/>
      <c r="F11" s="767"/>
      <c r="G11" s="775"/>
      <c r="H11" s="776"/>
      <c r="I11" s="777"/>
      <c r="J11" s="777"/>
      <c r="K11" s="777"/>
      <c r="L11" s="777"/>
      <c r="M11" s="777"/>
      <c r="N11" s="777"/>
      <c r="O11" s="777"/>
      <c r="P11" s="778"/>
      <c r="Q11" s="777"/>
      <c r="R11" s="777"/>
      <c r="S11" s="777"/>
      <c r="T11" s="778"/>
      <c r="U11" s="777" t="s">
        <v>5</v>
      </c>
      <c r="V11" s="1411"/>
      <c r="W11" s="1411"/>
      <c r="X11" s="1411"/>
      <c r="Y11" s="1411"/>
      <c r="Z11" s="1411"/>
      <c r="AA11" s="1411"/>
      <c r="AB11" s="1411"/>
      <c r="AC11" s="1411"/>
      <c r="AD11" s="1411"/>
      <c r="AE11" s="1411"/>
      <c r="AF11" s="1411"/>
      <c r="AG11" s="1411"/>
      <c r="AH11" s="1411"/>
      <c r="AI11" s="1411"/>
      <c r="AJ11" s="1411"/>
      <c r="AK11" s="1411"/>
      <c r="AL11" s="1411"/>
      <c r="AM11" s="1411"/>
      <c r="AN11" s="1411"/>
      <c r="AO11" s="1411"/>
      <c r="AP11" s="1411"/>
      <c r="AQ11" s="1411"/>
      <c r="AR11" s="1411"/>
      <c r="AS11" s="1411"/>
      <c r="AT11" s="778" t="s">
        <v>23</v>
      </c>
      <c r="AU11" s="767"/>
    </row>
    <row r="12" spans="1:47" s="768" customFormat="1" ht="12" customHeight="1">
      <c r="A12" s="767"/>
      <c r="B12" s="774"/>
      <c r="C12" s="767"/>
      <c r="D12" s="767"/>
      <c r="E12" s="767"/>
      <c r="F12" s="767"/>
      <c r="G12" s="775"/>
      <c r="H12" s="1412" t="s">
        <v>1818</v>
      </c>
      <c r="I12" s="1379"/>
      <c r="J12" s="1379"/>
      <c r="K12" s="1379"/>
      <c r="L12" s="1379"/>
      <c r="M12" s="1379"/>
      <c r="N12" s="1379"/>
      <c r="O12" s="1379"/>
      <c r="P12" s="1380"/>
      <c r="Q12" s="768" t="s">
        <v>380</v>
      </c>
      <c r="R12" s="768" t="s">
        <v>42</v>
      </c>
      <c r="T12" s="772"/>
      <c r="U12" s="768" t="s">
        <v>1819</v>
      </c>
      <c r="AE12" s="768" t="s">
        <v>380</v>
      </c>
      <c r="AF12" s="768" t="s">
        <v>42</v>
      </c>
      <c r="AI12" s="768" t="s">
        <v>380</v>
      </c>
      <c r="AJ12" s="768" t="s">
        <v>41</v>
      </c>
      <c r="AT12" s="772"/>
    </row>
    <row r="13" spans="1:47" s="768" customFormat="1" ht="12" customHeight="1">
      <c r="A13" s="767"/>
      <c r="B13" s="774"/>
      <c r="C13" s="767"/>
      <c r="D13" s="767"/>
      <c r="E13" s="767"/>
      <c r="F13" s="767"/>
      <c r="G13" s="775"/>
      <c r="H13" s="1413"/>
      <c r="I13" s="1381"/>
      <c r="J13" s="1381"/>
      <c r="K13" s="1381"/>
      <c r="L13" s="1381"/>
      <c r="M13" s="1381"/>
      <c r="N13" s="1381"/>
      <c r="O13" s="1381"/>
      <c r="P13" s="1382"/>
      <c r="Q13" s="768" t="s">
        <v>380</v>
      </c>
      <c r="R13" s="768" t="s">
        <v>41</v>
      </c>
      <c r="T13" s="772"/>
      <c r="U13" s="768" t="s">
        <v>1817</v>
      </c>
      <c r="AT13" s="772"/>
    </row>
    <row r="14" spans="1:47" s="768" customFormat="1" ht="12" customHeight="1">
      <c r="A14" s="767"/>
      <c r="B14" s="774"/>
      <c r="C14" s="767"/>
      <c r="D14" s="767"/>
      <c r="E14" s="767"/>
      <c r="F14" s="767"/>
      <c r="G14" s="775"/>
      <c r="H14" s="776"/>
      <c r="I14" s="777"/>
      <c r="J14" s="777"/>
      <c r="K14" s="777"/>
      <c r="L14" s="777"/>
      <c r="M14" s="777"/>
      <c r="N14" s="777"/>
      <c r="O14" s="777"/>
      <c r="P14" s="778"/>
      <c r="Q14" s="779" t="s">
        <v>380</v>
      </c>
      <c r="R14" s="779" t="s">
        <v>1816</v>
      </c>
      <c r="S14" s="779"/>
      <c r="T14" s="780"/>
      <c r="U14" s="777" t="s">
        <v>5</v>
      </c>
      <c r="V14" s="1411"/>
      <c r="W14" s="1411"/>
      <c r="X14" s="1411"/>
      <c r="Y14" s="1411"/>
      <c r="Z14" s="1411"/>
      <c r="AA14" s="1411"/>
      <c r="AB14" s="1411"/>
      <c r="AC14" s="1411"/>
      <c r="AD14" s="1411"/>
      <c r="AE14" s="1411"/>
      <c r="AF14" s="1411"/>
      <c r="AG14" s="1411"/>
      <c r="AH14" s="1411"/>
      <c r="AI14" s="1411"/>
      <c r="AJ14" s="1411"/>
      <c r="AK14" s="1411"/>
      <c r="AL14" s="1411"/>
      <c r="AM14" s="1411"/>
      <c r="AN14" s="1411"/>
      <c r="AO14" s="1411"/>
      <c r="AP14" s="1411"/>
      <c r="AQ14" s="1411"/>
      <c r="AR14" s="1411"/>
      <c r="AS14" s="1411"/>
      <c r="AT14" s="778" t="s">
        <v>23</v>
      </c>
    </row>
    <row r="15" spans="1:47" s="768" customFormat="1" ht="12" customHeight="1">
      <c r="A15" s="767"/>
      <c r="B15" s="774"/>
      <c r="C15" s="767"/>
      <c r="D15" s="767"/>
      <c r="E15" s="767"/>
      <c r="F15" s="767"/>
      <c r="G15" s="775"/>
      <c r="H15" s="767" t="s">
        <v>1820</v>
      </c>
      <c r="I15" s="767"/>
      <c r="J15" s="767"/>
      <c r="K15" s="767"/>
      <c r="L15" s="767"/>
      <c r="M15" s="767"/>
      <c r="N15" s="767"/>
      <c r="O15" s="767"/>
      <c r="P15" s="775"/>
      <c r="Q15" s="768" t="s">
        <v>380</v>
      </c>
      <c r="R15" s="768" t="s">
        <v>42</v>
      </c>
      <c r="T15" s="772"/>
      <c r="U15" s="768" t="s">
        <v>1821</v>
      </c>
      <c r="AT15" s="772"/>
      <c r="AU15" s="767"/>
    </row>
    <row r="16" spans="1:47" s="768" customFormat="1" ht="12" customHeight="1">
      <c r="A16" s="767"/>
      <c r="B16" s="774"/>
      <c r="C16" s="767"/>
      <c r="D16" s="767"/>
      <c r="E16" s="767"/>
      <c r="F16" s="767"/>
      <c r="G16" s="775"/>
      <c r="H16" s="767"/>
      <c r="I16" s="767"/>
      <c r="J16" s="767"/>
      <c r="K16" s="767"/>
      <c r="L16" s="767"/>
      <c r="M16" s="767"/>
      <c r="N16" s="767"/>
      <c r="O16" s="767"/>
      <c r="P16" s="775"/>
      <c r="Q16" s="768" t="s">
        <v>380</v>
      </c>
      <c r="R16" s="768" t="s">
        <v>41</v>
      </c>
      <c r="T16" s="772"/>
      <c r="U16" s="768" t="s">
        <v>5</v>
      </c>
      <c r="V16" s="1394"/>
      <c r="W16" s="1394"/>
      <c r="X16" s="1394"/>
      <c r="Y16" s="1394"/>
      <c r="Z16" s="1394"/>
      <c r="AA16" s="1394"/>
      <c r="AB16" s="1394"/>
      <c r="AC16" s="1394"/>
      <c r="AD16" s="1394"/>
      <c r="AE16" s="1394"/>
      <c r="AF16" s="1394"/>
      <c r="AG16" s="1394"/>
      <c r="AH16" s="1394"/>
      <c r="AI16" s="1394"/>
      <c r="AJ16" s="1394"/>
      <c r="AK16" s="1394"/>
      <c r="AL16" s="1394"/>
      <c r="AM16" s="1394"/>
      <c r="AN16" s="1394"/>
      <c r="AO16" s="1394"/>
      <c r="AP16" s="1394"/>
      <c r="AQ16" s="1394"/>
      <c r="AR16" s="1394"/>
      <c r="AS16" s="1394"/>
      <c r="AT16" s="772" t="s">
        <v>23</v>
      </c>
      <c r="AU16" s="767"/>
    </row>
    <row r="17" spans="1:47" s="768" customFormat="1" ht="12" customHeight="1">
      <c r="A17" s="767"/>
      <c r="B17" s="774"/>
      <c r="C17" s="767"/>
      <c r="D17" s="767"/>
      <c r="E17" s="767"/>
      <c r="F17" s="767"/>
      <c r="G17" s="775"/>
      <c r="P17" s="772"/>
      <c r="Q17" s="768" t="s">
        <v>380</v>
      </c>
      <c r="R17" s="768" t="s">
        <v>1816</v>
      </c>
      <c r="T17" s="772"/>
      <c r="U17" s="768" t="s">
        <v>1817</v>
      </c>
      <c r="AT17" s="772"/>
      <c r="AU17" s="767"/>
    </row>
    <row r="18" spans="1:47" s="768" customFormat="1" ht="13.5" customHeight="1">
      <c r="B18" s="781"/>
      <c r="G18" s="772"/>
      <c r="H18" s="782"/>
      <c r="I18" s="779"/>
      <c r="J18" s="779"/>
      <c r="K18" s="779"/>
      <c r="L18" s="779"/>
      <c r="M18" s="779"/>
      <c r="N18" s="779"/>
      <c r="O18" s="779"/>
      <c r="P18" s="780"/>
      <c r="Q18" s="777"/>
      <c r="R18" s="777"/>
      <c r="S18" s="777"/>
      <c r="T18" s="778"/>
      <c r="U18" s="777" t="s">
        <v>5</v>
      </c>
      <c r="V18" s="1411"/>
      <c r="W18" s="1411"/>
      <c r="X18" s="1411"/>
      <c r="Y18" s="1411"/>
      <c r="Z18" s="1411"/>
      <c r="AA18" s="1411"/>
      <c r="AB18" s="1411"/>
      <c r="AC18" s="1411"/>
      <c r="AD18" s="1411"/>
      <c r="AE18" s="1411"/>
      <c r="AF18" s="1411"/>
      <c r="AG18" s="1411"/>
      <c r="AH18" s="1411"/>
      <c r="AI18" s="1411"/>
      <c r="AJ18" s="1411"/>
      <c r="AK18" s="1411"/>
      <c r="AL18" s="1411"/>
      <c r="AM18" s="1411"/>
      <c r="AN18" s="1411"/>
      <c r="AO18" s="1411"/>
      <c r="AP18" s="1411"/>
      <c r="AQ18" s="1411"/>
      <c r="AR18" s="1411"/>
      <c r="AS18" s="1411"/>
      <c r="AT18" s="778" t="s">
        <v>23</v>
      </c>
    </row>
    <row r="19" spans="1:47" s="768" customFormat="1" ht="13.5" customHeight="1">
      <c r="B19" s="781"/>
      <c r="G19" s="772"/>
      <c r="H19" s="1407" t="s">
        <v>1822</v>
      </c>
      <c r="I19" s="1385"/>
      <c r="J19" s="1385"/>
      <c r="K19" s="1385"/>
      <c r="L19" s="1385"/>
      <c r="M19" s="1385"/>
      <c r="N19" s="1385"/>
      <c r="O19" s="1385"/>
      <c r="P19" s="1408"/>
      <c r="Q19" s="768" t="s">
        <v>380</v>
      </c>
      <c r="R19" s="768" t="s">
        <v>42</v>
      </c>
      <c r="T19" s="772"/>
      <c r="U19" s="768" t="s">
        <v>1823</v>
      </c>
      <c r="AT19" s="772"/>
    </row>
    <row r="20" spans="1:47" s="768" customFormat="1" ht="11.25" customHeight="1">
      <c r="B20" s="774"/>
      <c r="C20" s="767"/>
      <c r="D20" s="767"/>
      <c r="E20" s="767"/>
      <c r="F20" s="767"/>
      <c r="G20" s="775"/>
      <c r="H20" s="1409"/>
      <c r="I20" s="1386"/>
      <c r="J20" s="1386"/>
      <c r="K20" s="1386"/>
      <c r="L20" s="1386"/>
      <c r="M20" s="1386"/>
      <c r="N20" s="1386"/>
      <c r="O20" s="1386"/>
      <c r="P20" s="1410"/>
      <c r="Q20" s="768" t="s">
        <v>380</v>
      </c>
      <c r="R20" s="768" t="s">
        <v>41</v>
      </c>
      <c r="T20" s="772"/>
      <c r="U20" s="768" t="s">
        <v>1824</v>
      </c>
      <c r="X20" s="768" t="s">
        <v>380</v>
      </c>
      <c r="Y20" s="768" t="s">
        <v>1825</v>
      </c>
      <c r="AA20" s="768" t="s">
        <v>380</v>
      </c>
      <c r="AB20" s="768" t="s">
        <v>1826</v>
      </c>
      <c r="AE20" s="768" t="s">
        <v>380</v>
      </c>
      <c r="AF20" s="768" t="s">
        <v>1827</v>
      </c>
      <c r="AH20" s="768" t="s">
        <v>380</v>
      </c>
      <c r="AI20" s="768" t="s">
        <v>1828</v>
      </c>
      <c r="AL20" s="1394"/>
      <c r="AM20" s="1394"/>
      <c r="AN20" s="1394"/>
      <c r="AO20" s="1394"/>
      <c r="AP20" s="1394"/>
      <c r="AQ20" s="1394"/>
      <c r="AR20" s="1394"/>
      <c r="AS20" s="1394"/>
      <c r="AT20" s="772" t="s">
        <v>23</v>
      </c>
      <c r="AU20" s="767"/>
    </row>
    <row r="21" spans="1:47" s="768" customFormat="1" ht="11.25">
      <c r="A21" s="767"/>
      <c r="B21" s="774"/>
      <c r="C21" s="767"/>
      <c r="D21" s="783"/>
      <c r="E21" s="783"/>
      <c r="F21" s="783"/>
      <c r="G21" s="784"/>
      <c r="H21" s="767"/>
      <c r="P21" s="772"/>
      <c r="Q21" s="768" t="s">
        <v>380</v>
      </c>
      <c r="R21" s="768" t="s">
        <v>1816</v>
      </c>
      <c r="T21" s="772"/>
      <c r="U21" s="768" t="s">
        <v>1817</v>
      </c>
      <c r="AT21" s="772"/>
    </row>
    <row r="22" spans="1:47" s="768" customFormat="1" ht="13.5" customHeight="1">
      <c r="A22" s="767"/>
      <c r="B22" s="774"/>
      <c r="C22" s="767"/>
      <c r="D22" s="783"/>
      <c r="E22" s="783"/>
      <c r="F22" s="783"/>
      <c r="G22" s="784"/>
      <c r="H22" s="776"/>
      <c r="I22" s="779"/>
      <c r="J22" s="779"/>
      <c r="K22" s="779"/>
      <c r="L22" s="779"/>
      <c r="M22" s="779"/>
      <c r="N22" s="779"/>
      <c r="O22" s="779"/>
      <c r="P22" s="780"/>
      <c r="Q22" s="777"/>
      <c r="R22" s="777"/>
      <c r="S22" s="777"/>
      <c r="T22" s="778"/>
      <c r="U22" s="777" t="s">
        <v>5</v>
      </c>
      <c r="V22" s="1411"/>
      <c r="W22" s="1411"/>
      <c r="X22" s="1411"/>
      <c r="Y22" s="1411"/>
      <c r="Z22" s="1411"/>
      <c r="AA22" s="1411"/>
      <c r="AB22" s="1411"/>
      <c r="AC22" s="1411"/>
      <c r="AD22" s="1411"/>
      <c r="AE22" s="1411"/>
      <c r="AF22" s="1411"/>
      <c r="AG22" s="1411"/>
      <c r="AH22" s="1411"/>
      <c r="AI22" s="1411"/>
      <c r="AJ22" s="1411"/>
      <c r="AK22" s="1411"/>
      <c r="AL22" s="1411"/>
      <c r="AM22" s="1411"/>
      <c r="AN22" s="1411"/>
      <c r="AO22" s="1411"/>
      <c r="AP22" s="1411"/>
      <c r="AQ22" s="1411"/>
      <c r="AR22" s="1411"/>
      <c r="AS22" s="1411"/>
      <c r="AT22" s="778" t="s">
        <v>23</v>
      </c>
    </row>
    <row r="23" spans="1:47" s="768" customFormat="1" ht="13.5" customHeight="1">
      <c r="A23" s="767"/>
      <c r="B23" s="785"/>
      <c r="C23" s="767"/>
      <c r="D23" s="767"/>
      <c r="E23" s="767"/>
      <c r="F23" s="767"/>
      <c r="G23" s="775"/>
      <c r="H23" s="786" t="s">
        <v>1829</v>
      </c>
      <c r="I23" s="770"/>
      <c r="J23" s="770"/>
      <c r="K23" s="770"/>
      <c r="L23" s="770"/>
      <c r="M23" s="770"/>
      <c r="N23" s="770"/>
      <c r="O23" s="770"/>
      <c r="P23" s="770"/>
      <c r="Q23" s="770"/>
      <c r="R23" s="770"/>
      <c r="S23" s="770"/>
      <c r="T23" s="770"/>
      <c r="U23" s="770"/>
      <c r="V23" s="770"/>
      <c r="W23" s="770"/>
      <c r="X23" s="770"/>
      <c r="Y23" s="770"/>
      <c r="Z23" s="770"/>
      <c r="AA23" s="770"/>
      <c r="AB23" s="770"/>
      <c r="AC23" s="770"/>
      <c r="AD23" s="770"/>
      <c r="AE23" s="787"/>
      <c r="AF23" s="770"/>
      <c r="AG23" s="770"/>
      <c r="AH23" s="770"/>
      <c r="AI23" s="770"/>
      <c r="AJ23" s="770"/>
      <c r="AK23" s="770"/>
      <c r="AL23" s="770"/>
      <c r="AM23" s="770"/>
      <c r="AN23" s="770"/>
      <c r="AO23" s="770"/>
      <c r="AP23" s="770"/>
      <c r="AQ23" s="770"/>
      <c r="AR23" s="770"/>
      <c r="AS23" s="770"/>
      <c r="AT23" s="771"/>
    </row>
    <row r="24" spans="1:47" s="768" customFormat="1" ht="13.5" customHeight="1">
      <c r="A24" s="767"/>
      <c r="B24" s="774"/>
      <c r="C24" s="788"/>
      <c r="D24" s="788"/>
      <c r="E24" s="788"/>
      <c r="F24" s="788"/>
      <c r="G24" s="789"/>
      <c r="H24" s="768" t="s">
        <v>1830</v>
      </c>
      <c r="P24" s="772"/>
      <c r="Q24" s="768" t="s">
        <v>380</v>
      </c>
      <c r="R24" s="768" t="s">
        <v>42</v>
      </c>
      <c r="T24" s="773"/>
      <c r="U24" s="768" t="s">
        <v>1831</v>
      </c>
      <c r="AT24" s="772"/>
    </row>
    <row r="25" spans="1:47" s="768" customFormat="1" ht="11.25">
      <c r="A25" s="767"/>
      <c r="B25" s="774"/>
      <c r="C25" s="788"/>
      <c r="D25" s="788"/>
      <c r="E25" s="788"/>
      <c r="F25" s="788"/>
      <c r="G25" s="789"/>
      <c r="P25" s="772"/>
      <c r="Q25" s="768" t="s">
        <v>380</v>
      </c>
      <c r="R25" s="768" t="s">
        <v>41</v>
      </c>
      <c r="T25" s="772"/>
      <c r="U25" s="768" t="s">
        <v>1832</v>
      </c>
      <c r="X25" s="768" t="s">
        <v>380</v>
      </c>
      <c r="Y25" s="768" t="s">
        <v>737</v>
      </c>
      <c r="AJ25" s="768" t="s">
        <v>380</v>
      </c>
      <c r="AK25" s="768" t="s">
        <v>1833</v>
      </c>
      <c r="AT25" s="772"/>
    </row>
    <row r="26" spans="1:47" s="768" customFormat="1" ht="11.25">
      <c r="B26" s="781"/>
      <c r="G26" s="772"/>
      <c r="P26" s="772"/>
      <c r="Q26" s="768" t="s">
        <v>380</v>
      </c>
      <c r="R26" s="768" t="s">
        <v>1816</v>
      </c>
      <c r="T26" s="772"/>
      <c r="X26" s="768" t="s">
        <v>380</v>
      </c>
      <c r="Y26" s="768" t="s">
        <v>1828</v>
      </c>
      <c r="AB26" s="1394"/>
      <c r="AC26" s="1394"/>
      <c r="AD26" s="1394"/>
      <c r="AE26" s="1394"/>
      <c r="AF26" s="1394"/>
      <c r="AG26" s="1394"/>
      <c r="AH26" s="1394"/>
      <c r="AI26" s="1394"/>
      <c r="AJ26" s="1394"/>
      <c r="AK26" s="1394"/>
      <c r="AL26" s="1394"/>
      <c r="AM26" s="1394"/>
      <c r="AN26" s="1394"/>
      <c r="AO26" s="1394"/>
      <c r="AP26" s="1394"/>
      <c r="AQ26" s="1394"/>
      <c r="AR26" s="1394"/>
      <c r="AS26" s="1394"/>
      <c r="AT26" s="772" t="s">
        <v>23</v>
      </c>
    </row>
    <row r="27" spans="1:47" s="768" customFormat="1" ht="11.25">
      <c r="B27" s="781"/>
      <c r="G27" s="772"/>
      <c r="H27" s="767"/>
      <c r="I27" s="767"/>
      <c r="J27" s="767"/>
      <c r="K27" s="767"/>
      <c r="L27" s="767"/>
      <c r="M27" s="767"/>
      <c r="N27" s="767"/>
      <c r="O27" s="767"/>
      <c r="P27" s="775"/>
      <c r="Q27" s="767"/>
      <c r="R27" s="767"/>
      <c r="S27" s="767"/>
      <c r="T27" s="775"/>
      <c r="U27" s="768" t="s">
        <v>1834</v>
      </c>
      <c r="X27" s="1394"/>
      <c r="Y27" s="1394"/>
      <c r="Z27" s="1394"/>
      <c r="AA27" s="1394"/>
      <c r="AB27" s="1394"/>
      <c r="AC27" s="1394"/>
      <c r="AD27" s="1394"/>
      <c r="AE27" s="1394"/>
      <c r="AF27" s="1394"/>
      <c r="AG27" s="1394"/>
      <c r="AH27" s="1394"/>
      <c r="AI27" s="1394"/>
      <c r="AJ27" s="1394"/>
      <c r="AK27" s="1394"/>
      <c r="AL27" s="1394"/>
      <c r="AM27" s="1394"/>
      <c r="AN27" s="1394"/>
      <c r="AO27" s="1394"/>
      <c r="AP27" s="1394"/>
      <c r="AQ27" s="1394"/>
      <c r="AR27" s="1394"/>
      <c r="AS27" s="1394"/>
      <c r="AT27" s="772" t="s">
        <v>23</v>
      </c>
    </row>
    <row r="28" spans="1:47" s="768" customFormat="1" ht="13.5" customHeight="1">
      <c r="A28" s="767"/>
      <c r="B28" s="774"/>
      <c r="C28" s="767"/>
      <c r="D28" s="767"/>
      <c r="E28" s="767"/>
      <c r="F28" s="767"/>
      <c r="G28" s="775"/>
      <c r="H28" s="767"/>
      <c r="M28" s="790"/>
      <c r="P28" s="772"/>
      <c r="T28" s="772"/>
      <c r="U28" s="768" t="s">
        <v>1835</v>
      </c>
      <c r="Z28" s="767" t="s">
        <v>380</v>
      </c>
      <c r="AA28" s="767" t="s">
        <v>42</v>
      </c>
      <c r="AB28" s="767"/>
      <c r="AC28" s="767"/>
      <c r="AD28" s="767" t="s">
        <v>380</v>
      </c>
      <c r="AE28" s="767" t="s">
        <v>41</v>
      </c>
      <c r="AF28" s="767"/>
      <c r="AT28" s="772"/>
      <c r="AU28" s="767"/>
    </row>
    <row r="29" spans="1:47" s="768" customFormat="1" ht="11.25">
      <c r="A29" s="767"/>
      <c r="B29" s="774"/>
      <c r="C29" s="767"/>
      <c r="D29" s="767"/>
      <c r="E29" s="767"/>
      <c r="F29" s="767"/>
      <c r="G29" s="775"/>
      <c r="H29" s="776"/>
      <c r="I29" s="779"/>
      <c r="J29" s="779"/>
      <c r="K29" s="779"/>
      <c r="L29" s="779"/>
      <c r="M29" s="779"/>
      <c r="N29" s="779"/>
      <c r="O29" s="779"/>
      <c r="P29" s="780"/>
      <c r="Q29" s="779"/>
      <c r="R29" s="779"/>
      <c r="S29" s="779"/>
      <c r="T29" s="780"/>
      <c r="U29" s="779" t="s">
        <v>1836</v>
      </c>
      <c r="V29" s="779"/>
      <c r="W29" s="779"/>
      <c r="X29" s="1395"/>
      <c r="Y29" s="1395"/>
      <c r="Z29" s="1395"/>
      <c r="AA29" s="1395"/>
      <c r="AB29" s="1395"/>
      <c r="AC29" s="1395"/>
      <c r="AD29" s="1395"/>
      <c r="AE29" s="1395"/>
      <c r="AF29" s="1395"/>
      <c r="AG29" s="1395"/>
      <c r="AH29" s="1395"/>
      <c r="AI29" s="1395"/>
      <c r="AJ29" s="1395"/>
      <c r="AK29" s="1395"/>
      <c r="AL29" s="1395"/>
      <c r="AM29" s="1395"/>
      <c r="AN29" s="1395"/>
      <c r="AO29" s="1395"/>
      <c r="AP29" s="1395"/>
      <c r="AQ29" s="1395"/>
      <c r="AR29" s="1395"/>
      <c r="AS29" s="1395"/>
      <c r="AT29" s="780" t="s">
        <v>23</v>
      </c>
    </row>
    <row r="30" spans="1:47" s="768" customFormat="1" ht="11.25">
      <c r="A30" s="767"/>
      <c r="B30" s="774"/>
      <c r="C30" s="767"/>
      <c r="D30" s="767"/>
      <c r="E30" s="767"/>
      <c r="F30" s="783"/>
      <c r="G30" s="772"/>
      <c r="H30" s="767" t="s">
        <v>1837</v>
      </c>
      <c r="P30" s="772"/>
      <c r="Q30" s="768" t="s">
        <v>380</v>
      </c>
      <c r="R30" s="768" t="s">
        <v>42</v>
      </c>
      <c r="T30" s="772"/>
      <c r="U30" s="768" t="s">
        <v>1838</v>
      </c>
      <c r="Y30" s="1393"/>
      <c r="Z30" s="1393"/>
      <c r="AA30" s="1393"/>
      <c r="AB30" s="1393"/>
      <c r="AC30" s="1393"/>
      <c r="AD30" s="1393"/>
      <c r="AE30" s="1393"/>
      <c r="AF30" s="1393"/>
      <c r="AG30" s="1393"/>
      <c r="AH30" s="1393"/>
      <c r="AI30" s="1393"/>
      <c r="AJ30" s="1393"/>
      <c r="AK30" s="1393"/>
      <c r="AL30" s="1393"/>
      <c r="AM30" s="1393"/>
      <c r="AN30" s="1393"/>
      <c r="AO30" s="1393"/>
      <c r="AP30" s="1393"/>
      <c r="AQ30" s="1393"/>
      <c r="AR30" s="1393"/>
      <c r="AS30" s="1393"/>
      <c r="AT30" s="772" t="s">
        <v>23</v>
      </c>
    </row>
    <row r="31" spans="1:47" s="768" customFormat="1" ht="11.25">
      <c r="B31" s="781"/>
      <c r="F31" s="791"/>
      <c r="G31" s="772"/>
      <c r="P31" s="772"/>
      <c r="Q31" s="768" t="s">
        <v>380</v>
      </c>
      <c r="R31" s="768" t="s">
        <v>41</v>
      </c>
      <c r="T31" s="772"/>
      <c r="U31" s="768" t="s">
        <v>1839</v>
      </c>
      <c r="Y31" s="1394"/>
      <c r="Z31" s="1394"/>
      <c r="AA31" s="1394"/>
      <c r="AB31" s="1394"/>
      <c r="AC31" s="1394"/>
      <c r="AD31" s="1394"/>
      <c r="AE31" s="1394"/>
      <c r="AF31" s="1394"/>
      <c r="AG31" s="1394"/>
      <c r="AH31" s="1394"/>
      <c r="AI31" s="1394"/>
      <c r="AJ31" s="1394"/>
      <c r="AK31" s="1394"/>
      <c r="AL31" s="1394"/>
      <c r="AM31" s="1394"/>
      <c r="AN31" s="1394"/>
      <c r="AO31" s="1394"/>
      <c r="AP31" s="1394"/>
      <c r="AQ31" s="1394"/>
      <c r="AR31" s="1394"/>
      <c r="AS31" s="1394"/>
      <c r="AT31" s="772" t="s">
        <v>23</v>
      </c>
    </row>
    <row r="32" spans="1:47" s="768" customFormat="1" ht="11.25">
      <c r="B32" s="781"/>
      <c r="F32" s="788"/>
      <c r="G32" s="772"/>
      <c r="H32" s="776"/>
      <c r="I32" s="779"/>
      <c r="J32" s="779"/>
      <c r="K32" s="779"/>
      <c r="L32" s="792"/>
      <c r="M32" s="792"/>
      <c r="N32" s="792"/>
      <c r="O32" s="792"/>
      <c r="P32" s="793"/>
      <c r="Q32" s="779" t="s">
        <v>380</v>
      </c>
      <c r="R32" s="779" t="s">
        <v>1816</v>
      </c>
      <c r="S32" s="779"/>
      <c r="T32" s="793"/>
      <c r="U32" s="779" t="s">
        <v>1836</v>
      </c>
      <c r="V32" s="792"/>
      <c r="W32" s="792"/>
      <c r="X32" s="1395"/>
      <c r="Y32" s="1395"/>
      <c r="Z32" s="1395"/>
      <c r="AA32" s="1395"/>
      <c r="AB32" s="1395"/>
      <c r="AC32" s="1395"/>
      <c r="AD32" s="1395"/>
      <c r="AE32" s="1395"/>
      <c r="AF32" s="1395"/>
      <c r="AG32" s="1395"/>
      <c r="AH32" s="1395"/>
      <c r="AI32" s="1395"/>
      <c r="AJ32" s="1395"/>
      <c r="AK32" s="1395"/>
      <c r="AL32" s="1395"/>
      <c r="AM32" s="1395"/>
      <c r="AN32" s="1395"/>
      <c r="AO32" s="1395"/>
      <c r="AP32" s="1395"/>
      <c r="AQ32" s="1395"/>
      <c r="AR32" s="1395"/>
      <c r="AS32" s="1395"/>
      <c r="AT32" s="780" t="s">
        <v>23</v>
      </c>
    </row>
    <row r="33" spans="1:47" s="768" customFormat="1" ht="11.25" customHeight="1">
      <c r="B33" s="781"/>
      <c r="G33" s="772"/>
      <c r="H33" s="1396" t="s">
        <v>1840</v>
      </c>
      <c r="I33" s="1397"/>
      <c r="J33" s="1397"/>
      <c r="K33" s="1397"/>
      <c r="L33" s="1397"/>
      <c r="M33" s="1397"/>
      <c r="N33" s="1397"/>
      <c r="O33" s="1397"/>
      <c r="P33" s="1398"/>
      <c r="Q33" s="768" t="s">
        <v>380</v>
      </c>
      <c r="R33" s="768" t="s">
        <v>42</v>
      </c>
      <c r="T33" s="794"/>
      <c r="U33" s="768" t="s">
        <v>1841</v>
      </c>
      <c r="V33" s="795"/>
      <c r="W33" s="795"/>
      <c r="X33" s="795"/>
      <c r="Y33" s="795"/>
      <c r="Z33" s="795"/>
      <c r="AA33" s="795"/>
      <c r="AB33" s="795"/>
      <c r="AC33" s="795"/>
      <c r="AD33" s="795"/>
      <c r="AE33" s="795"/>
      <c r="AF33" s="795"/>
      <c r="AG33" s="795"/>
      <c r="AT33" s="772"/>
    </row>
    <row r="34" spans="1:47" s="768" customFormat="1" ht="11.25">
      <c r="B34" s="781"/>
      <c r="G34" s="772"/>
      <c r="H34" s="1399"/>
      <c r="I34" s="1400"/>
      <c r="J34" s="1400"/>
      <c r="K34" s="1400"/>
      <c r="L34" s="1400"/>
      <c r="M34" s="1400"/>
      <c r="N34" s="1400"/>
      <c r="O34" s="1400"/>
      <c r="P34" s="1401"/>
      <c r="Q34" s="768" t="s">
        <v>380</v>
      </c>
      <c r="R34" s="768" t="s">
        <v>41</v>
      </c>
      <c r="T34" s="772"/>
      <c r="U34" s="1402" t="s">
        <v>5</v>
      </c>
      <c r="V34" s="1400"/>
      <c r="W34" s="1400"/>
      <c r="X34" s="1400"/>
      <c r="Y34" s="1400"/>
      <c r="Z34" s="1400"/>
      <c r="AA34" s="1400"/>
      <c r="AB34" s="1400"/>
      <c r="AC34" s="1400"/>
      <c r="AD34" s="1400"/>
      <c r="AE34" s="1400"/>
      <c r="AF34" s="1400"/>
      <c r="AG34" s="1400"/>
      <c r="AH34" s="1400"/>
      <c r="AI34" s="1400"/>
      <c r="AJ34" s="1400"/>
      <c r="AK34" s="1400"/>
      <c r="AL34" s="1400"/>
      <c r="AM34" s="1400"/>
      <c r="AN34" s="1400"/>
      <c r="AO34" s="1400"/>
      <c r="AP34" s="1400"/>
      <c r="AQ34" s="1400"/>
      <c r="AR34" s="1400"/>
      <c r="AS34" s="1400"/>
      <c r="AT34" s="1405" t="s">
        <v>23</v>
      </c>
    </row>
    <row r="35" spans="1:47" s="768" customFormat="1" ht="11.25">
      <c r="B35" s="781"/>
      <c r="G35" s="772"/>
      <c r="H35" s="782"/>
      <c r="I35" s="779"/>
      <c r="J35" s="779"/>
      <c r="K35" s="779"/>
      <c r="L35" s="779"/>
      <c r="M35" s="779"/>
      <c r="N35" s="779"/>
      <c r="O35" s="779"/>
      <c r="P35" s="780"/>
      <c r="Q35" s="779"/>
      <c r="R35" s="779"/>
      <c r="S35" s="779"/>
      <c r="T35" s="780"/>
      <c r="U35" s="1403"/>
      <c r="V35" s="1404"/>
      <c r="W35" s="1404"/>
      <c r="X35" s="1404"/>
      <c r="Y35" s="1404"/>
      <c r="Z35" s="1404"/>
      <c r="AA35" s="1404"/>
      <c r="AB35" s="1404"/>
      <c r="AC35" s="1404"/>
      <c r="AD35" s="1404"/>
      <c r="AE35" s="1404"/>
      <c r="AF35" s="1404"/>
      <c r="AG35" s="1404"/>
      <c r="AH35" s="1404"/>
      <c r="AI35" s="1404"/>
      <c r="AJ35" s="1404"/>
      <c r="AK35" s="1404"/>
      <c r="AL35" s="1404"/>
      <c r="AM35" s="1404"/>
      <c r="AN35" s="1404"/>
      <c r="AO35" s="1404"/>
      <c r="AP35" s="1404"/>
      <c r="AQ35" s="1404"/>
      <c r="AR35" s="1404"/>
      <c r="AS35" s="1404"/>
      <c r="AT35" s="1406"/>
    </row>
    <row r="36" spans="1:47" s="768" customFormat="1" ht="11.25">
      <c r="A36" s="767"/>
      <c r="B36" s="774"/>
      <c r="C36" s="767"/>
      <c r="D36" s="767"/>
      <c r="E36" s="767"/>
      <c r="F36" s="767"/>
      <c r="G36" s="775"/>
      <c r="H36" s="767" t="s">
        <v>1842</v>
      </c>
      <c r="I36" s="767"/>
      <c r="J36" s="767"/>
      <c r="K36" s="767"/>
      <c r="L36" s="767"/>
      <c r="M36" s="767"/>
      <c r="N36" s="767"/>
      <c r="O36" s="767"/>
      <c r="P36" s="775"/>
      <c r="Q36" s="768" t="s">
        <v>380</v>
      </c>
      <c r="R36" s="768" t="s">
        <v>42</v>
      </c>
      <c r="T36" s="775"/>
      <c r="U36" s="767" t="s">
        <v>1843</v>
      </c>
      <c r="V36" s="767"/>
      <c r="W36" s="767"/>
      <c r="X36" s="767"/>
      <c r="Y36" s="767"/>
      <c r="Z36" s="767" t="s">
        <v>380</v>
      </c>
      <c r="AA36" s="767" t="s">
        <v>42</v>
      </c>
      <c r="AB36" s="767"/>
      <c r="AC36" s="767"/>
      <c r="AD36" s="767" t="s">
        <v>380</v>
      </c>
      <c r="AE36" s="767" t="s">
        <v>41</v>
      </c>
      <c r="AF36" s="767"/>
      <c r="AG36" s="767"/>
      <c r="AH36" s="767"/>
      <c r="AI36" s="767"/>
      <c r="AJ36" s="767"/>
      <c r="AK36" s="767"/>
      <c r="AL36" s="767"/>
      <c r="AM36" s="767"/>
      <c r="AN36" s="767"/>
      <c r="AO36" s="767"/>
      <c r="AP36" s="767"/>
      <c r="AQ36" s="767"/>
      <c r="AR36" s="767"/>
      <c r="AS36" s="767"/>
      <c r="AT36" s="775"/>
      <c r="AU36" s="767"/>
    </row>
    <row r="37" spans="1:47" s="768" customFormat="1" ht="11.25">
      <c r="A37" s="767"/>
      <c r="B37" s="774"/>
      <c r="C37" s="767"/>
      <c r="D37" s="767"/>
      <c r="E37" s="767"/>
      <c r="F37" s="767"/>
      <c r="G37" s="775"/>
      <c r="H37" s="767"/>
      <c r="P37" s="772"/>
      <c r="Q37" s="768" t="s">
        <v>380</v>
      </c>
      <c r="R37" s="768" t="s">
        <v>41</v>
      </c>
      <c r="T37" s="772"/>
      <c r="U37" s="768" t="s">
        <v>1836</v>
      </c>
      <c r="X37" s="1400"/>
      <c r="Y37" s="1400"/>
      <c r="Z37" s="1400"/>
      <c r="AA37" s="1400"/>
      <c r="AB37" s="1400"/>
      <c r="AC37" s="1400"/>
      <c r="AD37" s="1400"/>
      <c r="AE37" s="1400"/>
      <c r="AF37" s="1400"/>
      <c r="AG37" s="1400"/>
      <c r="AH37" s="1400"/>
      <c r="AI37" s="1400"/>
      <c r="AJ37" s="1400"/>
      <c r="AK37" s="1400"/>
      <c r="AL37" s="1400"/>
      <c r="AM37" s="1400"/>
      <c r="AN37" s="1400"/>
      <c r="AO37" s="1400"/>
      <c r="AP37" s="1400"/>
      <c r="AQ37" s="1400"/>
      <c r="AR37" s="1400"/>
      <c r="AS37" s="1400"/>
      <c r="AT37" s="1405" t="s">
        <v>23</v>
      </c>
    </row>
    <row r="38" spans="1:47" s="768" customFormat="1" ht="11.25">
      <c r="A38" s="767"/>
      <c r="B38" s="774"/>
      <c r="C38" s="767"/>
      <c r="D38" s="767"/>
      <c r="E38" s="767"/>
      <c r="F38" s="767"/>
      <c r="G38" s="775"/>
      <c r="H38" s="799"/>
      <c r="I38" s="779"/>
      <c r="J38" s="779"/>
      <c r="K38" s="779"/>
      <c r="L38" s="779"/>
      <c r="M38" s="779"/>
      <c r="N38" s="779"/>
      <c r="O38" s="779"/>
      <c r="P38" s="780"/>
      <c r="Q38" s="779" t="s">
        <v>380</v>
      </c>
      <c r="R38" s="779" t="s">
        <v>1816</v>
      </c>
      <c r="S38" s="779"/>
      <c r="T38" s="780"/>
      <c r="U38" s="779"/>
      <c r="V38" s="779"/>
      <c r="W38" s="779"/>
      <c r="X38" s="1404"/>
      <c r="Y38" s="1404"/>
      <c r="Z38" s="1404"/>
      <c r="AA38" s="1404"/>
      <c r="AB38" s="1404"/>
      <c r="AC38" s="1404"/>
      <c r="AD38" s="1404"/>
      <c r="AE38" s="1404"/>
      <c r="AF38" s="1404"/>
      <c r="AG38" s="1404"/>
      <c r="AH38" s="1404"/>
      <c r="AI38" s="1404"/>
      <c r="AJ38" s="1404"/>
      <c r="AK38" s="1404"/>
      <c r="AL38" s="1404"/>
      <c r="AM38" s="1404"/>
      <c r="AN38" s="1404"/>
      <c r="AO38" s="1404"/>
      <c r="AP38" s="1404"/>
      <c r="AQ38" s="1404"/>
      <c r="AR38" s="1404"/>
      <c r="AS38" s="1404"/>
      <c r="AT38" s="1406"/>
    </row>
    <row r="39" spans="1:47" s="768" customFormat="1" ht="11.25" customHeight="1">
      <c r="A39" s="800"/>
      <c r="B39" s="774"/>
      <c r="C39" s="767"/>
      <c r="D39" s="767"/>
      <c r="E39" s="767"/>
      <c r="F39" s="767"/>
      <c r="G39" s="775"/>
      <c r="H39" s="1407" t="s">
        <v>1844</v>
      </c>
      <c r="I39" s="1385"/>
      <c r="J39" s="1385"/>
      <c r="K39" s="1385"/>
      <c r="L39" s="1385"/>
      <c r="M39" s="1385"/>
      <c r="N39" s="1385"/>
      <c r="O39" s="1385"/>
      <c r="P39" s="1408"/>
      <c r="Q39" s="768" t="s">
        <v>380</v>
      </c>
      <c r="R39" s="768" t="s">
        <v>42</v>
      </c>
      <c r="T39" s="772"/>
      <c r="U39" s="768" t="s">
        <v>1845</v>
      </c>
      <c r="Y39" s="1393"/>
      <c r="Z39" s="1393"/>
      <c r="AA39" s="1393"/>
      <c r="AB39" s="1393"/>
      <c r="AC39" s="1393"/>
      <c r="AD39" s="1393"/>
      <c r="AE39" s="1393"/>
      <c r="AF39" s="1393"/>
      <c r="AG39" s="1393"/>
      <c r="AH39" s="1393"/>
      <c r="AI39" s="1393"/>
      <c r="AJ39" s="1393"/>
      <c r="AK39" s="1393"/>
      <c r="AL39" s="1393"/>
      <c r="AM39" s="1393"/>
      <c r="AN39" s="1393"/>
      <c r="AO39" s="1393"/>
      <c r="AP39" s="1393"/>
      <c r="AQ39" s="1393"/>
      <c r="AR39" s="1393"/>
      <c r="AS39" s="1393"/>
      <c r="AT39" s="772" t="s">
        <v>23</v>
      </c>
    </row>
    <row r="40" spans="1:47" s="768" customFormat="1" ht="11.25">
      <c r="A40" s="767"/>
      <c r="B40" s="774"/>
      <c r="C40" s="767"/>
      <c r="D40" s="767"/>
      <c r="E40" s="767"/>
      <c r="F40" s="767"/>
      <c r="G40" s="775"/>
      <c r="H40" s="1409"/>
      <c r="I40" s="1386"/>
      <c r="J40" s="1386"/>
      <c r="K40" s="1386"/>
      <c r="L40" s="1386"/>
      <c r="M40" s="1386"/>
      <c r="N40" s="1386"/>
      <c r="O40" s="1386"/>
      <c r="P40" s="1410"/>
      <c r="Q40" s="768" t="s">
        <v>380</v>
      </c>
      <c r="R40" s="768" t="s">
        <v>41</v>
      </c>
      <c r="T40" s="772"/>
      <c r="U40" s="768" t="s">
        <v>1846</v>
      </c>
      <c r="Y40" s="1394"/>
      <c r="Z40" s="1394"/>
      <c r="AA40" s="1394"/>
      <c r="AB40" s="1394"/>
      <c r="AC40" s="1394"/>
      <c r="AD40" s="1394"/>
      <c r="AE40" s="1394"/>
      <c r="AF40" s="1394"/>
      <c r="AG40" s="1394"/>
      <c r="AH40" s="1394"/>
      <c r="AI40" s="1394"/>
      <c r="AJ40" s="1394"/>
      <c r="AK40" s="1394"/>
      <c r="AL40" s="1394"/>
      <c r="AM40" s="1394"/>
      <c r="AN40" s="1394"/>
      <c r="AO40" s="1394"/>
      <c r="AP40" s="1394"/>
      <c r="AQ40" s="1394"/>
      <c r="AR40" s="1394"/>
      <c r="AS40" s="1394"/>
      <c r="AT40" s="772" t="s">
        <v>23</v>
      </c>
    </row>
    <row r="41" spans="1:47" s="768" customFormat="1" ht="11.25">
      <c r="A41" s="801"/>
      <c r="B41" s="774"/>
      <c r="C41" s="767"/>
      <c r="D41" s="767"/>
      <c r="E41" s="767"/>
      <c r="F41" s="767"/>
      <c r="G41" s="775"/>
      <c r="H41" s="1409"/>
      <c r="I41" s="1386"/>
      <c r="J41" s="1386"/>
      <c r="K41" s="1386"/>
      <c r="L41" s="1386"/>
      <c r="M41" s="1386"/>
      <c r="N41" s="1386"/>
      <c r="O41" s="1386"/>
      <c r="P41" s="1410"/>
      <c r="Q41" s="768" t="s">
        <v>380</v>
      </c>
      <c r="R41" s="768" t="s">
        <v>1816</v>
      </c>
      <c r="T41" s="772"/>
      <c r="U41" s="768" t="s">
        <v>1847</v>
      </c>
      <c r="Y41" s="1394"/>
      <c r="Z41" s="1394"/>
      <c r="AA41" s="1394"/>
      <c r="AB41" s="1394"/>
      <c r="AC41" s="1394"/>
      <c r="AD41" s="1394"/>
      <c r="AE41" s="1394"/>
      <c r="AF41" s="1394"/>
      <c r="AG41" s="1394"/>
      <c r="AH41" s="1394"/>
      <c r="AI41" s="1394"/>
      <c r="AJ41" s="1394"/>
      <c r="AK41" s="1394"/>
      <c r="AL41" s="1394"/>
      <c r="AM41" s="1394"/>
      <c r="AN41" s="1394"/>
      <c r="AO41" s="1394"/>
      <c r="AP41" s="1394"/>
      <c r="AQ41" s="1394"/>
      <c r="AR41" s="1394"/>
      <c r="AS41" s="1394"/>
      <c r="AT41" s="772" t="s">
        <v>23</v>
      </c>
    </row>
    <row r="42" spans="1:47" s="768" customFormat="1" ht="11.25">
      <c r="B42" s="774"/>
      <c r="D42" s="767"/>
      <c r="E42" s="767"/>
      <c r="F42" s="767"/>
      <c r="G42" s="772"/>
      <c r="H42" s="788"/>
      <c r="O42" s="767"/>
      <c r="P42" s="772"/>
      <c r="T42" s="772"/>
      <c r="U42" s="768" t="s">
        <v>1848</v>
      </c>
      <c r="Y42" s="1394"/>
      <c r="Z42" s="1394"/>
      <c r="AA42" s="1394"/>
      <c r="AB42" s="1394"/>
      <c r="AC42" s="1394"/>
      <c r="AD42" s="1394"/>
      <c r="AE42" s="1394"/>
      <c r="AF42" s="1394"/>
      <c r="AG42" s="1394"/>
      <c r="AH42" s="1394"/>
      <c r="AI42" s="1394"/>
      <c r="AJ42" s="1394"/>
      <c r="AK42" s="1394"/>
      <c r="AL42" s="1394"/>
      <c r="AM42" s="1394"/>
      <c r="AN42" s="1394"/>
      <c r="AO42" s="1394"/>
      <c r="AP42" s="1394"/>
      <c r="AQ42" s="1394"/>
      <c r="AR42" s="1394"/>
      <c r="AS42" s="1394"/>
      <c r="AT42" s="772" t="s">
        <v>23</v>
      </c>
    </row>
    <row r="43" spans="1:47" s="768" customFormat="1" ht="11.25">
      <c r="B43" s="802"/>
      <c r="C43" s="767"/>
      <c r="D43" s="767"/>
      <c r="E43" s="767"/>
      <c r="F43" s="767"/>
      <c r="G43" s="775"/>
      <c r="H43" s="788"/>
      <c r="P43" s="772"/>
      <c r="T43" s="772"/>
      <c r="U43" s="768" t="s">
        <v>1849</v>
      </c>
      <c r="Z43" s="768" t="s">
        <v>380</v>
      </c>
      <c r="AA43" s="768" t="s">
        <v>42</v>
      </c>
      <c r="AD43" s="768" t="s">
        <v>380</v>
      </c>
      <c r="AE43" s="768" t="s">
        <v>41</v>
      </c>
      <c r="AJ43" s="767"/>
      <c r="AT43" s="772"/>
    </row>
    <row r="44" spans="1:47" s="768" customFormat="1" ht="11.25">
      <c r="B44" s="774"/>
      <c r="D44" s="767"/>
      <c r="E44" s="767"/>
      <c r="F44" s="767"/>
      <c r="G44" s="772"/>
      <c r="H44" s="799"/>
      <c r="I44" s="779"/>
      <c r="J44" s="779"/>
      <c r="K44" s="779"/>
      <c r="L44" s="779"/>
      <c r="M44" s="779"/>
      <c r="N44" s="779"/>
      <c r="O44" s="777"/>
      <c r="P44" s="780"/>
      <c r="Q44" s="779"/>
      <c r="R44" s="779"/>
      <c r="S44" s="779"/>
      <c r="T44" s="780"/>
      <c r="U44" s="779" t="s">
        <v>1836</v>
      </c>
      <c r="V44" s="779"/>
      <c r="W44" s="779"/>
      <c r="X44" s="1395"/>
      <c r="Y44" s="1395"/>
      <c r="Z44" s="1395"/>
      <c r="AA44" s="1395"/>
      <c r="AB44" s="1395"/>
      <c r="AC44" s="1395"/>
      <c r="AD44" s="1395"/>
      <c r="AE44" s="1395"/>
      <c r="AF44" s="1395"/>
      <c r="AG44" s="1395"/>
      <c r="AH44" s="1395"/>
      <c r="AI44" s="1395"/>
      <c r="AJ44" s="1395"/>
      <c r="AK44" s="1395"/>
      <c r="AL44" s="1395"/>
      <c r="AM44" s="1395"/>
      <c r="AN44" s="1395"/>
      <c r="AO44" s="1395"/>
      <c r="AP44" s="1395"/>
      <c r="AQ44" s="1395"/>
      <c r="AR44" s="1395"/>
      <c r="AS44" s="1395"/>
      <c r="AT44" s="780" t="s">
        <v>23</v>
      </c>
    </row>
    <row r="45" spans="1:47" s="768" customFormat="1" ht="11.25" customHeight="1">
      <c r="B45" s="796"/>
      <c r="C45" s="767"/>
      <c r="D45" s="767"/>
      <c r="E45" s="767"/>
      <c r="F45" s="767"/>
      <c r="G45" s="775"/>
      <c r="H45" s="1396" t="s">
        <v>1850</v>
      </c>
      <c r="I45" s="1397"/>
      <c r="J45" s="1397"/>
      <c r="K45" s="1397"/>
      <c r="L45" s="1397"/>
      <c r="M45" s="1397"/>
      <c r="N45" s="1397"/>
      <c r="O45" s="1397"/>
      <c r="P45" s="1398"/>
      <c r="Q45" s="768" t="s">
        <v>380</v>
      </c>
      <c r="R45" s="768" t="s">
        <v>42</v>
      </c>
      <c r="T45" s="772"/>
      <c r="U45" s="768" t="s">
        <v>1845</v>
      </c>
      <c r="Y45" s="1393"/>
      <c r="Z45" s="1393"/>
      <c r="AA45" s="1393"/>
      <c r="AB45" s="1393"/>
      <c r="AC45" s="1393"/>
      <c r="AD45" s="1393"/>
      <c r="AE45" s="1393"/>
      <c r="AF45" s="1393"/>
      <c r="AG45" s="1393"/>
      <c r="AH45" s="1393"/>
      <c r="AI45" s="1393"/>
      <c r="AJ45" s="1393"/>
      <c r="AK45" s="1393"/>
      <c r="AL45" s="1393"/>
      <c r="AM45" s="1393"/>
      <c r="AN45" s="1393"/>
      <c r="AO45" s="1393"/>
      <c r="AP45" s="1393"/>
      <c r="AQ45" s="1393"/>
      <c r="AR45" s="1393"/>
      <c r="AS45" s="1393"/>
      <c r="AT45" s="772" t="s">
        <v>23</v>
      </c>
    </row>
    <row r="46" spans="1:47" s="768" customFormat="1" ht="11.25">
      <c r="B46" s="785"/>
      <c r="D46" s="767"/>
      <c r="E46" s="767"/>
      <c r="F46" s="767"/>
      <c r="G46" s="775"/>
      <c r="H46" s="1399"/>
      <c r="I46" s="1400"/>
      <c r="J46" s="1400"/>
      <c r="K46" s="1400"/>
      <c r="L46" s="1400"/>
      <c r="M46" s="1400"/>
      <c r="N46" s="1400"/>
      <c r="O46" s="1400"/>
      <c r="P46" s="1401"/>
      <c r="Q46" s="768" t="s">
        <v>380</v>
      </c>
      <c r="R46" s="768" t="s">
        <v>41</v>
      </c>
      <c r="T46" s="772"/>
      <c r="U46" s="768" t="s">
        <v>1846</v>
      </c>
      <c r="Y46" s="1394"/>
      <c r="Z46" s="1394"/>
      <c r="AA46" s="1394"/>
      <c r="AB46" s="1394"/>
      <c r="AC46" s="1394"/>
      <c r="AD46" s="1394"/>
      <c r="AE46" s="1394"/>
      <c r="AF46" s="1394"/>
      <c r="AG46" s="1394"/>
      <c r="AH46" s="1394"/>
      <c r="AI46" s="1394"/>
      <c r="AJ46" s="1394"/>
      <c r="AK46" s="1394"/>
      <c r="AL46" s="1394"/>
      <c r="AM46" s="1394"/>
      <c r="AN46" s="1394"/>
      <c r="AO46" s="1394"/>
      <c r="AP46" s="1394"/>
      <c r="AQ46" s="1394"/>
      <c r="AR46" s="1394"/>
      <c r="AS46" s="1394"/>
      <c r="AT46" s="772" t="s">
        <v>23</v>
      </c>
    </row>
    <row r="47" spans="1:47" s="768" customFormat="1" ht="11.25">
      <c r="B47" s="785"/>
      <c r="C47" s="767"/>
      <c r="D47" s="767"/>
      <c r="F47" s="767"/>
      <c r="G47" s="775"/>
      <c r="H47" s="767"/>
      <c r="P47" s="772"/>
      <c r="Q47" s="768" t="s">
        <v>380</v>
      </c>
      <c r="R47" s="768" t="s">
        <v>1816</v>
      </c>
      <c r="T47" s="772"/>
      <c r="U47" s="768" t="s">
        <v>1847</v>
      </c>
      <c r="Y47" s="1394"/>
      <c r="Z47" s="1394"/>
      <c r="AA47" s="1394"/>
      <c r="AB47" s="1394"/>
      <c r="AC47" s="1394"/>
      <c r="AD47" s="1394"/>
      <c r="AE47" s="1394"/>
      <c r="AF47" s="1394"/>
      <c r="AG47" s="1394"/>
      <c r="AH47" s="1394"/>
      <c r="AI47" s="1394"/>
      <c r="AJ47" s="1394"/>
      <c r="AK47" s="1394"/>
      <c r="AL47" s="1394"/>
      <c r="AM47" s="1394"/>
      <c r="AN47" s="1394"/>
      <c r="AO47" s="1394"/>
      <c r="AP47" s="1394"/>
      <c r="AQ47" s="1394"/>
      <c r="AR47" s="1394"/>
      <c r="AS47" s="1394"/>
      <c r="AT47" s="772" t="s">
        <v>23</v>
      </c>
    </row>
    <row r="48" spans="1:47" s="768" customFormat="1" ht="11.25">
      <c r="B48" s="785"/>
      <c r="D48" s="767"/>
      <c r="E48" s="767"/>
      <c r="F48" s="767"/>
      <c r="G48" s="775"/>
      <c r="H48" s="801"/>
      <c r="O48" s="767"/>
      <c r="P48" s="772"/>
      <c r="T48" s="772"/>
      <c r="U48" s="768" t="s">
        <v>1848</v>
      </c>
      <c r="Y48" s="1394"/>
      <c r="Z48" s="1394"/>
      <c r="AA48" s="1394"/>
      <c r="AB48" s="1394"/>
      <c r="AC48" s="1394"/>
      <c r="AD48" s="1394"/>
      <c r="AE48" s="1394"/>
      <c r="AF48" s="1394"/>
      <c r="AG48" s="1394"/>
      <c r="AH48" s="1394"/>
      <c r="AI48" s="1394"/>
      <c r="AJ48" s="1394"/>
      <c r="AK48" s="1394"/>
      <c r="AL48" s="1394"/>
      <c r="AM48" s="1394"/>
      <c r="AN48" s="1394"/>
      <c r="AO48" s="1394"/>
      <c r="AP48" s="1394"/>
      <c r="AQ48" s="1394"/>
      <c r="AR48" s="1394"/>
      <c r="AS48" s="1394"/>
      <c r="AT48" s="772" t="s">
        <v>23</v>
      </c>
    </row>
    <row r="49" spans="1:46" s="768" customFormat="1" ht="11.25">
      <c r="A49" s="801"/>
      <c r="B49" s="774"/>
      <c r="C49" s="767"/>
      <c r="D49" s="767"/>
      <c r="E49" s="767"/>
      <c r="F49" s="767"/>
      <c r="G49" s="775"/>
      <c r="H49" s="801"/>
      <c r="P49" s="772"/>
      <c r="T49" s="772"/>
      <c r="U49" s="768" t="s">
        <v>1849</v>
      </c>
      <c r="Z49" s="768" t="s">
        <v>380</v>
      </c>
      <c r="AA49" s="768" t="s">
        <v>42</v>
      </c>
      <c r="AD49" s="768" t="s">
        <v>380</v>
      </c>
      <c r="AE49" s="768" t="s">
        <v>41</v>
      </c>
      <c r="AJ49" s="767"/>
      <c r="AT49" s="772"/>
    </row>
    <row r="50" spans="1:46" s="768" customFormat="1" ht="11.25">
      <c r="A50" s="801"/>
      <c r="B50" s="803"/>
      <c r="C50" s="801"/>
      <c r="D50" s="801"/>
      <c r="F50" s="801"/>
      <c r="G50" s="797"/>
      <c r="H50" s="798"/>
      <c r="I50" s="779"/>
      <c r="J50" s="779"/>
      <c r="K50" s="779"/>
      <c r="L50" s="779"/>
      <c r="M50" s="779"/>
      <c r="N50" s="779"/>
      <c r="O50" s="779"/>
      <c r="P50" s="780"/>
      <c r="Q50" s="779"/>
      <c r="R50" s="779"/>
      <c r="S50" s="779"/>
      <c r="T50" s="780"/>
      <c r="U50" s="779" t="s">
        <v>1836</v>
      </c>
      <c r="V50" s="779"/>
      <c r="W50" s="779"/>
      <c r="X50" s="1395"/>
      <c r="Y50" s="1395"/>
      <c r="Z50" s="1395"/>
      <c r="AA50" s="1395"/>
      <c r="AB50" s="1395"/>
      <c r="AC50" s="1395"/>
      <c r="AD50" s="1395"/>
      <c r="AE50" s="1395"/>
      <c r="AF50" s="1395"/>
      <c r="AG50" s="1395"/>
      <c r="AH50" s="1395"/>
      <c r="AI50" s="1395"/>
      <c r="AJ50" s="1395"/>
      <c r="AK50" s="1395"/>
      <c r="AL50" s="1395"/>
      <c r="AM50" s="1395"/>
      <c r="AN50" s="1395"/>
      <c r="AO50" s="1395"/>
      <c r="AP50" s="1395"/>
      <c r="AQ50" s="1395"/>
      <c r="AR50" s="1395"/>
      <c r="AS50" s="1395"/>
      <c r="AT50" s="780" t="s">
        <v>23</v>
      </c>
    </row>
    <row r="51" spans="1:46" s="768" customFormat="1" ht="11.25">
      <c r="A51" s="801"/>
      <c r="B51" s="803"/>
      <c r="C51" s="801"/>
      <c r="D51" s="801"/>
      <c r="F51" s="801"/>
      <c r="G51" s="797"/>
      <c r="H51" s="804" t="s">
        <v>1851</v>
      </c>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1"/>
    </row>
    <row r="52" spans="1:46" s="768" customFormat="1" ht="11.25" customHeight="1">
      <c r="A52" s="801"/>
      <c r="B52" s="803"/>
      <c r="C52" s="801"/>
      <c r="D52" s="801"/>
      <c r="F52" s="801"/>
      <c r="G52" s="797"/>
      <c r="H52" s="1387" t="s">
        <v>1852</v>
      </c>
      <c r="I52" s="1388"/>
      <c r="J52" s="1388"/>
      <c r="K52" s="1388"/>
      <c r="L52" s="1388"/>
      <c r="M52" s="1388"/>
      <c r="N52" s="1388"/>
      <c r="O52" s="1388"/>
      <c r="P52" s="1389"/>
      <c r="Q52" s="768" t="s">
        <v>380</v>
      </c>
      <c r="R52" s="768" t="s">
        <v>42</v>
      </c>
      <c r="T52" s="773"/>
      <c r="U52" s="768" t="s">
        <v>1845</v>
      </c>
      <c r="Y52" s="1393"/>
      <c r="Z52" s="1393"/>
      <c r="AA52" s="1393"/>
      <c r="AB52" s="1393"/>
      <c r="AC52" s="1393"/>
      <c r="AD52" s="1393"/>
      <c r="AE52" s="1393"/>
      <c r="AF52" s="1393"/>
      <c r="AG52" s="1393"/>
      <c r="AH52" s="1393"/>
      <c r="AI52" s="1393"/>
      <c r="AJ52" s="1393"/>
      <c r="AK52" s="1393"/>
      <c r="AL52" s="1393"/>
      <c r="AM52" s="1393"/>
      <c r="AN52" s="1393"/>
      <c r="AO52" s="1393"/>
      <c r="AP52" s="1393"/>
      <c r="AQ52" s="1393"/>
      <c r="AR52" s="1393"/>
      <c r="AS52" s="1393"/>
      <c r="AT52" s="772" t="s">
        <v>23</v>
      </c>
    </row>
    <row r="53" spans="1:46" s="768" customFormat="1" ht="11.25" customHeight="1">
      <c r="A53" s="767"/>
      <c r="B53" s="805"/>
      <c r="C53" s="806"/>
      <c r="D53" s="807"/>
      <c r="E53" s="807"/>
      <c r="F53" s="808"/>
      <c r="G53" s="809"/>
      <c r="H53" s="1390"/>
      <c r="I53" s="1391"/>
      <c r="J53" s="1391"/>
      <c r="K53" s="1391"/>
      <c r="L53" s="1391"/>
      <c r="M53" s="1391"/>
      <c r="N53" s="1391"/>
      <c r="O53" s="1391"/>
      <c r="P53" s="1392"/>
      <c r="Q53" s="768" t="s">
        <v>380</v>
      </c>
      <c r="R53" s="768" t="s">
        <v>41</v>
      </c>
      <c r="T53" s="772"/>
      <c r="U53" s="768" t="s">
        <v>1846</v>
      </c>
      <c r="Y53" s="1394"/>
      <c r="Z53" s="1394"/>
      <c r="AA53" s="1394"/>
      <c r="AB53" s="1394"/>
      <c r="AC53" s="1394"/>
      <c r="AD53" s="1394"/>
      <c r="AE53" s="1394"/>
      <c r="AF53" s="1394"/>
      <c r="AG53" s="1394"/>
      <c r="AH53" s="1394"/>
      <c r="AI53" s="1394"/>
      <c r="AJ53" s="1394"/>
      <c r="AK53" s="1394"/>
      <c r="AL53" s="1394"/>
      <c r="AM53" s="1394"/>
      <c r="AN53" s="1394"/>
      <c r="AO53" s="1394"/>
      <c r="AP53" s="1394"/>
      <c r="AQ53" s="1394"/>
      <c r="AR53" s="1394"/>
      <c r="AS53" s="1394"/>
      <c r="AT53" s="772" t="s">
        <v>23</v>
      </c>
    </row>
    <row r="54" spans="1:46" s="768" customFormat="1" ht="13.5" customHeight="1">
      <c r="A54" s="767"/>
      <c r="B54" s="805"/>
      <c r="C54" s="806"/>
      <c r="D54" s="807"/>
      <c r="E54" s="807"/>
      <c r="F54" s="808"/>
      <c r="G54" s="809"/>
      <c r="H54" s="1390"/>
      <c r="I54" s="1391"/>
      <c r="J54" s="1391"/>
      <c r="K54" s="1391"/>
      <c r="L54" s="1391"/>
      <c r="M54" s="1391"/>
      <c r="N54" s="1391"/>
      <c r="O54" s="1391"/>
      <c r="P54" s="1392"/>
      <c r="Q54" s="768" t="s">
        <v>380</v>
      </c>
      <c r="R54" s="768" t="s">
        <v>1853</v>
      </c>
      <c r="T54" s="772"/>
      <c r="U54" s="768" t="s">
        <v>1847</v>
      </c>
      <c r="Y54" s="1394"/>
      <c r="Z54" s="1394"/>
      <c r="AA54" s="1394"/>
      <c r="AB54" s="1394"/>
      <c r="AC54" s="1394"/>
      <c r="AD54" s="1394"/>
      <c r="AE54" s="1394"/>
      <c r="AF54" s="1394"/>
      <c r="AG54" s="1394"/>
      <c r="AH54" s="1394"/>
      <c r="AI54" s="1394"/>
      <c r="AJ54" s="1394"/>
      <c r="AK54" s="1394"/>
      <c r="AL54" s="1394"/>
      <c r="AM54" s="1394"/>
      <c r="AN54" s="1394"/>
      <c r="AO54" s="1394"/>
      <c r="AP54" s="1394"/>
      <c r="AQ54" s="1394"/>
      <c r="AR54" s="1394"/>
      <c r="AS54" s="1394"/>
      <c r="AT54" s="772" t="s">
        <v>23</v>
      </c>
    </row>
    <row r="55" spans="1:46" s="768" customFormat="1" ht="11.25" customHeight="1">
      <c r="A55" s="767"/>
      <c r="B55" s="774"/>
      <c r="C55" s="767"/>
      <c r="D55" s="767"/>
      <c r="E55" s="767"/>
      <c r="F55" s="767"/>
      <c r="G55" s="775"/>
      <c r="H55" s="1390"/>
      <c r="I55" s="1391"/>
      <c r="J55" s="1391"/>
      <c r="K55" s="1391"/>
      <c r="L55" s="1391"/>
      <c r="M55" s="1391"/>
      <c r="N55" s="1391"/>
      <c r="O55" s="1391"/>
      <c r="P55" s="1392"/>
      <c r="Q55" s="810"/>
      <c r="R55" s="810"/>
      <c r="S55" s="810"/>
      <c r="T55" s="811"/>
      <c r="U55" s="768" t="s">
        <v>1848</v>
      </c>
      <c r="Y55" s="1394"/>
      <c r="Z55" s="1394"/>
      <c r="AA55" s="1394"/>
      <c r="AB55" s="1394"/>
      <c r="AC55" s="1394"/>
      <c r="AD55" s="1394"/>
      <c r="AE55" s="1394"/>
      <c r="AF55" s="1394"/>
      <c r="AG55" s="1394"/>
      <c r="AH55" s="1394"/>
      <c r="AI55" s="1394"/>
      <c r="AJ55" s="1394"/>
      <c r="AK55" s="1394"/>
      <c r="AL55" s="1394"/>
      <c r="AM55" s="1394"/>
      <c r="AN55" s="1394"/>
      <c r="AO55" s="1394"/>
      <c r="AP55" s="1394"/>
      <c r="AQ55" s="1394"/>
      <c r="AR55" s="1394"/>
      <c r="AS55" s="1394"/>
      <c r="AT55" s="772" t="s">
        <v>23</v>
      </c>
    </row>
    <row r="56" spans="1:46" s="768" customFormat="1" ht="13.5" customHeight="1">
      <c r="A56" s="767"/>
      <c r="B56" s="774"/>
      <c r="C56" s="767"/>
      <c r="D56" s="767"/>
      <c r="E56" s="767"/>
      <c r="F56" s="767"/>
      <c r="G56" s="775"/>
      <c r="H56" s="776"/>
      <c r="I56" s="777"/>
      <c r="J56" s="777"/>
      <c r="K56" s="777"/>
      <c r="L56" s="812"/>
      <c r="M56" s="812"/>
      <c r="N56" s="812"/>
      <c r="O56" s="812"/>
      <c r="P56" s="813"/>
      <c r="Q56" s="812"/>
      <c r="R56" s="812"/>
      <c r="S56" s="812"/>
      <c r="T56" s="813"/>
      <c r="U56" s="779" t="s">
        <v>1836</v>
      </c>
      <c r="V56" s="779"/>
      <c r="W56" s="779"/>
      <c r="X56" s="1395"/>
      <c r="Y56" s="1395"/>
      <c r="Z56" s="1395"/>
      <c r="AA56" s="1395"/>
      <c r="AB56" s="1395"/>
      <c r="AC56" s="1395"/>
      <c r="AD56" s="1395"/>
      <c r="AE56" s="1395"/>
      <c r="AF56" s="1395"/>
      <c r="AG56" s="1395"/>
      <c r="AH56" s="1395"/>
      <c r="AI56" s="1395"/>
      <c r="AJ56" s="1395"/>
      <c r="AK56" s="1395"/>
      <c r="AL56" s="1395"/>
      <c r="AM56" s="1395"/>
      <c r="AN56" s="1395"/>
      <c r="AO56" s="1395"/>
      <c r="AP56" s="1395"/>
      <c r="AQ56" s="1395"/>
      <c r="AR56" s="1395"/>
      <c r="AS56" s="1395"/>
      <c r="AT56" s="780" t="s">
        <v>23</v>
      </c>
    </row>
    <row r="57" spans="1:46" s="768" customFormat="1" ht="11.25" customHeight="1">
      <c r="A57" s="767"/>
      <c r="B57" s="774"/>
      <c r="C57" s="767"/>
      <c r="D57" s="767"/>
      <c r="E57" s="767"/>
      <c r="F57" s="767"/>
      <c r="G57" s="775"/>
      <c r="H57" s="767" t="s">
        <v>1854</v>
      </c>
      <c r="I57" s="767"/>
      <c r="J57" s="767"/>
      <c r="K57" s="1379"/>
      <c r="L57" s="1379"/>
      <c r="M57" s="1379"/>
      <c r="N57" s="1379"/>
      <c r="O57" s="1379"/>
      <c r="P57" s="1379"/>
      <c r="Q57" s="1379"/>
      <c r="R57" s="1379"/>
      <c r="S57" s="1379"/>
      <c r="T57" s="1379"/>
      <c r="U57" s="1379"/>
      <c r="V57" s="1379"/>
      <c r="W57" s="1379"/>
      <c r="X57" s="1379"/>
      <c r="Y57" s="1379"/>
      <c r="Z57" s="1379"/>
      <c r="AA57" s="1379"/>
      <c r="AB57" s="1379"/>
      <c r="AC57" s="1379"/>
      <c r="AD57" s="1379"/>
      <c r="AE57" s="1379"/>
      <c r="AF57" s="1379"/>
      <c r="AG57" s="1379"/>
      <c r="AH57" s="1379"/>
      <c r="AI57" s="1379"/>
      <c r="AJ57" s="1379"/>
      <c r="AK57" s="1379"/>
      <c r="AL57" s="1379"/>
      <c r="AM57" s="1379"/>
      <c r="AN57" s="1379"/>
      <c r="AO57" s="1379"/>
      <c r="AP57" s="1379"/>
      <c r="AQ57" s="1379"/>
      <c r="AR57" s="1379"/>
      <c r="AS57" s="1379"/>
      <c r="AT57" s="1380"/>
    </row>
    <row r="58" spans="1:46" s="768" customFormat="1" ht="13.5" customHeight="1">
      <c r="A58" s="767"/>
      <c r="B58" s="774"/>
      <c r="C58" s="767"/>
      <c r="D58" s="767"/>
      <c r="E58" s="767"/>
      <c r="F58" s="767"/>
      <c r="G58" s="775"/>
      <c r="H58" s="767"/>
      <c r="I58" s="767"/>
      <c r="J58" s="767"/>
      <c r="K58" s="1381"/>
      <c r="L58" s="1381"/>
      <c r="M58" s="1381"/>
      <c r="N58" s="1381"/>
      <c r="O58" s="1381"/>
      <c r="P58" s="1381"/>
      <c r="Q58" s="1381"/>
      <c r="R58" s="1381"/>
      <c r="S58" s="1381"/>
      <c r="T58" s="1381"/>
      <c r="U58" s="1381"/>
      <c r="V58" s="1381"/>
      <c r="W58" s="1381"/>
      <c r="X58" s="1381"/>
      <c r="Y58" s="1381"/>
      <c r="Z58" s="1381"/>
      <c r="AA58" s="1381"/>
      <c r="AB58" s="1381"/>
      <c r="AC58" s="1381"/>
      <c r="AD58" s="1381"/>
      <c r="AE58" s="1381"/>
      <c r="AF58" s="1381"/>
      <c r="AG58" s="1381"/>
      <c r="AH58" s="1381"/>
      <c r="AI58" s="1381"/>
      <c r="AJ58" s="1381"/>
      <c r="AK58" s="1381"/>
      <c r="AL58" s="1381"/>
      <c r="AM58" s="1381"/>
      <c r="AN58" s="1381"/>
      <c r="AO58" s="1381"/>
      <c r="AP58" s="1381"/>
      <c r="AQ58" s="1381"/>
      <c r="AR58" s="1381"/>
      <c r="AS58" s="1381"/>
      <c r="AT58" s="1382"/>
    </row>
    <row r="59" spans="1:46" s="768" customFormat="1" ht="13.5" customHeight="1">
      <c r="A59" s="767"/>
      <c r="B59" s="774"/>
      <c r="C59" s="767"/>
      <c r="D59" s="767"/>
      <c r="E59" s="767"/>
      <c r="F59" s="767"/>
      <c r="G59" s="775"/>
      <c r="H59" s="767"/>
      <c r="I59" s="767"/>
      <c r="J59" s="767"/>
      <c r="K59" s="1381"/>
      <c r="L59" s="1381"/>
      <c r="M59" s="1381"/>
      <c r="N59" s="1381"/>
      <c r="O59" s="1381"/>
      <c r="P59" s="1381"/>
      <c r="Q59" s="1381"/>
      <c r="R59" s="1381"/>
      <c r="S59" s="1381"/>
      <c r="T59" s="1381"/>
      <c r="U59" s="1381"/>
      <c r="V59" s="1381"/>
      <c r="W59" s="1381"/>
      <c r="X59" s="1381"/>
      <c r="Y59" s="1381"/>
      <c r="Z59" s="1381"/>
      <c r="AA59" s="1381"/>
      <c r="AB59" s="1381"/>
      <c r="AC59" s="1381"/>
      <c r="AD59" s="1381"/>
      <c r="AE59" s="1381"/>
      <c r="AF59" s="1381"/>
      <c r="AG59" s="1381"/>
      <c r="AH59" s="1381"/>
      <c r="AI59" s="1381"/>
      <c r="AJ59" s="1381"/>
      <c r="AK59" s="1381"/>
      <c r="AL59" s="1381"/>
      <c r="AM59" s="1381"/>
      <c r="AN59" s="1381"/>
      <c r="AO59" s="1381"/>
      <c r="AP59" s="1381"/>
      <c r="AQ59" s="1381"/>
      <c r="AR59" s="1381"/>
      <c r="AS59" s="1381"/>
      <c r="AT59" s="1382"/>
    </row>
    <row r="60" spans="1:46" s="768" customFormat="1" ht="13.5" customHeight="1">
      <c r="A60" s="767"/>
      <c r="B60" s="776"/>
      <c r="C60" s="777"/>
      <c r="D60" s="777"/>
      <c r="E60" s="777"/>
      <c r="F60" s="777"/>
      <c r="G60" s="778"/>
      <c r="H60" s="777"/>
      <c r="I60" s="777"/>
      <c r="J60" s="777"/>
      <c r="K60" s="1383"/>
      <c r="L60" s="1383"/>
      <c r="M60" s="1383"/>
      <c r="N60" s="1383"/>
      <c r="O60" s="1383"/>
      <c r="P60" s="1383"/>
      <c r="Q60" s="1383"/>
      <c r="R60" s="1383"/>
      <c r="S60" s="1383"/>
      <c r="T60" s="1383"/>
      <c r="U60" s="1383"/>
      <c r="V60" s="1383"/>
      <c r="W60" s="1383"/>
      <c r="X60" s="1383"/>
      <c r="Y60" s="1383"/>
      <c r="Z60" s="1383"/>
      <c r="AA60" s="1383"/>
      <c r="AB60" s="1383"/>
      <c r="AC60" s="1383"/>
      <c r="AD60" s="1383"/>
      <c r="AE60" s="1383"/>
      <c r="AF60" s="1383"/>
      <c r="AG60" s="1383"/>
      <c r="AH60" s="1383"/>
      <c r="AI60" s="1383"/>
      <c r="AJ60" s="1383"/>
      <c r="AK60" s="1383"/>
      <c r="AL60" s="1383"/>
      <c r="AM60" s="1383"/>
      <c r="AN60" s="1383"/>
      <c r="AO60" s="1383"/>
      <c r="AP60" s="1383"/>
      <c r="AQ60" s="1383"/>
      <c r="AR60" s="1383"/>
      <c r="AS60" s="1383"/>
      <c r="AT60" s="1384"/>
    </row>
    <row r="61" spans="1:46" s="768" customFormat="1" ht="11.25" customHeight="1">
      <c r="A61" s="767"/>
      <c r="B61" s="1385" t="s">
        <v>1935</v>
      </c>
      <c r="C61" s="1385"/>
      <c r="D61" s="1385"/>
      <c r="E61" s="1385"/>
      <c r="F61" s="1385"/>
      <c r="G61" s="1385"/>
      <c r="H61" s="1385"/>
      <c r="I61" s="1385"/>
      <c r="J61" s="1385"/>
      <c r="K61" s="1385"/>
      <c r="L61" s="1385"/>
      <c r="M61" s="1385"/>
      <c r="N61" s="1385"/>
      <c r="O61" s="1385"/>
      <c r="P61" s="1385"/>
      <c r="Q61" s="1385"/>
      <c r="R61" s="1385"/>
      <c r="S61" s="1385"/>
      <c r="T61" s="1385"/>
      <c r="U61" s="1385"/>
      <c r="V61" s="1385"/>
      <c r="W61" s="1385"/>
      <c r="X61" s="1385"/>
      <c r="Y61" s="1385"/>
      <c r="Z61" s="1385"/>
      <c r="AA61" s="1385"/>
      <c r="AB61" s="1385"/>
      <c r="AC61" s="1385"/>
      <c r="AD61" s="1385"/>
      <c r="AE61" s="1385"/>
      <c r="AF61" s="1385"/>
      <c r="AG61" s="1385"/>
      <c r="AH61" s="1385"/>
      <c r="AI61" s="1385"/>
      <c r="AJ61" s="1385"/>
      <c r="AK61" s="1385"/>
      <c r="AL61" s="1385"/>
      <c r="AM61" s="1385"/>
      <c r="AN61" s="1385"/>
      <c r="AO61" s="1385"/>
      <c r="AP61" s="1385"/>
      <c r="AQ61" s="1385"/>
      <c r="AR61" s="1385"/>
      <c r="AS61" s="1385"/>
      <c r="AT61" s="1385"/>
    </row>
    <row r="62" spans="1:46" s="768" customFormat="1" ht="11.25" customHeight="1">
      <c r="A62" s="767"/>
      <c r="B62" s="1385"/>
      <c r="C62" s="1385"/>
      <c r="D62" s="1385"/>
      <c r="E62" s="1385"/>
      <c r="F62" s="1385"/>
      <c r="G62" s="1385"/>
      <c r="H62" s="1385"/>
      <c r="I62" s="1385"/>
      <c r="J62" s="1385"/>
      <c r="K62" s="1385"/>
      <c r="L62" s="1385"/>
      <c r="M62" s="1385"/>
      <c r="N62" s="1385"/>
      <c r="O62" s="1385"/>
      <c r="P62" s="1385"/>
      <c r="Q62" s="1385"/>
      <c r="R62" s="1385"/>
      <c r="S62" s="1385"/>
      <c r="T62" s="1385"/>
      <c r="U62" s="1385"/>
      <c r="V62" s="1385"/>
      <c r="W62" s="1385"/>
      <c r="X62" s="1385"/>
      <c r="Y62" s="1385"/>
      <c r="Z62" s="1385"/>
      <c r="AA62" s="1385"/>
      <c r="AB62" s="1385"/>
      <c r="AC62" s="1385"/>
      <c r="AD62" s="1385"/>
      <c r="AE62" s="1385"/>
      <c r="AF62" s="1385"/>
      <c r="AG62" s="1385"/>
      <c r="AH62" s="1385"/>
      <c r="AI62" s="1385"/>
      <c r="AJ62" s="1385"/>
      <c r="AK62" s="1385"/>
      <c r="AL62" s="1385"/>
      <c r="AM62" s="1385"/>
      <c r="AN62" s="1385"/>
      <c r="AO62" s="1385"/>
      <c r="AP62" s="1385"/>
      <c r="AQ62" s="1385"/>
      <c r="AR62" s="1385"/>
      <c r="AS62" s="1385"/>
      <c r="AT62" s="1385"/>
    </row>
    <row r="63" spans="1:46" s="768" customFormat="1" ht="11.25" customHeight="1">
      <c r="A63" s="767"/>
      <c r="B63" s="1386"/>
      <c r="C63" s="1386"/>
      <c r="D63" s="1386"/>
      <c r="E63" s="1386"/>
      <c r="F63" s="1386"/>
      <c r="G63" s="1386"/>
      <c r="H63" s="1386"/>
      <c r="I63" s="1386"/>
      <c r="J63" s="1386"/>
      <c r="K63" s="1386"/>
      <c r="L63" s="1386"/>
      <c r="M63" s="1386"/>
      <c r="N63" s="1386"/>
      <c r="O63" s="1386"/>
      <c r="P63" s="1386"/>
      <c r="Q63" s="1386"/>
      <c r="R63" s="1386"/>
      <c r="S63" s="1386"/>
      <c r="T63" s="1386"/>
      <c r="U63" s="1386"/>
      <c r="V63" s="1386"/>
      <c r="W63" s="1386"/>
      <c r="X63" s="1386"/>
      <c r="Y63" s="1386"/>
      <c r="Z63" s="1386"/>
      <c r="AA63" s="1386"/>
      <c r="AB63" s="1386"/>
      <c r="AC63" s="1386"/>
      <c r="AD63" s="1386"/>
      <c r="AE63" s="1386"/>
      <c r="AF63" s="1386"/>
      <c r="AG63" s="1386"/>
      <c r="AH63" s="1386"/>
      <c r="AI63" s="1386"/>
      <c r="AJ63" s="1386"/>
      <c r="AK63" s="1386"/>
      <c r="AL63" s="1386"/>
      <c r="AM63" s="1386"/>
      <c r="AN63" s="1386"/>
      <c r="AO63" s="1386"/>
      <c r="AP63" s="1386"/>
      <c r="AQ63" s="1386"/>
      <c r="AR63" s="1386"/>
      <c r="AS63" s="1386"/>
      <c r="AT63" s="1386"/>
    </row>
    <row r="64" spans="1:46" s="768" customFormat="1" ht="11.25" customHeight="1">
      <c r="A64" s="767"/>
      <c r="B64" s="1386"/>
      <c r="C64" s="1386"/>
      <c r="D64" s="1386"/>
      <c r="E64" s="1386"/>
      <c r="F64" s="1386"/>
      <c r="G64" s="1386"/>
      <c r="H64" s="1386"/>
      <c r="I64" s="1386"/>
      <c r="J64" s="1386"/>
      <c r="K64" s="1386"/>
      <c r="L64" s="1386"/>
      <c r="M64" s="1386"/>
      <c r="N64" s="1386"/>
      <c r="O64" s="1386"/>
      <c r="P64" s="1386"/>
      <c r="Q64" s="1386"/>
      <c r="R64" s="1386"/>
      <c r="S64" s="1386"/>
      <c r="T64" s="1386"/>
      <c r="U64" s="1386"/>
      <c r="V64" s="1386"/>
      <c r="W64" s="1386"/>
      <c r="X64" s="1386"/>
      <c r="Y64" s="1386"/>
      <c r="Z64" s="1386"/>
      <c r="AA64" s="1386"/>
      <c r="AB64" s="1386"/>
      <c r="AC64" s="1386"/>
      <c r="AD64" s="1386"/>
      <c r="AE64" s="1386"/>
      <c r="AF64" s="1386"/>
      <c r="AG64" s="1386"/>
      <c r="AH64" s="1386"/>
      <c r="AI64" s="1386"/>
      <c r="AJ64" s="1386"/>
      <c r="AK64" s="1386"/>
      <c r="AL64" s="1386"/>
      <c r="AM64" s="1386"/>
      <c r="AN64" s="1386"/>
      <c r="AO64" s="1386"/>
      <c r="AP64" s="1386"/>
      <c r="AQ64" s="1386"/>
      <c r="AR64" s="1386"/>
      <c r="AS64" s="1386"/>
      <c r="AT64" s="1386"/>
    </row>
    <row r="65" spans="1:8" s="768" customFormat="1" ht="11.25">
      <c r="A65" s="783"/>
      <c r="B65" s="783"/>
      <c r="C65" s="783"/>
      <c r="D65" s="783"/>
      <c r="E65" s="783"/>
      <c r="F65" s="783"/>
      <c r="G65" s="783"/>
      <c r="H65" s="783"/>
    </row>
    <row r="66" spans="1:8" s="768" customFormat="1" ht="11.25">
      <c r="A66" s="783"/>
      <c r="B66" s="783"/>
      <c r="C66" s="783"/>
      <c r="D66" s="783"/>
      <c r="E66" s="783"/>
      <c r="F66" s="783"/>
      <c r="G66" s="783"/>
      <c r="H66" s="783"/>
    </row>
    <row r="67" spans="1:8" s="768" customFormat="1" ht="11.25">
      <c r="A67" s="783"/>
      <c r="B67" s="783"/>
      <c r="C67" s="783"/>
      <c r="D67" s="783"/>
      <c r="E67" s="783"/>
      <c r="F67" s="783"/>
      <c r="G67" s="783"/>
      <c r="H67" s="783"/>
    </row>
    <row r="68" spans="1:8" s="768" customFormat="1" ht="11.25">
      <c r="A68" s="783"/>
      <c r="B68" s="783"/>
      <c r="C68" s="783"/>
      <c r="D68" s="783"/>
      <c r="E68" s="783"/>
      <c r="F68" s="783"/>
      <c r="G68" s="783"/>
      <c r="H68" s="783"/>
    </row>
    <row r="69" spans="1:8" s="768" customFormat="1" ht="11.25">
      <c r="A69" s="783"/>
      <c r="B69" s="783"/>
      <c r="C69" s="783"/>
      <c r="D69" s="783"/>
      <c r="E69" s="783"/>
      <c r="F69" s="783"/>
      <c r="G69" s="783"/>
      <c r="H69" s="783"/>
    </row>
    <row r="70" spans="1:8" s="768" customFormat="1" ht="11.25">
      <c r="A70" s="783"/>
      <c r="B70" s="783"/>
      <c r="C70" s="783"/>
      <c r="D70" s="783"/>
      <c r="E70" s="783"/>
      <c r="F70" s="783"/>
      <c r="G70" s="783"/>
      <c r="H70" s="783"/>
    </row>
    <row r="71" spans="1:8" s="768" customFormat="1" ht="11.25">
      <c r="A71" s="783"/>
      <c r="B71" s="783"/>
      <c r="C71" s="783"/>
      <c r="D71" s="783"/>
      <c r="E71" s="783"/>
      <c r="F71" s="783"/>
      <c r="G71" s="783"/>
      <c r="H71" s="783"/>
    </row>
    <row r="72" spans="1:8" s="768" customFormat="1" ht="11.25">
      <c r="A72" s="783"/>
      <c r="B72" s="783"/>
      <c r="C72" s="783"/>
      <c r="D72" s="783"/>
      <c r="E72" s="783"/>
      <c r="F72" s="783"/>
      <c r="G72" s="783"/>
      <c r="H72" s="783"/>
    </row>
    <row r="73" spans="1:8" s="768" customFormat="1" ht="11.25">
      <c r="A73" s="783"/>
      <c r="B73" s="783"/>
      <c r="C73" s="783"/>
      <c r="D73" s="783"/>
      <c r="E73" s="783"/>
      <c r="F73" s="783"/>
      <c r="G73" s="783"/>
      <c r="H73" s="783"/>
    </row>
  </sheetData>
  <mergeCells count="45">
    <mergeCell ref="V11:AS11"/>
    <mergeCell ref="B2:AT2"/>
    <mergeCell ref="B6:G6"/>
    <mergeCell ref="H6:AT6"/>
    <mergeCell ref="B7:G8"/>
    <mergeCell ref="X9:AS9"/>
    <mergeCell ref="H12:P13"/>
    <mergeCell ref="V14:AS14"/>
    <mergeCell ref="V16:AS16"/>
    <mergeCell ref="V18:AS18"/>
    <mergeCell ref="H19:P20"/>
    <mergeCell ref="AL20:AS20"/>
    <mergeCell ref="X37:AS38"/>
    <mergeCell ref="AT37:AT38"/>
    <mergeCell ref="V22:AS22"/>
    <mergeCell ref="AB26:AS26"/>
    <mergeCell ref="X27:AS27"/>
    <mergeCell ref="X29:AS29"/>
    <mergeCell ref="Y30:AS30"/>
    <mergeCell ref="Y31:AS31"/>
    <mergeCell ref="X32:AS32"/>
    <mergeCell ref="H33:P34"/>
    <mergeCell ref="U34:U35"/>
    <mergeCell ref="V34:AS35"/>
    <mergeCell ref="AT34:AT35"/>
    <mergeCell ref="X50:AS50"/>
    <mergeCell ref="H39:P41"/>
    <mergeCell ref="Y39:AS39"/>
    <mergeCell ref="Y40:AS40"/>
    <mergeCell ref="Y41:AS41"/>
    <mergeCell ref="Y42:AS42"/>
    <mergeCell ref="X44:AS44"/>
    <mergeCell ref="H45:P46"/>
    <mergeCell ref="Y45:AS45"/>
    <mergeCell ref="Y46:AS46"/>
    <mergeCell ref="Y47:AS47"/>
    <mergeCell ref="Y48:AS48"/>
    <mergeCell ref="K57:AT60"/>
    <mergeCell ref="B61:AT64"/>
    <mergeCell ref="H52:P55"/>
    <mergeCell ref="Y52:AS52"/>
    <mergeCell ref="Y53:AS53"/>
    <mergeCell ref="Y54:AS54"/>
    <mergeCell ref="Y55:AS55"/>
    <mergeCell ref="X56:AS56"/>
  </mergeCells>
  <phoneticPr fontId="3"/>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2"/>
  <sheetViews>
    <sheetView showZeros="0" view="pageBreakPreview" zoomScaleNormal="100" zoomScaleSheetLayoutView="100" workbookViewId="0">
      <selection activeCell="F29" sqref="F29"/>
    </sheetView>
  </sheetViews>
  <sheetFormatPr defaultColWidth="9" defaultRowHeight="13.5"/>
  <cols>
    <col min="1" max="6" width="6.375" style="17" customWidth="1"/>
    <col min="7" max="7" width="7.125" style="17" customWidth="1"/>
    <col min="8" max="23" width="6.375" style="17" customWidth="1"/>
    <col min="24" max="16384" width="9" style="17"/>
  </cols>
  <sheetData>
    <row r="1" spans="1:17" ht="33.75" customHeight="1">
      <c r="A1" s="1422" t="s">
        <v>1236</v>
      </c>
      <c r="B1" s="1422"/>
      <c r="C1" s="1422"/>
      <c r="D1" s="1422"/>
      <c r="E1" s="1422"/>
      <c r="F1" s="1422"/>
      <c r="G1" s="1422"/>
      <c r="H1" s="1422"/>
      <c r="I1" s="1422"/>
      <c r="J1" s="1422"/>
      <c r="K1" s="1422"/>
      <c r="L1" s="1422"/>
      <c r="M1" s="1422"/>
    </row>
    <row r="2" spans="1:17" ht="38.25" customHeight="1"/>
    <row r="3" spans="1:17" ht="13.15" customHeight="1"/>
    <row r="4" spans="1:17" ht="19.5" customHeight="1">
      <c r="A4" s="18" t="s">
        <v>1239</v>
      </c>
      <c r="B4" s="1302"/>
      <c r="C4" s="1302"/>
      <c r="D4" s="1302"/>
      <c r="E4" s="1302"/>
      <c r="F4" s="17" t="s">
        <v>1240</v>
      </c>
    </row>
    <row r="5" spans="1:17" ht="25.15" customHeight="1">
      <c r="B5" s="1317"/>
      <c r="C5" s="1317"/>
      <c r="D5" s="1317"/>
      <c r="E5" s="1317"/>
    </row>
    <row r="6" spans="1:17" ht="37.5" customHeight="1"/>
    <row r="7" spans="1:17" ht="14.25">
      <c r="A7" s="1423" t="s">
        <v>1237</v>
      </c>
      <c r="B7" s="1423"/>
      <c r="C7" s="1423"/>
      <c r="D7" s="1423"/>
      <c r="E7" s="1423"/>
      <c r="F7" s="1423"/>
      <c r="G7" s="1423"/>
      <c r="H7" s="1423"/>
      <c r="I7" s="1423"/>
      <c r="J7" s="1423"/>
      <c r="K7" s="1423"/>
      <c r="L7" s="1423"/>
      <c r="M7" s="1423"/>
    </row>
    <row r="10" spans="1:17" ht="22.5" customHeight="1">
      <c r="A10" s="671" t="s">
        <v>1429</v>
      </c>
      <c r="B10" s="17" t="s">
        <v>1241</v>
      </c>
    </row>
    <row r="11" spans="1:17" ht="22.5" customHeight="1">
      <c r="A11" s="19"/>
    </row>
    <row r="12" spans="1:17" ht="22.5" customHeight="1">
      <c r="A12" s="671" t="s">
        <v>1429</v>
      </c>
      <c r="B12" s="17" t="s">
        <v>1141</v>
      </c>
    </row>
    <row r="13" spans="1:17" ht="22.5" customHeight="1">
      <c r="A13" s="19"/>
      <c r="Q13" s="17" t="s">
        <v>310</v>
      </c>
    </row>
    <row r="14" spans="1:17" ht="22.5" customHeight="1">
      <c r="A14" s="671" t="s">
        <v>1429</v>
      </c>
      <c r="B14" s="17" t="s">
        <v>557</v>
      </c>
      <c r="Q14" s="17" t="s">
        <v>311</v>
      </c>
    </row>
    <row r="15" spans="1:17" ht="22.5" customHeight="1">
      <c r="A15" s="19"/>
    </row>
    <row r="16" spans="1:17" ht="22.5" customHeight="1">
      <c r="A16" s="671" t="s">
        <v>1429</v>
      </c>
      <c r="B16" s="17" t="s">
        <v>558</v>
      </c>
    </row>
    <row r="18" spans="1:13" ht="44.25" customHeight="1">
      <c r="A18" s="1424" t="s">
        <v>559</v>
      </c>
      <c r="B18" s="1424"/>
      <c r="C18" s="1424"/>
      <c r="D18" s="1424"/>
      <c r="E18" s="1424"/>
      <c r="F18" s="1424"/>
      <c r="G18" s="1424"/>
      <c r="H18" s="1424"/>
      <c r="I18" s="1424"/>
      <c r="J18" s="1424"/>
      <c r="K18" s="1424"/>
      <c r="L18" s="1424"/>
      <c r="M18" s="1424"/>
    </row>
    <row r="19" spans="1:13" ht="18.75" customHeight="1"/>
    <row r="20" spans="1:13" ht="18.75" customHeight="1"/>
    <row r="21" spans="1:13" ht="18.75" customHeight="1"/>
    <row r="22" spans="1:13" ht="26.25" customHeight="1">
      <c r="A22" s="1421" t="s">
        <v>560</v>
      </c>
      <c r="B22" s="1421"/>
      <c r="C22" s="1420">
        <f>申請書!B90</f>
        <v>0</v>
      </c>
      <c r="D22" s="1420"/>
      <c r="E22" s="1420"/>
      <c r="F22" s="1420"/>
      <c r="G22" s="1420"/>
      <c r="H22" s="1420"/>
      <c r="I22" s="1420"/>
      <c r="J22" s="1420"/>
      <c r="K22" s="1420"/>
    </row>
    <row r="24" spans="1:13" ht="26.25" customHeight="1">
      <c r="A24" s="1421" t="s">
        <v>561</v>
      </c>
      <c r="B24" s="1421"/>
      <c r="C24" s="1420">
        <f>申請書!B159</f>
        <v>0</v>
      </c>
      <c r="D24" s="1420"/>
      <c r="E24" s="1420"/>
      <c r="F24" s="1420"/>
      <c r="G24" s="1420"/>
      <c r="H24" s="1420"/>
      <c r="I24" s="1420"/>
      <c r="J24" s="1420"/>
      <c r="K24" s="1420"/>
    </row>
    <row r="25" spans="1:13" ht="29.25" customHeight="1"/>
    <row r="26" spans="1:13" ht="29.25" customHeight="1"/>
    <row r="27" spans="1:13" ht="29.25" customHeight="1"/>
    <row r="28" spans="1:13">
      <c r="F28" s="17" t="s">
        <v>2089</v>
      </c>
      <c r="G28" s="670"/>
      <c r="H28" s="17" t="s">
        <v>1571</v>
      </c>
      <c r="I28" s="670"/>
      <c r="J28" s="17" t="s">
        <v>1572</v>
      </c>
      <c r="K28" s="670"/>
      <c r="L28" s="17" t="s">
        <v>1644</v>
      </c>
    </row>
    <row r="30" spans="1:13" ht="24" customHeight="1">
      <c r="G30" s="20" t="s">
        <v>1238</v>
      </c>
      <c r="H30" s="1418">
        <f>申請書!J14</f>
        <v>0</v>
      </c>
      <c r="I30" s="1418"/>
      <c r="J30" s="1418"/>
      <c r="K30" s="1418"/>
      <c r="L30" s="1418"/>
      <c r="M30" s="1418"/>
    </row>
    <row r="31" spans="1:13" ht="24" customHeight="1"/>
    <row r="32" spans="1:13" ht="24" customHeight="1">
      <c r="G32" s="20" t="s">
        <v>562</v>
      </c>
      <c r="H32" s="1419">
        <f>申請書!J16</f>
        <v>0</v>
      </c>
      <c r="I32" s="1419"/>
      <c r="J32" s="1419"/>
      <c r="K32" s="1419"/>
      <c r="L32" s="1419"/>
      <c r="M32" s="20"/>
    </row>
  </sheetData>
  <mergeCells count="11">
    <mergeCell ref="A1:M1"/>
    <mergeCell ref="A7:M7"/>
    <mergeCell ref="B4:E4"/>
    <mergeCell ref="A18:M18"/>
    <mergeCell ref="B5:E5"/>
    <mergeCell ref="H30:M30"/>
    <mergeCell ref="H32:L32"/>
    <mergeCell ref="C22:K22"/>
    <mergeCell ref="C24:K24"/>
    <mergeCell ref="A22:B22"/>
    <mergeCell ref="A24:B24"/>
  </mergeCells>
  <phoneticPr fontId="3"/>
  <dataValidations count="1">
    <dataValidation type="list" allowBlank="1" showInputMessage="1" showErrorMessage="1" sqref="A10 A12 A14 A16" xr:uid="{00000000-0002-0000-0500-000000000000}">
      <formula1>$Q$13:$Q$14</formula1>
    </dataValidation>
  </dataValidations>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1"/>
  <sheetViews>
    <sheetView showZeros="0" view="pageBreakPreview" zoomScaleNormal="100" zoomScaleSheetLayoutView="100" workbookViewId="0">
      <selection activeCell="A5" sqref="A5:S5"/>
    </sheetView>
  </sheetViews>
  <sheetFormatPr defaultColWidth="9" defaultRowHeight="13.5"/>
  <cols>
    <col min="1" max="1" width="2" customWidth="1"/>
    <col min="2" max="2" width="7.5" customWidth="1"/>
    <col min="3" max="17" width="6.25" customWidth="1"/>
    <col min="18" max="18" width="6" style="3" customWidth="1"/>
    <col min="19" max="33" width="6.375" style="3" customWidth="1"/>
    <col min="34" max="16384" width="9" style="3"/>
  </cols>
  <sheetData>
    <row r="1" spans="1:19" ht="22.15" customHeight="1" thickBot="1">
      <c r="F1" s="1428" t="s">
        <v>299</v>
      </c>
      <c r="G1" s="1429"/>
      <c r="H1" s="1429"/>
      <c r="I1" s="1429"/>
      <c r="J1" s="1429"/>
      <c r="K1" s="1429"/>
    </row>
    <row r="2" spans="1:19" ht="25.5" customHeight="1" thickTop="1" thickBot="1">
      <c r="B2" s="3"/>
      <c r="C2" s="4" t="s">
        <v>1633</v>
      </c>
      <c r="D2" s="5">
        <f>COUNTA(C5:Q54)</f>
        <v>0</v>
      </c>
      <c r="E2" s="6" t="s">
        <v>586</v>
      </c>
    </row>
    <row r="3" spans="1:19" ht="14.25" thickTop="1">
      <c r="C3" s="192">
        <v>1</v>
      </c>
      <c r="D3" s="192">
        <f t="shared" ref="D3:Q3" si="0">C3+1</f>
        <v>2</v>
      </c>
      <c r="E3" s="192">
        <f t="shared" si="0"/>
        <v>3</v>
      </c>
      <c r="F3" s="192">
        <f t="shared" si="0"/>
        <v>4</v>
      </c>
      <c r="G3" s="192">
        <f t="shared" si="0"/>
        <v>5</v>
      </c>
      <c r="H3" s="192">
        <f t="shared" si="0"/>
        <v>6</v>
      </c>
      <c r="I3" s="192">
        <f t="shared" si="0"/>
        <v>7</v>
      </c>
      <c r="J3" s="192">
        <f t="shared" si="0"/>
        <v>8</v>
      </c>
      <c r="K3" s="192">
        <f t="shared" si="0"/>
        <v>9</v>
      </c>
      <c r="L3" s="192">
        <f t="shared" si="0"/>
        <v>10</v>
      </c>
      <c r="M3" s="192">
        <f t="shared" si="0"/>
        <v>11</v>
      </c>
      <c r="N3" s="192">
        <f t="shared" si="0"/>
        <v>12</v>
      </c>
      <c r="O3" s="192">
        <f t="shared" si="0"/>
        <v>13</v>
      </c>
      <c r="P3" s="192">
        <f t="shared" si="0"/>
        <v>14</v>
      </c>
      <c r="Q3" s="192">
        <f t="shared" si="0"/>
        <v>15</v>
      </c>
    </row>
    <row r="4" spans="1:19" ht="22.15" customHeight="1">
      <c r="B4" s="15" t="s">
        <v>1635</v>
      </c>
      <c r="C4" s="1425" t="s">
        <v>808</v>
      </c>
      <c r="D4" s="1426"/>
      <c r="E4" s="1426"/>
      <c r="F4" s="1426"/>
      <c r="G4" s="1426"/>
      <c r="H4" s="1426"/>
      <c r="I4" s="1426"/>
      <c r="J4" s="1426"/>
      <c r="K4" s="1426"/>
      <c r="L4" s="1426"/>
      <c r="M4" s="1426"/>
      <c r="N4" s="1426"/>
      <c r="O4" s="1426"/>
      <c r="P4" s="1426"/>
      <c r="Q4" s="1427"/>
      <c r="R4" s="491" t="s">
        <v>1010</v>
      </c>
      <c r="S4" s="492" t="s">
        <v>1011</v>
      </c>
    </row>
    <row r="5" spans="1:19" ht="16.5" customHeight="1">
      <c r="A5">
        <f t="shared" ref="A5:A36" si="1">LEN(B5)</f>
        <v>0</v>
      </c>
      <c r="B5" s="425"/>
      <c r="C5" s="16"/>
      <c r="D5" s="13"/>
      <c r="E5" s="13"/>
      <c r="F5" s="13"/>
      <c r="G5" s="13"/>
      <c r="H5" s="13"/>
      <c r="I5" s="13"/>
      <c r="J5" s="13"/>
      <c r="K5" s="13"/>
      <c r="L5" s="13"/>
      <c r="M5" s="13"/>
      <c r="N5" s="13"/>
      <c r="O5" s="13"/>
      <c r="P5" s="13"/>
      <c r="Q5" s="14"/>
      <c r="R5" s="493"/>
      <c r="S5" s="494"/>
    </row>
    <row r="6" spans="1:19" ht="16.5" customHeight="1">
      <c r="A6">
        <f t="shared" si="1"/>
        <v>0</v>
      </c>
      <c r="B6" s="426"/>
      <c r="C6" s="7"/>
      <c r="D6" s="8"/>
      <c r="E6" s="8"/>
      <c r="F6" s="8"/>
      <c r="G6" s="8"/>
      <c r="H6" s="8"/>
      <c r="I6" s="8"/>
      <c r="J6" s="8"/>
      <c r="K6" s="8"/>
      <c r="L6" s="8"/>
      <c r="M6" s="8"/>
      <c r="N6" s="8"/>
      <c r="O6" s="8"/>
      <c r="P6" s="8"/>
      <c r="Q6" s="9"/>
      <c r="R6" s="495"/>
      <c r="S6" s="496"/>
    </row>
    <row r="7" spans="1:19" ht="16.5" customHeight="1">
      <c r="A7">
        <f t="shared" si="1"/>
        <v>0</v>
      </c>
      <c r="B7" s="426"/>
      <c r="C7" s="7"/>
      <c r="D7" s="8"/>
      <c r="E7" s="8"/>
      <c r="F7" s="8"/>
      <c r="G7" s="8"/>
      <c r="H7" s="8"/>
      <c r="I7" s="8"/>
      <c r="J7" s="8"/>
      <c r="K7" s="8"/>
      <c r="L7" s="8"/>
      <c r="M7" s="8"/>
      <c r="N7" s="8"/>
      <c r="O7" s="8"/>
      <c r="P7" s="8"/>
      <c r="Q7" s="9"/>
      <c r="R7" s="495"/>
      <c r="S7" s="496"/>
    </row>
    <row r="8" spans="1:19" ht="16.5" customHeight="1">
      <c r="A8">
        <f t="shared" ref="A8:A16" si="2">LEN(B8)</f>
        <v>0</v>
      </c>
      <c r="B8" s="426"/>
      <c r="C8" s="7"/>
      <c r="D8" s="8"/>
      <c r="E8" s="8"/>
      <c r="F8" s="8"/>
      <c r="G8" s="8"/>
      <c r="H8" s="8"/>
      <c r="I8" s="8"/>
      <c r="J8" s="8"/>
      <c r="K8" s="8"/>
      <c r="L8" s="8"/>
      <c r="M8" s="8"/>
      <c r="N8" s="8"/>
      <c r="O8" s="8"/>
      <c r="P8" s="8"/>
      <c r="Q8" s="9"/>
      <c r="R8" s="495"/>
      <c r="S8" s="496"/>
    </row>
    <row r="9" spans="1:19" ht="16.5" customHeight="1">
      <c r="A9">
        <f t="shared" si="2"/>
        <v>0</v>
      </c>
      <c r="B9" s="426"/>
      <c r="C9" s="7"/>
      <c r="D9" s="8"/>
      <c r="E9" s="8"/>
      <c r="F9" s="8"/>
      <c r="G9" s="8"/>
      <c r="H9" s="8"/>
      <c r="I9" s="8"/>
      <c r="J9" s="8"/>
      <c r="K9" s="8"/>
      <c r="L9" s="8"/>
      <c r="M9" s="8"/>
      <c r="N9" s="8"/>
      <c r="O9" s="8"/>
      <c r="P9" s="8"/>
      <c r="Q9" s="9"/>
      <c r="R9" s="495"/>
      <c r="S9" s="496"/>
    </row>
    <row r="10" spans="1:19" ht="16.5" customHeight="1">
      <c r="A10">
        <f t="shared" si="2"/>
        <v>0</v>
      </c>
      <c r="B10" s="426"/>
      <c r="C10" s="7"/>
      <c r="D10" s="8"/>
      <c r="E10" s="8"/>
      <c r="F10" s="8"/>
      <c r="G10" s="8"/>
      <c r="H10" s="8"/>
      <c r="I10" s="8"/>
      <c r="J10" s="8"/>
      <c r="K10" s="8"/>
      <c r="L10" s="8"/>
      <c r="M10" s="8"/>
      <c r="N10" s="8"/>
      <c r="O10" s="8"/>
      <c r="P10" s="8"/>
      <c r="Q10" s="9"/>
      <c r="R10" s="495"/>
      <c r="S10" s="496"/>
    </row>
    <row r="11" spans="1:19" ht="16.5" customHeight="1">
      <c r="A11">
        <f t="shared" si="2"/>
        <v>0</v>
      </c>
      <c r="B11" s="426"/>
      <c r="C11" s="7"/>
      <c r="D11" s="8"/>
      <c r="E11" s="8"/>
      <c r="F11" s="8"/>
      <c r="G11" s="8"/>
      <c r="H11" s="8"/>
      <c r="I11" s="8"/>
      <c r="J11" s="8"/>
      <c r="K11" s="8"/>
      <c r="L11" s="8"/>
      <c r="M11" s="8"/>
      <c r="N11" s="8"/>
      <c r="O11" s="8"/>
      <c r="P11" s="8"/>
      <c r="Q11" s="9"/>
      <c r="R11" s="495"/>
      <c r="S11" s="496"/>
    </row>
    <row r="12" spans="1:19" ht="16.5" customHeight="1">
      <c r="A12">
        <f t="shared" si="2"/>
        <v>0</v>
      </c>
      <c r="B12" s="426"/>
      <c r="C12" s="7"/>
      <c r="D12" s="8"/>
      <c r="E12" s="8"/>
      <c r="F12" s="8"/>
      <c r="G12" s="8"/>
      <c r="H12" s="8"/>
      <c r="I12" s="8"/>
      <c r="J12" s="8"/>
      <c r="K12" s="8"/>
      <c r="L12" s="8"/>
      <c r="M12" s="8"/>
      <c r="N12" s="8"/>
      <c r="O12" s="8"/>
      <c r="P12" s="8"/>
      <c r="Q12" s="9"/>
      <c r="R12" s="495"/>
      <c r="S12" s="496"/>
    </row>
    <row r="13" spans="1:19" ht="16.5" customHeight="1">
      <c r="A13">
        <f t="shared" si="2"/>
        <v>0</v>
      </c>
      <c r="B13" s="426"/>
      <c r="C13" s="7"/>
      <c r="D13" s="7"/>
      <c r="E13" s="7"/>
      <c r="F13" s="7"/>
      <c r="G13" s="7"/>
      <c r="H13" s="7"/>
      <c r="I13" s="7"/>
      <c r="J13" s="7"/>
      <c r="K13" s="7"/>
      <c r="L13" s="8"/>
      <c r="M13" s="8"/>
      <c r="N13" s="8"/>
      <c r="O13" s="8"/>
      <c r="P13" s="8"/>
      <c r="Q13" s="9"/>
      <c r="R13" s="495"/>
      <c r="S13" s="496"/>
    </row>
    <row r="14" spans="1:19" ht="16.5" customHeight="1">
      <c r="A14">
        <f t="shared" si="2"/>
        <v>0</v>
      </c>
      <c r="B14" s="426"/>
      <c r="C14" s="7"/>
      <c r="D14" s="7"/>
      <c r="E14" s="7"/>
      <c r="F14" s="7"/>
      <c r="G14" s="7"/>
      <c r="H14" s="7"/>
      <c r="I14" s="7"/>
      <c r="J14" s="7"/>
      <c r="K14" s="7"/>
      <c r="L14" s="8"/>
      <c r="M14" s="8"/>
      <c r="N14" s="8"/>
      <c r="O14" s="8"/>
      <c r="P14" s="8"/>
      <c r="Q14" s="9"/>
      <c r="R14" s="495"/>
      <c r="S14" s="496"/>
    </row>
    <row r="15" spans="1:19" ht="16.5" customHeight="1">
      <c r="A15">
        <f t="shared" si="2"/>
        <v>0</v>
      </c>
      <c r="B15" s="426"/>
      <c r="C15" s="7"/>
      <c r="D15" s="7"/>
      <c r="E15" s="7"/>
      <c r="F15" s="7"/>
      <c r="G15" s="7"/>
      <c r="H15" s="7"/>
      <c r="I15" s="7"/>
      <c r="J15" s="7"/>
      <c r="K15" s="7"/>
      <c r="L15" s="8"/>
      <c r="M15" s="8"/>
      <c r="N15" s="8"/>
      <c r="O15" s="8"/>
      <c r="P15" s="8"/>
      <c r="Q15" s="9"/>
      <c r="R15" s="495"/>
      <c r="S15" s="496"/>
    </row>
    <row r="16" spans="1:19" ht="16.5" customHeight="1">
      <c r="A16">
        <f t="shared" si="2"/>
        <v>0</v>
      </c>
      <c r="B16" s="426"/>
      <c r="C16" s="7"/>
      <c r="D16" s="7"/>
      <c r="E16" s="7"/>
      <c r="F16" s="7"/>
      <c r="G16" s="7"/>
      <c r="H16" s="7"/>
      <c r="I16" s="7"/>
      <c r="J16" s="7"/>
      <c r="K16" s="7"/>
      <c r="L16" s="8"/>
      <c r="M16" s="8"/>
      <c r="N16" s="8"/>
      <c r="O16" s="8"/>
      <c r="P16" s="8"/>
      <c r="Q16" s="9"/>
      <c r="R16" s="495"/>
      <c r="S16" s="496"/>
    </row>
    <row r="17" spans="1:19" ht="16.5" customHeight="1">
      <c r="A17">
        <f t="shared" si="1"/>
        <v>0</v>
      </c>
      <c r="B17" s="426"/>
      <c r="C17" s="7"/>
      <c r="D17" s="7"/>
      <c r="E17" s="7"/>
      <c r="F17" s="7"/>
      <c r="G17" s="7"/>
      <c r="H17" s="7"/>
      <c r="I17" s="7"/>
      <c r="J17" s="7"/>
      <c r="K17" s="7"/>
      <c r="L17" s="8"/>
      <c r="M17" s="8"/>
      <c r="N17" s="8"/>
      <c r="O17" s="8"/>
      <c r="P17" s="8"/>
      <c r="Q17" s="9"/>
      <c r="R17" s="495"/>
      <c r="S17" s="496"/>
    </row>
    <row r="18" spans="1:19" ht="16.5" customHeight="1">
      <c r="A18">
        <f t="shared" si="1"/>
        <v>0</v>
      </c>
      <c r="B18" s="426"/>
      <c r="C18" s="7"/>
      <c r="D18" s="7"/>
      <c r="E18" s="7"/>
      <c r="F18" s="7"/>
      <c r="G18" s="7"/>
      <c r="H18" s="7"/>
      <c r="I18" s="7"/>
      <c r="J18" s="7"/>
      <c r="K18" s="7"/>
      <c r="L18" s="8"/>
      <c r="M18" s="8"/>
      <c r="N18" s="8"/>
      <c r="O18" s="8"/>
      <c r="P18" s="8"/>
      <c r="Q18" s="9"/>
      <c r="R18" s="495"/>
      <c r="S18" s="496"/>
    </row>
    <row r="19" spans="1:19" ht="16.5" customHeight="1">
      <c r="A19">
        <f t="shared" si="1"/>
        <v>0</v>
      </c>
      <c r="B19" s="426"/>
      <c r="C19" s="7"/>
      <c r="D19" s="7"/>
      <c r="E19" s="7"/>
      <c r="F19" s="7"/>
      <c r="G19" s="7"/>
      <c r="H19" s="7"/>
      <c r="I19" s="7"/>
      <c r="J19" s="8"/>
      <c r="K19" s="8"/>
      <c r="L19" s="8"/>
      <c r="M19" s="8"/>
      <c r="N19" s="8"/>
      <c r="O19" s="8"/>
      <c r="P19" s="8"/>
      <c r="Q19" s="9"/>
      <c r="R19" s="495"/>
      <c r="S19" s="496"/>
    </row>
    <row r="20" spans="1:19" ht="16.5" customHeight="1">
      <c r="A20">
        <f t="shared" si="1"/>
        <v>0</v>
      </c>
      <c r="B20" s="426"/>
      <c r="C20" s="7"/>
      <c r="D20" s="8"/>
      <c r="E20" s="8"/>
      <c r="F20" s="8"/>
      <c r="G20" s="8"/>
      <c r="H20" s="8"/>
      <c r="I20" s="8"/>
      <c r="J20" s="8"/>
      <c r="K20" s="8"/>
      <c r="L20" s="8"/>
      <c r="M20" s="8"/>
      <c r="N20" s="8"/>
      <c r="O20" s="8"/>
      <c r="P20" s="8"/>
      <c r="Q20" s="9"/>
      <c r="R20" s="495"/>
      <c r="S20" s="496"/>
    </row>
    <row r="21" spans="1:19" ht="16.5" customHeight="1">
      <c r="A21">
        <f t="shared" si="1"/>
        <v>0</v>
      </c>
      <c r="B21" s="426"/>
      <c r="C21" s="7"/>
      <c r="D21" s="8"/>
      <c r="E21" s="8"/>
      <c r="F21" s="8"/>
      <c r="G21" s="8"/>
      <c r="H21" s="8"/>
      <c r="I21" s="8"/>
      <c r="J21" s="8"/>
      <c r="K21" s="8"/>
      <c r="L21" s="8"/>
      <c r="M21" s="8"/>
      <c r="N21" s="8"/>
      <c r="O21" s="8"/>
      <c r="P21" s="8"/>
      <c r="Q21" s="9"/>
      <c r="R21" s="495"/>
      <c r="S21" s="496"/>
    </row>
    <row r="22" spans="1:19" ht="16.5" customHeight="1">
      <c r="A22">
        <f t="shared" si="1"/>
        <v>0</v>
      </c>
      <c r="B22" s="426"/>
      <c r="C22" s="7"/>
      <c r="D22" s="8"/>
      <c r="E22" s="8"/>
      <c r="F22" s="8"/>
      <c r="G22" s="8"/>
      <c r="H22" s="8"/>
      <c r="I22" s="8"/>
      <c r="J22" s="8"/>
      <c r="K22" s="8"/>
      <c r="L22" s="8"/>
      <c r="M22" s="8"/>
      <c r="N22" s="8"/>
      <c r="O22" s="8"/>
      <c r="P22" s="8"/>
      <c r="Q22" s="9"/>
      <c r="R22" s="495"/>
      <c r="S22" s="496"/>
    </row>
    <row r="23" spans="1:19" ht="16.5" customHeight="1">
      <c r="A23">
        <f t="shared" si="1"/>
        <v>0</v>
      </c>
      <c r="B23" s="426"/>
      <c r="C23" s="7"/>
      <c r="D23" s="8"/>
      <c r="E23" s="8"/>
      <c r="F23" s="8"/>
      <c r="G23" s="8"/>
      <c r="H23" s="8"/>
      <c r="I23" s="8"/>
      <c r="J23" s="8"/>
      <c r="K23" s="8"/>
      <c r="L23" s="8"/>
      <c r="M23" s="8"/>
      <c r="N23" s="8"/>
      <c r="O23" s="8"/>
      <c r="P23" s="8"/>
      <c r="Q23" s="9"/>
      <c r="R23" s="495"/>
      <c r="S23" s="496"/>
    </row>
    <row r="24" spans="1:19" ht="16.5" customHeight="1">
      <c r="A24">
        <f t="shared" si="1"/>
        <v>0</v>
      </c>
      <c r="B24" s="426"/>
      <c r="C24" s="7"/>
      <c r="D24" s="8"/>
      <c r="E24" s="8"/>
      <c r="F24" s="8"/>
      <c r="G24" s="8"/>
      <c r="H24" s="8"/>
      <c r="I24" s="8"/>
      <c r="J24" s="8"/>
      <c r="K24" s="8"/>
      <c r="L24" s="8"/>
      <c r="M24" s="8"/>
      <c r="N24" s="8"/>
      <c r="O24" s="8"/>
      <c r="P24" s="8"/>
      <c r="Q24" s="9"/>
      <c r="R24" s="495"/>
      <c r="S24" s="496"/>
    </row>
    <row r="25" spans="1:19" ht="16.5" customHeight="1">
      <c r="A25">
        <f t="shared" si="1"/>
        <v>0</v>
      </c>
      <c r="B25" s="426"/>
      <c r="C25" s="7"/>
      <c r="D25" s="8"/>
      <c r="E25" s="8"/>
      <c r="F25" s="8"/>
      <c r="G25" s="8"/>
      <c r="H25" s="8"/>
      <c r="I25" s="8"/>
      <c r="J25" s="8"/>
      <c r="K25" s="8"/>
      <c r="L25" s="8"/>
      <c r="M25" s="8"/>
      <c r="N25" s="8"/>
      <c r="O25" s="8"/>
      <c r="P25" s="8"/>
      <c r="Q25" s="9"/>
      <c r="R25" s="495"/>
      <c r="S25" s="496"/>
    </row>
    <row r="26" spans="1:19" ht="16.5" customHeight="1">
      <c r="A26">
        <f t="shared" si="1"/>
        <v>0</v>
      </c>
      <c r="B26" s="426"/>
      <c r="C26" s="7"/>
      <c r="D26" s="8"/>
      <c r="E26" s="8"/>
      <c r="F26" s="8"/>
      <c r="G26" s="8"/>
      <c r="H26" s="8"/>
      <c r="I26" s="8"/>
      <c r="J26" s="8"/>
      <c r="K26" s="8"/>
      <c r="L26" s="8"/>
      <c r="M26" s="8"/>
      <c r="N26" s="8"/>
      <c r="O26" s="8"/>
      <c r="P26" s="8"/>
      <c r="Q26" s="9"/>
      <c r="R26" s="495"/>
      <c r="S26" s="496"/>
    </row>
    <row r="27" spans="1:19" ht="16.5" customHeight="1">
      <c r="A27">
        <f t="shared" si="1"/>
        <v>0</v>
      </c>
      <c r="B27" s="426"/>
      <c r="C27" s="7"/>
      <c r="D27" s="8"/>
      <c r="E27" s="8"/>
      <c r="F27" s="8"/>
      <c r="G27" s="8"/>
      <c r="H27" s="8"/>
      <c r="I27" s="8"/>
      <c r="J27" s="8"/>
      <c r="K27" s="8"/>
      <c r="L27" s="8"/>
      <c r="M27" s="8"/>
      <c r="N27" s="8"/>
      <c r="O27" s="8"/>
      <c r="P27" s="8"/>
      <c r="Q27" s="9"/>
      <c r="R27" s="495"/>
      <c r="S27" s="496"/>
    </row>
    <row r="28" spans="1:19" ht="16.5" customHeight="1">
      <c r="A28">
        <f t="shared" si="1"/>
        <v>0</v>
      </c>
      <c r="B28" s="426"/>
      <c r="C28" s="7"/>
      <c r="D28" s="8"/>
      <c r="E28" s="8"/>
      <c r="F28" s="8"/>
      <c r="G28" s="8"/>
      <c r="H28" s="8"/>
      <c r="I28" s="8"/>
      <c r="J28" s="8"/>
      <c r="K28" s="8"/>
      <c r="L28" s="8"/>
      <c r="M28" s="8"/>
      <c r="N28" s="8"/>
      <c r="O28" s="8"/>
      <c r="P28" s="8"/>
      <c r="Q28" s="9"/>
      <c r="R28" s="495"/>
      <c r="S28" s="496"/>
    </row>
    <row r="29" spans="1:19" ht="16.5" customHeight="1">
      <c r="A29">
        <f t="shared" si="1"/>
        <v>0</v>
      </c>
      <c r="B29" s="426"/>
      <c r="C29" s="7"/>
      <c r="D29" s="8"/>
      <c r="E29" s="8"/>
      <c r="F29" s="8"/>
      <c r="G29" s="8"/>
      <c r="H29" s="8"/>
      <c r="I29" s="8"/>
      <c r="J29" s="8"/>
      <c r="K29" s="8"/>
      <c r="L29" s="8"/>
      <c r="M29" s="8"/>
      <c r="N29" s="8"/>
      <c r="O29" s="8"/>
      <c r="P29" s="8"/>
      <c r="Q29" s="9"/>
      <c r="R29" s="495"/>
      <c r="S29" s="496"/>
    </row>
    <row r="30" spans="1:19" ht="16.5" customHeight="1">
      <c r="A30">
        <f t="shared" si="1"/>
        <v>0</v>
      </c>
      <c r="B30" s="426"/>
      <c r="C30" s="7"/>
      <c r="D30" s="8"/>
      <c r="E30" s="8"/>
      <c r="F30" s="8"/>
      <c r="G30" s="8"/>
      <c r="H30" s="8"/>
      <c r="I30" s="8"/>
      <c r="J30" s="8"/>
      <c r="K30" s="8"/>
      <c r="L30" s="8"/>
      <c r="M30" s="8"/>
      <c r="N30" s="8"/>
      <c r="O30" s="8"/>
      <c r="P30" s="8"/>
      <c r="Q30" s="9"/>
      <c r="R30" s="495"/>
      <c r="S30" s="496"/>
    </row>
    <row r="31" spans="1:19" ht="16.5" customHeight="1">
      <c r="A31">
        <f t="shared" si="1"/>
        <v>0</v>
      </c>
      <c r="B31" s="426"/>
      <c r="C31" s="7"/>
      <c r="D31" s="51"/>
      <c r="E31" s="51"/>
      <c r="F31" s="51"/>
      <c r="G31" s="51"/>
      <c r="H31" s="51"/>
      <c r="I31" s="51"/>
      <c r="J31" s="51"/>
      <c r="K31" s="51"/>
      <c r="L31" s="51"/>
      <c r="M31" s="51"/>
      <c r="N31" s="51"/>
      <c r="O31" s="51"/>
      <c r="P31" s="8"/>
      <c r="Q31" s="9"/>
      <c r="R31" s="495"/>
      <c r="S31" s="496"/>
    </row>
    <row r="32" spans="1:19" ht="16.5" customHeight="1">
      <c r="A32">
        <f t="shared" si="1"/>
        <v>0</v>
      </c>
      <c r="B32" s="426"/>
      <c r="C32" s="7"/>
      <c r="D32" s="8"/>
      <c r="E32" s="8"/>
      <c r="F32" s="8"/>
      <c r="G32" s="8"/>
      <c r="H32" s="8"/>
      <c r="I32" s="8"/>
      <c r="J32" s="8"/>
      <c r="K32" s="8"/>
      <c r="L32" s="8"/>
      <c r="M32" s="8"/>
      <c r="N32" s="8"/>
      <c r="O32" s="8"/>
      <c r="P32" s="8"/>
      <c r="Q32" s="9"/>
      <c r="R32" s="495"/>
      <c r="S32" s="496"/>
    </row>
    <row r="33" spans="1:19" ht="16.5" customHeight="1">
      <c r="A33">
        <f t="shared" si="1"/>
        <v>0</v>
      </c>
      <c r="B33" s="426"/>
      <c r="C33" s="7"/>
      <c r="D33" s="8"/>
      <c r="E33" s="8"/>
      <c r="F33" s="8"/>
      <c r="G33" s="8"/>
      <c r="H33" s="8"/>
      <c r="I33" s="8"/>
      <c r="J33" s="8"/>
      <c r="K33" s="8"/>
      <c r="L33" s="8"/>
      <c r="M33" s="8"/>
      <c r="N33" s="8"/>
      <c r="O33" s="8"/>
      <c r="P33" s="8"/>
      <c r="Q33" s="9"/>
      <c r="R33" s="495"/>
      <c r="S33" s="496"/>
    </row>
    <row r="34" spans="1:19" ht="16.5" customHeight="1">
      <c r="A34">
        <f t="shared" si="1"/>
        <v>0</v>
      </c>
      <c r="B34" s="426"/>
      <c r="C34" s="7"/>
      <c r="D34" s="8"/>
      <c r="E34" s="8"/>
      <c r="F34" s="8"/>
      <c r="G34" s="8"/>
      <c r="H34" s="8"/>
      <c r="I34" s="8"/>
      <c r="J34" s="8"/>
      <c r="K34" s="8"/>
      <c r="L34" s="8"/>
      <c r="M34" s="8"/>
      <c r="N34" s="8"/>
      <c r="O34" s="8"/>
      <c r="P34" s="8"/>
      <c r="Q34" s="9"/>
      <c r="R34" s="495"/>
      <c r="S34" s="496"/>
    </row>
    <row r="35" spans="1:19" ht="16.5" customHeight="1">
      <c r="A35">
        <f t="shared" si="1"/>
        <v>0</v>
      </c>
      <c r="B35" s="426"/>
      <c r="C35" s="7"/>
      <c r="D35" s="8"/>
      <c r="E35" s="8"/>
      <c r="F35" s="8"/>
      <c r="G35" s="8"/>
      <c r="H35" s="8"/>
      <c r="I35" s="8"/>
      <c r="J35" s="8"/>
      <c r="K35" s="8"/>
      <c r="L35" s="8"/>
      <c r="M35" s="8"/>
      <c r="N35" s="8"/>
      <c r="O35" s="8"/>
      <c r="P35" s="8"/>
      <c r="Q35" s="9"/>
      <c r="R35" s="495"/>
      <c r="S35" s="496"/>
    </row>
    <row r="36" spans="1:19" ht="16.5" customHeight="1">
      <c r="A36">
        <f t="shared" si="1"/>
        <v>0</v>
      </c>
      <c r="B36" s="426"/>
      <c r="C36" s="7"/>
      <c r="D36" s="8"/>
      <c r="E36" s="8"/>
      <c r="F36" s="8"/>
      <c r="G36" s="8"/>
      <c r="H36" s="8"/>
      <c r="I36" s="8"/>
      <c r="J36" s="8"/>
      <c r="K36" s="8"/>
      <c r="L36" s="8"/>
      <c r="M36" s="8"/>
      <c r="N36" s="8"/>
      <c r="O36" s="8"/>
      <c r="P36" s="8"/>
      <c r="Q36" s="9"/>
      <c r="R36" s="495"/>
      <c r="S36" s="496"/>
    </row>
    <row r="37" spans="1:19" ht="16.5" customHeight="1">
      <c r="A37">
        <f t="shared" ref="A37:A54" si="3">LEN(B37)</f>
        <v>0</v>
      </c>
      <c r="B37" s="426"/>
      <c r="C37" s="7"/>
      <c r="D37" s="8"/>
      <c r="E37" s="8"/>
      <c r="F37" s="8"/>
      <c r="G37" s="8"/>
      <c r="H37" s="8"/>
      <c r="I37" s="8"/>
      <c r="J37" s="8"/>
      <c r="K37" s="8"/>
      <c r="L37" s="8"/>
      <c r="M37" s="8"/>
      <c r="N37" s="8"/>
      <c r="O37" s="8"/>
      <c r="P37" s="8"/>
      <c r="Q37" s="9"/>
      <c r="R37" s="495"/>
      <c r="S37" s="496"/>
    </row>
    <row r="38" spans="1:19" ht="16.5" customHeight="1">
      <c r="A38">
        <f t="shared" si="3"/>
        <v>0</v>
      </c>
      <c r="B38" s="426"/>
      <c r="C38" s="7"/>
      <c r="D38" s="8"/>
      <c r="E38" s="8"/>
      <c r="F38" s="8"/>
      <c r="G38" s="8"/>
      <c r="H38" s="8"/>
      <c r="I38" s="8"/>
      <c r="J38" s="8"/>
      <c r="K38" s="8"/>
      <c r="L38" s="8"/>
      <c r="M38" s="8"/>
      <c r="N38" s="8"/>
      <c r="O38" s="8"/>
      <c r="P38" s="8"/>
      <c r="Q38" s="9"/>
      <c r="R38" s="495"/>
      <c r="S38" s="496"/>
    </row>
    <row r="39" spans="1:19" ht="16.5" customHeight="1">
      <c r="A39">
        <f t="shared" si="3"/>
        <v>0</v>
      </c>
      <c r="B39" s="426"/>
      <c r="C39" s="7"/>
      <c r="D39" s="8"/>
      <c r="E39" s="8"/>
      <c r="F39" s="8"/>
      <c r="G39" s="8"/>
      <c r="H39" s="8"/>
      <c r="I39" s="8"/>
      <c r="J39" s="8"/>
      <c r="K39" s="8"/>
      <c r="L39" s="8"/>
      <c r="M39" s="8"/>
      <c r="N39" s="8"/>
      <c r="O39" s="8"/>
      <c r="P39" s="8"/>
      <c r="Q39" s="9"/>
      <c r="R39" s="495"/>
      <c r="S39" s="496"/>
    </row>
    <row r="40" spans="1:19" ht="16.5" customHeight="1">
      <c r="A40">
        <f t="shared" si="3"/>
        <v>0</v>
      </c>
      <c r="B40" s="426"/>
      <c r="C40" s="7"/>
      <c r="D40" s="8"/>
      <c r="E40" s="8"/>
      <c r="F40" s="8"/>
      <c r="G40" s="8"/>
      <c r="H40" s="8"/>
      <c r="I40" s="8"/>
      <c r="J40" s="8"/>
      <c r="K40" s="8"/>
      <c r="L40" s="8"/>
      <c r="M40" s="8"/>
      <c r="N40" s="8"/>
      <c r="O40" s="8"/>
      <c r="P40" s="8"/>
      <c r="Q40" s="9"/>
      <c r="R40" s="495"/>
      <c r="S40" s="496"/>
    </row>
    <row r="41" spans="1:19" ht="16.5" customHeight="1">
      <c r="A41">
        <f t="shared" si="3"/>
        <v>0</v>
      </c>
      <c r="B41" s="426"/>
      <c r="C41" s="7"/>
      <c r="D41" s="8"/>
      <c r="E41" s="8"/>
      <c r="F41" s="8"/>
      <c r="G41" s="8"/>
      <c r="H41" s="8"/>
      <c r="I41" s="8"/>
      <c r="J41" s="8"/>
      <c r="K41" s="8"/>
      <c r="L41" s="8"/>
      <c r="M41" s="8"/>
      <c r="N41" s="8"/>
      <c r="O41" s="8"/>
      <c r="P41" s="8"/>
      <c r="Q41" s="9"/>
      <c r="R41" s="495"/>
      <c r="S41" s="496"/>
    </row>
    <row r="42" spans="1:19" ht="16.5" customHeight="1">
      <c r="A42">
        <f t="shared" si="3"/>
        <v>0</v>
      </c>
      <c r="B42" s="426"/>
      <c r="C42" s="7"/>
      <c r="D42" s="8"/>
      <c r="E42" s="8"/>
      <c r="F42" s="8"/>
      <c r="G42" s="8"/>
      <c r="H42" s="8"/>
      <c r="I42" s="8"/>
      <c r="J42" s="8"/>
      <c r="K42" s="8"/>
      <c r="L42" s="8"/>
      <c r="M42" s="8"/>
      <c r="N42" s="8"/>
      <c r="O42" s="8"/>
      <c r="P42" s="8"/>
      <c r="Q42" s="9"/>
      <c r="R42" s="495"/>
      <c r="S42" s="496"/>
    </row>
    <row r="43" spans="1:19" ht="16.5" customHeight="1">
      <c r="A43">
        <f t="shared" si="3"/>
        <v>0</v>
      </c>
      <c r="B43" s="426"/>
      <c r="C43" s="7"/>
      <c r="D43" s="8"/>
      <c r="E43" s="8"/>
      <c r="F43" s="8"/>
      <c r="G43" s="8"/>
      <c r="H43" s="8"/>
      <c r="I43" s="8"/>
      <c r="J43" s="8"/>
      <c r="K43" s="8"/>
      <c r="L43" s="8"/>
      <c r="M43" s="8"/>
      <c r="N43" s="8"/>
      <c r="O43" s="8"/>
      <c r="P43" s="8"/>
      <c r="Q43" s="9"/>
      <c r="R43" s="495"/>
      <c r="S43" s="496"/>
    </row>
    <row r="44" spans="1:19" ht="16.5" customHeight="1">
      <c r="A44">
        <f t="shared" si="3"/>
        <v>0</v>
      </c>
      <c r="B44" s="426"/>
      <c r="C44" s="7"/>
      <c r="D44" s="8"/>
      <c r="E44" s="8"/>
      <c r="F44" s="8"/>
      <c r="G44" s="8"/>
      <c r="H44" s="8"/>
      <c r="I44" s="8"/>
      <c r="J44" s="8"/>
      <c r="K44" s="8"/>
      <c r="L44" s="8"/>
      <c r="M44" s="8"/>
      <c r="N44" s="8"/>
      <c r="O44" s="8"/>
      <c r="P44" s="8"/>
      <c r="Q44" s="9"/>
      <c r="R44" s="495"/>
      <c r="S44" s="496"/>
    </row>
    <row r="45" spans="1:19" ht="16.5" customHeight="1">
      <c r="A45">
        <f t="shared" si="3"/>
        <v>0</v>
      </c>
      <c r="B45" s="426"/>
      <c r="C45" s="7"/>
      <c r="D45" s="8"/>
      <c r="E45" s="8"/>
      <c r="F45" s="8"/>
      <c r="G45" s="8"/>
      <c r="H45" s="8"/>
      <c r="I45" s="8"/>
      <c r="J45" s="8"/>
      <c r="K45" s="8"/>
      <c r="L45" s="8"/>
      <c r="M45" s="8"/>
      <c r="N45" s="8"/>
      <c r="O45" s="8"/>
      <c r="P45" s="8"/>
      <c r="Q45" s="9"/>
      <c r="R45" s="495"/>
      <c r="S45" s="496"/>
    </row>
    <row r="46" spans="1:19" ht="16.5" customHeight="1">
      <c r="A46">
        <f t="shared" si="3"/>
        <v>0</v>
      </c>
      <c r="B46" s="426"/>
      <c r="C46" s="7"/>
      <c r="D46" s="8"/>
      <c r="E46" s="8"/>
      <c r="F46" s="8"/>
      <c r="G46" s="8"/>
      <c r="H46" s="8"/>
      <c r="I46" s="8"/>
      <c r="J46" s="8"/>
      <c r="K46" s="8"/>
      <c r="L46" s="8"/>
      <c r="M46" s="8"/>
      <c r="N46" s="8"/>
      <c r="O46" s="8"/>
      <c r="P46" s="8"/>
      <c r="Q46" s="9"/>
      <c r="R46" s="495"/>
      <c r="S46" s="496"/>
    </row>
    <row r="47" spans="1:19" ht="16.5" customHeight="1">
      <c r="A47">
        <f t="shared" si="3"/>
        <v>0</v>
      </c>
      <c r="B47" s="426"/>
      <c r="C47" s="7"/>
      <c r="D47" s="8"/>
      <c r="E47" s="8"/>
      <c r="F47" s="8"/>
      <c r="G47" s="8"/>
      <c r="H47" s="8"/>
      <c r="I47" s="8"/>
      <c r="J47" s="8"/>
      <c r="K47" s="8"/>
      <c r="L47" s="8"/>
      <c r="M47" s="8"/>
      <c r="N47" s="8"/>
      <c r="O47" s="8"/>
      <c r="P47" s="8"/>
      <c r="Q47" s="9"/>
      <c r="R47" s="495"/>
      <c r="S47" s="496"/>
    </row>
    <row r="48" spans="1:19" ht="16.5" customHeight="1">
      <c r="A48">
        <f t="shared" si="3"/>
        <v>0</v>
      </c>
      <c r="B48" s="426"/>
      <c r="C48" s="7"/>
      <c r="D48" s="8"/>
      <c r="E48" s="8"/>
      <c r="F48" s="8"/>
      <c r="G48" s="8"/>
      <c r="H48" s="8"/>
      <c r="I48" s="8"/>
      <c r="J48" s="8"/>
      <c r="K48" s="8"/>
      <c r="L48" s="8"/>
      <c r="M48" s="8"/>
      <c r="N48" s="8"/>
      <c r="O48" s="8"/>
      <c r="P48" s="8"/>
      <c r="Q48" s="9"/>
      <c r="R48" s="495"/>
      <c r="S48" s="496"/>
    </row>
    <row r="49" spans="1:19" ht="16.5" customHeight="1">
      <c r="A49">
        <f t="shared" si="3"/>
        <v>0</v>
      </c>
      <c r="B49" s="426"/>
      <c r="C49" s="7"/>
      <c r="D49" s="8"/>
      <c r="E49" s="8"/>
      <c r="F49" s="8"/>
      <c r="G49" s="8"/>
      <c r="H49" s="8"/>
      <c r="I49" s="8"/>
      <c r="J49" s="8"/>
      <c r="K49" s="8"/>
      <c r="L49" s="8"/>
      <c r="M49" s="8"/>
      <c r="N49" s="8"/>
      <c r="O49" s="8"/>
      <c r="P49" s="8"/>
      <c r="Q49" s="9"/>
      <c r="R49" s="495"/>
      <c r="S49" s="496"/>
    </row>
    <row r="50" spans="1:19" ht="16.5" customHeight="1">
      <c r="A50">
        <f t="shared" si="3"/>
        <v>0</v>
      </c>
      <c r="B50" s="426"/>
      <c r="C50" s="7"/>
      <c r="D50" s="8"/>
      <c r="E50" s="8"/>
      <c r="F50" s="8"/>
      <c r="G50" s="8"/>
      <c r="H50" s="8"/>
      <c r="I50" s="8"/>
      <c r="J50" s="8"/>
      <c r="K50" s="8"/>
      <c r="L50" s="8"/>
      <c r="M50" s="8"/>
      <c r="N50" s="8"/>
      <c r="O50" s="8"/>
      <c r="P50" s="8"/>
      <c r="Q50" s="9"/>
      <c r="R50" s="495"/>
      <c r="S50" s="496"/>
    </row>
    <row r="51" spans="1:19" ht="16.5" customHeight="1">
      <c r="A51">
        <f t="shared" si="3"/>
        <v>0</v>
      </c>
      <c r="B51" s="426"/>
      <c r="C51" s="7"/>
      <c r="D51" s="8"/>
      <c r="E51" s="8"/>
      <c r="F51" s="8"/>
      <c r="G51" s="8"/>
      <c r="H51" s="8"/>
      <c r="I51" s="8"/>
      <c r="J51" s="8"/>
      <c r="K51" s="8"/>
      <c r="L51" s="8"/>
      <c r="M51" s="8"/>
      <c r="N51" s="8"/>
      <c r="O51" s="8"/>
      <c r="P51" s="8"/>
      <c r="Q51" s="9"/>
      <c r="R51" s="495"/>
      <c r="S51" s="496"/>
    </row>
    <row r="52" spans="1:19" ht="16.5" customHeight="1">
      <c r="A52">
        <f t="shared" si="3"/>
        <v>0</v>
      </c>
      <c r="B52" s="426"/>
      <c r="C52" s="7"/>
      <c r="D52" s="8"/>
      <c r="E52" s="8"/>
      <c r="F52" s="8"/>
      <c r="G52" s="8"/>
      <c r="H52" s="8"/>
      <c r="I52" s="8"/>
      <c r="J52" s="8"/>
      <c r="K52" s="8"/>
      <c r="L52" s="8"/>
      <c r="M52" s="8"/>
      <c r="N52" s="8"/>
      <c r="O52" s="8"/>
      <c r="P52" s="8"/>
      <c r="Q52" s="9"/>
      <c r="R52" s="495"/>
      <c r="S52" s="496"/>
    </row>
    <row r="53" spans="1:19" ht="16.5" customHeight="1">
      <c r="A53">
        <f t="shared" si="3"/>
        <v>0</v>
      </c>
      <c r="B53" s="426"/>
      <c r="C53" s="7"/>
      <c r="D53" s="8"/>
      <c r="E53" s="8"/>
      <c r="F53" s="8"/>
      <c r="G53" s="8"/>
      <c r="H53" s="8"/>
      <c r="I53" s="8"/>
      <c r="J53" s="8"/>
      <c r="K53" s="8"/>
      <c r="L53" s="8"/>
      <c r="M53" s="8"/>
      <c r="N53" s="8"/>
      <c r="O53" s="8"/>
      <c r="P53" s="8"/>
      <c r="Q53" s="9"/>
      <c r="R53" s="495"/>
      <c r="S53" s="496"/>
    </row>
    <row r="54" spans="1:19" ht="16.5" customHeight="1">
      <c r="A54">
        <f t="shared" si="3"/>
        <v>0</v>
      </c>
      <c r="B54" s="427"/>
      <c r="C54" s="39"/>
      <c r="D54" s="11"/>
      <c r="E54" s="11"/>
      <c r="F54" s="11"/>
      <c r="G54" s="11"/>
      <c r="H54" s="11"/>
      <c r="I54" s="11"/>
      <c r="J54" s="11"/>
      <c r="K54" s="11"/>
      <c r="L54" s="11"/>
      <c r="M54" s="11"/>
      <c r="N54" s="11"/>
      <c r="O54" s="11"/>
      <c r="P54" s="11"/>
      <c r="Q54" s="12"/>
      <c r="R54" s="497"/>
      <c r="S54" s="498"/>
    </row>
    <row r="55" spans="1:19">
      <c r="B55" s="190"/>
    </row>
    <row r="56" spans="1:19">
      <c r="B56" s="190"/>
    </row>
    <row r="57" spans="1:19">
      <c r="B57" s="190"/>
    </row>
    <row r="58" spans="1:19">
      <c r="B58" s="190"/>
    </row>
    <row r="59" spans="1:19">
      <c r="B59" s="190"/>
    </row>
    <row r="60" spans="1:19">
      <c r="B60" s="190"/>
    </row>
    <row r="61" spans="1:19">
      <c r="B61" s="190"/>
    </row>
    <row r="62" spans="1:19">
      <c r="B62" s="190"/>
    </row>
    <row r="63" spans="1:19">
      <c r="B63" s="190"/>
    </row>
    <row r="64" spans="1:19">
      <c r="B64" s="190"/>
    </row>
    <row r="65" spans="2:2">
      <c r="B65" s="190"/>
    </row>
    <row r="66" spans="2:2">
      <c r="B66" s="190"/>
    </row>
    <row r="67" spans="2:2">
      <c r="B67" s="190"/>
    </row>
    <row r="68" spans="2:2">
      <c r="B68" s="190"/>
    </row>
    <row r="69" spans="2:2">
      <c r="B69" s="190"/>
    </row>
    <row r="70" spans="2:2">
      <c r="B70" s="190"/>
    </row>
    <row r="71" spans="2:2">
      <c r="B71" s="190"/>
    </row>
    <row r="72" spans="2:2">
      <c r="B72" s="190"/>
    </row>
    <row r="73" spans="2:2">
      <c r="B73" s="190"/>
    </row>
    <row r="74" spans="2:2">
      <c r="B74" s="190"/>
    </row>
    <row r="75" spans="2:2">
      <c r="B75" s="190"/>
    </row>
    <row r="76" spans="2:2">
      <c r="B76" s="190"/>
    </row>
    <row r="77" spans="2:2">
      <c r="B77" s="190"/>
    </row>
    <row r="78" spans="2:2">
      <c r="B78" s="190"/>
    </row>
    <row r="79" spans="2:2">
      <c r="B79" s="190"/>
    </row>
    <row r="80" spans="2:2">
      <c r="B80" s="190"/>
    </row>
    <row r="81" spans="2:2">
      <c r="B81" s="190"/>
    </row>
    <row r="82" spans="2:2">
      <c r="B82" s="190"/>
    </row>
    <row r="83" spans="2:2">
      <c r="B83" s="190"/>
    </row>
    <row r="84" spans="2:2">
      <c r="B84" s="190"/>
    </row>
    <row r="85" spans="2:2">
      <c r="B85" s="190"/>
    </row>
    <row r="86" spans="2:2">
      <c r="B86" s="190"/>
    </row>
    <row r="87" spans="2:2">
      <c r="B87" s="190"/>
    </row>
    <row r="88" spans="2:2">
      <c r="B88" s="190"/>
    </row>
    <row r="89" spans="2:2">
      <c r="B89" s="190"/>
    </row>
    <row r="90" spans="2:2">
      <c r="B90" s="190"/>
    </row>
    <row r="91" spans="2:2">
      <c r="B91" s="190"/>
    </row>
    <row r="92" spans="2:2">
      <c r="B92" s="190"/>
    </row>
    <row r="93" spans="2:2">
      <c r="B93" s="190"/>
    </row>
    <row r="94" spans="2:2">
      <c r="B94" s="190"/>
    </row>
    <row r="95" spans="2:2">
      <c r="B95" s="190"/>
    </row>
    <row r="96" spans="2:2">
      <c r="B96" s="190"/>
    </row>
    <row r="97" spans="2:2">
      <c r="B97" s="190"/>
    </row>
    <row r="98" spans="2:2">
      <c r="B98" s="190"/>
    </row>
    <row r="99" spans="2:2">
      <c r="B99" s="190"/>
    </row>
    <row r="100" spans="2:2">
      <c r="B100" s="190"/>
    </row>
    <row r="101" spans="2:2">
      <c r="B101" s="190"/>
    </row>
    <row r="102" spans="2:2">
      <c r="B102" s="190"/>
    </row>
    <row r="103" spans="2:2">
      <c r="B103" s="190"/>
    </row>
    <row r="104" spans="2:2">
      <c r="B104" s="190"/>
    </row>
    <row r="105" spans="2:2">
      <c r="B105" s="190"/>
    </row>
    <row r="106" spans="2:2">
      <c r="B106" s="190"/>
    </row>
    <row r="107" spans="2:2">
      <c r="B107" s="190"/>
    </row>
    <row r="108" spans="2:2">
      <c r="B108" s="190"/>
    </row>
    <row r="109" spans="2:2">
      <c r="B109" s="190"/>
    </row>
    <row r="110" spans="2:2">
      <c r="B110" s="190"/>
    </row>
    <row r="111" spans="2:2">
      <c r="B111" s="190"/>
    </row>
  </sheetData>
  <mergeCells count="2">
    <mergeCell ref="C4:Q4"/>
    <mergeCell ref="F1:K1"/>
  </mergeCells>
  <phoneticPr fontId="3"/>
  <pageMargins left="0.84" right="0.28999999999999998" top="1.3779527559055118" bottom="0.78740157480314965" header="0.51181102362204722" footer="0.51181102362204722"/>
  <pageSetup paperSize="9" scale="8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5"/>
  <sheetViews>
    <sheetView showZeros="0" view="pageBreakPreview" zoomScaleNormal="100" zoomScaleSheetLayoutView="100" workbookViewId="0">
      <selection activeCell="G40" sqref="G40"/>
    </sheetView>
  </sheetViews>
  <sheetFormatPr defaultRowHeight="13.5"/>
  <cols>
    <col min="1" max="1" width="7.375" customWidth="1"/>
    <col min="2" max="2" width="6" style="424" customWidth="1"/>
    <col min="3" max="3" width="44" customWidth="1"/>
    <col min="4" max="4" width="10.375" customWidth="1"/>
    <col min="5" max="5" width="6.875" customWidth="1"/>
    <col min="6" max="6" width="7" customWidth="1"/>
    <col min="7" max="7" width="8.25" customWidth="1"/>
    <col min="8" max="8" width="9.75" customWidth="1"/>
    <col min="9" max="9" width="8.5" customWidth="1"/>
    <col min="10" max="10" width="4.125" customWidth="1"/>
    <col min="11" max="11" width="6.375" customWidth="1"/>
    <col min="12" max="12" width="7.875" hidden="1" customWidth="1"/>
    <col min="13" max="13" width="0.375" hidden="1" customWidth="1"/>
    <col min="14" max="14" width="0.125" customWidth="1"/>
    <col min="15" max="16" width="9" hidden="1" customWidth="1"/>
  </cols>
  <sheetData>
    <row r="1" spans="1:13" s="405" customFormat="1" ht="17.25" customHeight="1">
      <c r="A1" s="1454" t="s">
        <v>327</v>
      </c>
      <c r="B1" s="1454"/>
      <c r="C1" s="1454"/>
      <c r="D1" s="400"/>
      <c r="E1" s="400"/>
      <c r="H1" s="406" t="s">
        <v>328</v>
      </c>
    </row>
    <row r="2" spans="1:13" s="405" customFormat="1" ht="9.75" customHeight="1">
      <c r="A2" s="1455"/>
      <c r="B2" s="1455"/>
      <c r="C2" s="1455"/>
      <c r="D2" s="400"/>
      <c r="E2" s="400"/>
    </row>
    <row r="3" spans="1:13" s="405" customFormat="1" ht="19.5" customHeight="1">
      <c r="A3" s="1468" t="s">
        <v>329</v>
      </c>
      <c r="B3" s="1469"/>
      <c r="C3" s="1459">
        <f>申請書!D90</f>
        <v>0</v>
      </c>
      <c r="D3" s="1460"/>
      <c r="E3" s="1460"/>
      <c r="F3" s="1460"/>
      <c r="G3" s="1460"/>
      <c r="H3" s="1461"/>
    </row>
    <row r="4" spans="1:13" s="405" customFormat="1" ht="19.5" customHeight="1">
      <c r="A4" s="1468" t="s">
        <v>330</v>
      </c>
      <c r="B4" s="1469"/>
      <c r="C4" s="1462">
        <f>申請書!B159</f>
        <v>0</v>
      </c>
      <c r="D4" s="1463"/>
      <c r="E4" s="1463"/>
      <c r="F4" s="1463"/>
      <c r="G4" s="1463"/>
      <c r="H4" s="1464"/>
    </row>
    <row r="5" spans="1:13" s="405" customFormat="1" ht="19.5" customHeight="1">
      <c r="A5" s="1468" t="s">
        <v>1749</v>
      </c>
      <c r="B5" s="1469"/>
      <c r="C5" s="1465" t="str">
        <f>申請書!D73&amp;申請書!M73</f>
        <v/>
      </c>
      <c r="D5" s="1466"/>
      <c r="E5" s="1466"/>
      <c r="F5" s="1466"/>
      <c r="G5" s="1466"/>
      <c r="H5" s="1467"/>
    </row>
    <row r="6" spans="1:13" s="405" customFormat="1" ht="19.5" customHeight="1">
      <c r="A6" s="1468" t="s">
        <v>331</v>
      </c>
      <c r="B6" s="1469"/>
      <c r="C6" s="1470" t="s">
        <v>2106</v>
      </c>
      <c r="D6" s="1471"/>
      <c r="E6" s="1471"/>
      <c r="F6" s="1471"/>
      <c r="G6" s="1471"/>
      <c r="H6" s="1472"/>
      <c r="M6" s="264"/>
    </row>
    <row r="7" spans="1:13" s="405" customFormat="1" ht="13.5" customHeight="1">
      <c r="A7" s="407"/>
      <c r="B7" s="407"/>
      <c r="C7" s="407"/>
      <c r="D7" s="487"/>
      <c r="E7" s="408"/>
      <c r="F7" s="408"/>
      <c r="G7" s="408"/>
      <c r="H7" s="399"/>
      <c r="M7" s="939" t="s">
        <v>1937</v>
      </c>
    </row>
    <row r="8" spans="1:13" s="405" customFormat="1" ht="12.75" customHeight="1">
      <c r="A8" s="1445" t="s">
        <v>332</v>
      </c>
      <c r="B8" s="1446"/>
      <c r="C8" s="1447"/>
      <c r="D8" s="1442" t="s">
        <v>618</v>
      </c>
      <c r="E8" s="1436" t="s">
        <v>333</v>
      </c>
      <c r="F8" s="1436" t="s">
        <v>334</v>
      </c>
      <c r="G8" s="1436" t="s">
        <v>335</v>
      </c>
      <c r="H8" s="1436" t="s">
        <v>1308</v>
      </c>
      <c r="M8" s="264" t="s">
        <v>471</v>
      </c>
    </row>
    <row r="9" spans="1:13" s="405" customFormat="1" ht="12.75" customHeight="1">
      <c r="A9" s="1448"/>
      <c r="B9" s="1449"/>
      <c r="C9" s="1450"/>
      <c r="D9" s="1443"/>
      <c r="E9" s="1437"/>
      <c r="F9" s="1437"/>
      <c r="G9" s="1437"/>
      <c r="H9" s="1437"/>
      <c r="M9" s="264" t="s">
        <v>472</v>
      </c>
    </row>
    <row r="10" spans="1:13" s="405" customFormat="1" ht="12.75" customHeight="1">
      <c r="A10" s="1448"/>
      <c r="B10" s="1449"/>
      <c r="C10" s="1450"/>
      <c r="D10" s="1443"/>
      <c r="E10" s="1437"/>
      <c r="F10" s="1437"/>
      <c r="G10" s="1437"/>
      <c r="H10" s="1437"/>
      <c r="M10" s="264" t="s">
        <v>473</v>
      </c>
    </row>
    <row r="11" spans="1:13" s="405" customFormat="1" ht="12.75" customHeight="1">
      <c r="A11" s="1451"/>
      <c r="B11" s="1452"/>
      <c r="C11" s="1453"/>
      <c r="D11" s="1444"/>
      <c r="E11" s="1438"/>
      <c r="F11" s="1438"/>
      <c r="G11" s="1438"/>
      <c r="H11" s="1438"/>
      <c r="M11" s="264" t="s">
        <v>474</v>
      </c>
    </row>
    <row r="12" spans="1:13" s="405" customFormat="1" ht="15.75" customHeight="1">
      <c r="A12" s="1439" t="s">
        <v>1929</v>
      </c>
      <c r="B12" s="1440"/>
      <c r="C12" s="1441"/>
      <c r="D12" s="485"/>
      <c r="E12" s="409" t="s">
        <v>1750</v>
      </c>
      <c r="F12" s="409" t="s">
        <v>1751</v>
      </c>
      <c r="G12" s="409" t="s">
        <v>1752</v>
      </c>
      <c r="H12" s="409" t="s">
        <v>1753</v>
      </c>
      <c r="M12" s="264" t="s">
        <v>475</v>
      </c>
    </row>
    <row r="13" spans="1:13" s="405" customFormat="1" ht="15" customHeight="1">
      <c r="A13" s="1430" t="s">
        <v>1384</v>
      </c>
      <c r="B13" s="1431"/>
      <c r="C13" s="1432"/>
      <c r="D13" s="488"/>
      <c r="E13" s="410"/>
      <c r="F13" s="410"/>
      <c r="G13" s="410"/>
      <c r="H13" s="410"/>
      <c r="M13" s="264" t="s">
        <v>476</v>
      </c>
    </row>
    <row r="14" spans="1:13" s="405" customFormat="1" ht="15" customHeight="1">
      <c r="A14" s="1185" t="s">
        <v>2075</v>
      </c>
      <c r="B14" s="412" t="s">
        <v>1385</v>
      </c>
      <c r="C14" s="413" t="s">
        <v>1386</v>
      </c>
      <c r="D14" s="672" t="s">
        <v>473</v>
      </c>
      <c r="E14" s="673" t="s">
        <v>1429</v>
      </c>
      <c r="F14" s="673" t="s">
        <v>303</v>
      </c>
      <c r="G14" s="673" t="s">
        <v>303</v>
      </c>
      <c r="H14" s="673" t="s">
        <v>303</v>
      </c>
      <c r="M14" s="264" t="s">
        <v>477</v>
      </c>
    </row>
    <row r="15" spans="1:13" s="405" customFormat="1" ht="15" customHeight="1">
      <c r="A15" s="411"/>
      <c r="B15" s="412" t="s">
        <v>1708</v>
      </c>
      <c r="C15" s="413" t="s">
        <v>1387</v>
      </c>
      <c r="D15" s="672" t="s">
        <v>473</v>
      </c>
      <c r="E15" s="673" t="s">
        <v>1429</v>
      </c>
      <c r="F15" s="673" t="s">
        <v>303</v>
      </c>
      <c r="G15" s="673" t="s">
        <v>303</v>
      </c>
      <c r="H15" s="673" t="s">
        <v>303</v>
      </c>
      <c r="M15" s="264" t="s">
        <v>478</v>
      </c>
    </row>
    <row r="16" spans="1:13" s="405" customFormat="1" ht="15" customHeight="1">
      <c r="A16" s="1185" t="s">
        <v>2075</v>
      </c>
      <c r="B16" s="412" t="s">
        <v>134</v>
      </c>
      <c r="C16" s="647" t="s">
        <v>135</v>
      </c>
      <c r="D16" s="488" t="s">
        <v>645</v>
      </c>
      <c r="E16" s="673" t="s">
        <v>1429</v>
      </c>
      <c r="F16" s="673" t="s">
        <v>1429</v>
      </c>
      <c r="G16" s="673" t="s">
        <v>1429</v>
      </c>
      <c r="H16" s="673" t="s">
        <v>1429</v>
      </c>
      <c r="M16" s="264"/>
    </row>
    <row r="17" spans="1:13" s="405" customFormat="1" ht="15" customHeight="1">
      <c r="A17" s="411"/>
      <c r="B17" s="412" t="s">
        <v>136</v>
      </c>
      <c r="C17" s="413" t="s">
        <v>1653</v>
      </c>
      <c r="D17" s="672" t="s">
        <v>471</v>
      </c>
      <c r="E17" s="673" t="s">
        <v>1429</v>
      </c>
      <c r="F17" s="673" t="s">
        <v>303</v>
      </c>
      <c r="G17" s="673" t="s">
        <v>303</v>
      </c>
      <c r="H17" s="673" t="s">
        <v>303</v>
      </c>
      <c r="M17" s="264" t="s">
        <v>479</v>
      </c>
    </row>
    <row r="18" spans="1:13" s="405" customFormat="1" ht="15" customHeight="1">
      <c r="A18" s="1185"/>
      <c r="B18" s="412" t="s">
        <v>137</v>
      </c>
      <c r="C18" s="413" t="s">
        <v>1389</v>
      </c>
      <c r="D18" s="672" t="s">
        <v>1936</v>
      </c>
      <c r="E18" s="673" t="s">
        <v>1429</v>
      </c>
      <c r="F18" s="673" t="s">
        <v>303</v>
      </c>
      <c r="G18" s="673" t="s">
        <v>303</v>
      </c>
      <c r="H18" s="673" t="s">
        <v>303</v>
      </c>
      <c r="M18" s="264" t="s">
        <v>480</v>
      </c>
    </row>
    <row r="19" spans="1:13" s="405" customFormat="1" ht="15" customHeight="1">
      <c r="A19" s="1185" t="s">
        <v>2075</v>
      </c>
      <c r="B19" s="412" t="s">
        <v>138</v>
      </c>
      <c r="C19" s="413" t="s">
        <v>972</v>
      </c>
      <c r="D19" s="940" t="s">
        <v>1937</v>
      </c>
      <c r="E19" s="673" t="s">
        <v>1429</v>
      </c>
      <c r="F19" s="673" t="s">
        <v>303</v>
      </c>
      <c r="G19" s="673" t="s">
        <v>303</v>
      </c>
      <c r="H19" s="673" t="s">
        <v>303</v>
      </c>
      <c r="M19" s="264" t="s">
        <v>481</v>
      </c>
    </row>
    <row r="20" spans="1:13" s="405" customFormat="1" ht="15" customHeight="1">
      <c r="A20" s="1185" t="s">
        <v>2075</v>
      </c>
      <c r="B20" s="412" t="s">
        <v>139</v>
      </c>
      <c r="C20" s="413" t="s">
        <v>529</v>
      </c>
      <c r="D20" s="940" t="s">
        <v>1937</v>
      </c>
      <c r="E20" s="673" t="s">
        <v>1429</v>
      </c>
      <c r="F20" s="673" t="s">
        <v>303</v>
      </c>
      <c r="G20" s="673" t="s">
        <v>303</v>
      </c>
      <c r="H20" s="673" t="s">
        <v>303</v>
      </c>
      <c r="M20" s="264" t="s">
        <v>482</v>
      </c>
    </row>
    <row r="21" spans="1:13" s="405" customFormat="1" ht="15" customHeight="1">
      <c r="A21" s="1433" t="s">
        <v>530</v>
      </c>
      <c r="B21" s="1434"/>
      <c r="C21" s="1435"/>
      <c r="D21" s="488"/>
      <c r="E21" s="414"/>
      <c r="F21" s="414"/>
      <c r="G21" s="414"/>
      <c r="H21" s="414"/>
      <c r="M21" s="264" t="s">
        <v>483</v>
      </c>
    </row>
    <row r="22" spans="1:13" s="405" customFormat="1" ht="15" customHeight="1">
      <c r="A22" s="411"/>
      <c r="B22" s="412" t="s">
        <v>531</v>
      </c>
      <c r="C22" s="413" t="s">
        <v>532</v>
      </c>
      <c r="D22" s="672" t="s">
        <v>473</v>
      </c>
      <c r="E22" s="673" t="s">
        <v>1429</v>
      </c>
      <c r="F22" s="673" t="s">
        <v>303</v>
      </c>
      <c r="G22" s="673" t="s">
        <v>303</v>
      </c>
      <c r="H22" s="673" t="s">
        <v>303</v>
      </c>
      <c r="M22" s="264" t="s">
        <v>484</v>
      </c>
    </row>
    <row r="23" spans="1:13" s="405" customFormat="1" ht="15" customHeight="1">
      <c r="A23" s="411"/>
      <c r="B23" s="412" t="s">
        <v>1709</v>
      </c>
      <c r="C23" s="413" t="s">
        <v>533</v>
      </c>
      <c r="D23" s="672" t="s">
        <v>476</v>
      </c>
      <c r="E23" s="673" t="s">
        <v>1429</v>
      </c>
      <c r="F23" s="673" t="s">
        <v>303</v>
      </c>
      <c r="G23" s="673" t="s">
        <v>303</v>
      </c>
      <c r="H23" s="673" t="s">
        <v>303</v>
      </c>
      <c r="M23" s="264" t="s">
        <v>2121</v>
      </c>
    </row>
    <row r="24" spans="1:13" s="405" customFormat="1" ht="15" customHeight="1">
      <c r="A24" s="401" t="s">
        <v>534</v>
      </c>
      <c r="B24" s="402"/>
      <c r="C24" s="403"/>
      <c r="D24" s="488"/>
      <c r="E24" s="414"/>
      <c r="F24" s="414"/>
      <c r="G24" s="414"/>
      <c r="H24" s="414"/>
      <c r="M24" s="264" t="s">
        <v>2122</v>
      </c>
    </row>
    <row r="25" spans="1:13" s="405" customFormat="1" ht="15" customHeight="1">
      <c r="A25" s="1185" t="s">
        <v>2075</v>
      </c>
      <c r="B25" s="412" t="s">
        <v>535</v>
      </c>
      <c r="C25" s="413" t="s">
        <v>536</v>
      </c>
      <c r="D25" s="672" t="s">
        <v>473</v>
      </c>
      <c r="E25" s="673" t="s">
        <v>1429</v>
      </c>
      <c r="F25" s="673" t="s">
        <v>303</v>
      </c>
      <c r="G25" s="673" t="s">
        <v>303</v>
      </c>
      <c r="H25" s="673" t="s">
        <v>303</v>
      </c>
      <c r="M25" s="264" t="s">
        <v>2123</v>
      </c>
    </row>
    <row r="26" spans="1:13" s="405" customFormat="1" ht="15" customHeight="1">
      <c r="A26" s="941" t="s">
        <v>1770</v>
      </c>
      <c r="B26" s="402"/>
      <c r="C26" s="403"/>
      <c r="D26" s="488"/>
      <c r="E26" s="414"/>
      <c r="F26" s="414"/>
      <c r="G26" s="414"/>
      <c r="H26" s="414"/>
      <c r="M26" s="264" t="s">
        <v>2124</v>
      </c>
    </row>
    <row r="27" spans="1:13" s="405" customFormat="1" ht="15" customHeight="1">
      <c r="A27" s="1185" t="s">
        <v>2075</v>
      </c>
      <c r="B27" s="412" t="s">
        <v>537</v>
      </c>
      <c r="C27" s="413" t="s">
        <v>1559</v>
      </c>
      <c r="D27" s="672" t="s">
        <v>142</v>
      </c>
      <c r="E27" s="673" t="s">
        <v>1429</v>
      </c>
      <c r="F27" s="673" t="s">
        <v>303</v>
      </c>
      <c r="G27" s="673" t="s">
        <v>303</v>
      </c>
      <c r="H27" s="673" t="s">
        <v>303</v>
      </c>
      <c r="M27" s="264" t="s">
        <v>2139</v>
      </c>
    </row>
    <row r="28" spans="1:13" s="405" customFormat="1" ht="15" customHeight="1">
      <c r="A28" s="1185" t="s">
        <v>2075</v>
      </c>
      <c r="B28" s="412" t="s">
        <v>140</v>
      </c>
      <c r="C28" s="413" t="s">
        <v>141</v>
      </c>
      <c r="D28" s="672" t="s">
        <v>473</v>
      </c>
      <c r="E28" s="673" t="s">
        <v>1429</v>
      </c>
      <c r="F28" s="673" t="s">
        <v>303</v>
      </c>
      <c r="G28" s="673" t="s">
        <v>303</v>
      </c>
      <c r="H28" s="673" t="s">
        <v>303</v>
      </c>
      <c r="M28" s="264" t="s">
        <v>2140</v>
      </c>
    </row>
    <row r="29" spans="1:13" s="405" customFormat="1" ht="16.5" customHeight="1">
      <c r="A29" s="1439" t="s">
        <v>1930</v>
      </c>
      <c r="B29" s="1440"/>
      <c r="C29" s="1441"/>
      <c r="D29" s="485"/>
      <c r="E29" s="409" t="s">
        <v>1750</v>
      </c>
      <c r="F29" s="409" t="s">
        <v>1751</v>
      </c>
      <c r="G29" s="409" t="s">
        <v>1752</v>
      </c>
      <c r="H29" s="409" t="s">
        <v>1753</v>
      </c>
      <c r="M29" s="264" t="s">
        <v>2141</v>
      </c>
    </row>
    <row r="30" spans="1:13" s="405" customFormat="1" ht="15" customHeight="1">
      <c r="A30" s="1430" t="s">
        <v>530</v>
      </c>
      <c r="B30" s="1431"/>
      <c r="C30" s="1432"/>
      <c r="D30" s="488"/>
      <c r="E30" s="415"/>
      <c r="F30" s="415"/>
      <c r="G30" s="415"/>
      <c r="H30" s="415"/>
      <c r="M30" s="264" t="s">
        <v>2142</v>
      </c>
    </row>
    <row r="31" spans="1:13" s="405" customFormat="1" ht="15" customHeight="1">
      <c r="A31" s="418"/>
      <c r="B31" s="412" t="s">
        <v>1560</v>
      </c>
      <c r="C31" s="413" t="s">
        <v>1561</v>
      </c>
      <c r="D31" s="672" t="s">
        <v>476</v>
      </c>
      <c r="E31" s="673" t="s">
        <v>1429</v>
      </c>
      <c r="F31" s="674" t="s">
        <v>303</v>
      </c>
      <c r="G31" s="674" t="s">
        <v>303</v>
      </c>
      <c r="H31" s="674" t="s">
        <v>303</v>
      </c>
      <c r="M31" s="264" t="s">
        <v>2143</v>
      </c>
    </row>
    <row r="32" spans="1:13" s="405" customFormat="1" ht="15" customHeight="1">
      <c r="A32" s="418"/>
      <c r="B32" s="412" t="s">
        <v>1562</v>
      </c>
      <c r="C32" s="413" t="s">
        <v>1563</v>
      </c>
      <c r="D32" s="672" t="s">
        <v>476</v>
      </c>
      <c r="E32" s="673" t="s">
        <v>1429</v>
      </c>
      <c r="F32" s="674" t="s">
        <v>303</v>
      </c>
      <c r="G32" s="674" t="s">
        <v>303</v>
      </c>
      <c r="H32" s="674" t="s">
        <v>303</v>
      </c>
      <c r="M32" s="264" t="s">
        <v>2144</v>
      </c>
    </row>
    <row r="33" spans="1:13" s="405" customFormat="1" ht="15" customHeight="1">
      <c r="A33" s="418"/>
      <c r="B33" s="412" t="s">
        <v>1564</v>
      </c>
      <c r="C33" s="413" t="s">
        <v>1565</v>
      </c>
      <c r="D33" s="488"/>
      <c r="E33" s="673" t="s">
        <v>1429</v>
      </c>
      <c r="F33" s="674" t="s">
        <v>303</v>
      </c>
      <c r="G33" s="674" t="s">
        <v>303</v>
      </c>
      <c r="H33" s="674" t="s">
        <v>303</v>
      </c>
      <c r="M33" s="264" t="s">
        <v>2145</v>
      </c>
    </row>
    <row r="34" spans="1:13" s="405" customFormat="1" ht="15" customHeight="1">
      <c r="A34" s="418"/>
      <c r="B34" s="412" t="s">
        <v>1566</v>
      </c>
      <c r="C34" s="413" t="s">
        <v>1567</v>
      </c>
      <c r="D34" s="488"/>
      <c r="E34" s="673" t="s">
        <v>1429</v>
      </c>
      <c r="F34" s="674" t="s">
        <v>303</v>
      </c>
      <c r="G34" s="674" t="s">
        <v>303</v>
      </c>
      <c r="H34" s="674" t="s">
        <v>303</v>
      </c>
    </row>
    <row r="35" spans="1:13" s="405" customFormat="1" ht="15" customHeight="1">
      <c r="A35" s="418"/>
      <c r="B35" s="412" t="s">
        <v>1568</v>
      </c>
      <c r="C35" s="413" t="s">
        <v>1569</v>
      </c>
      <c r="D35" s="672" t="s">
        <v>476</v>
      </c>
      <c r="E35" s="673" t="s">
        <v>1429</v>
      </c>
      <c r="F35" s="674" t="s">
        <v>303</v>
      </c>
      <c r="G35" s="674" t="s">
        <v>303</v>
      </c>
      <c r="H35" s="674" t="s">
        <v>303</v>
      </c>
    </row>
    <row r="36" spans="1:13" s="405" customFormat="1" ht="15" customHeight="1">
      <c r="A36" s="1456" t="s">
        <v>1770</v>
      </c>
      <c r="B36" s="1457"/>
      <c r="C36" s="1458"/>
      <c r="D36" s="488"/>
      <c r="E36" s="415"/>
      <c r="F36" s="415"/>
      <c r="G36" s="415"/>
      <c r="H36" s="415"/>
    </row>
    <row r="37" spans="1:13" s="405" customFormat="1" ht="15" customHeight="1">
      <c r="A37" s="1185" t="s">
        <v>2075</v>
      </c>
      <c r="B37" s="412" t="s">
        <v>1470</v>
      </c>
      <c r="C37" s="413" t="s">
        <v>1471</v>
      </c>
      <c r="D37" s="672" t="s">
        <v>473</v>
      </c>
      <c r="E37" s="673" t="s">
        <v>1429</v>
      </c>
      <c r="F37" s="674" t="s">
        <v>303</v>
      </c>
      <c r="G37" s="674" t="s">
        <v>303</v>
      </c>
      <c r="H37" s="674" t="s">
        <v>303</v>
      </c>
    </row>
    <row r="38" spans="1:13" s="405" customFormat="1" ht="15" customHeight="1">
      <c r="A38" s="418"/>
      <c r="B38" s="412" t="s">
        <v>143</v>
      </c>
      <c r="C38" s="413" t="s">
        <v>144</v>
      </c>
      <c r="D38" s="488" t="s">
        <v>645</v>
      </c>
      <c r="E38" s="673" t="s">
        <v>1429</v>
      </c>
      <c r="F38" s="674" t="s">
        <v>303</v>
      </c>
      <c r="G38" s="674" t="s">
        <v>303</v>
      </c>
      <c r="H38" s="674" t="s">
        <v>303</v>
      </c>
    </row>
    <row r="39" spans="1:13" s="405" customFormat="1" ht="15" customHeight="1">
      <c r="A39" s="1456" t="s">
        <v>1938</v>
      </c>
      <c r="B39" s="1457"/>
      <c r="C39" s="1458"/>
      <c r="D39" s="488"/>
      <c r="E39" s="415"/>
      <c r="F39" s="415"/>
      <c r="G39" s="415"/>
      <c r="H39" s="415"/>
    </row>
    <row r="40" spans="1:13" s="405" customFormat="1" ht="15" customHeight="1">
      <c r="A40" s="1185" t="s">
        <v>2075</v>
      </c>
      <c r="B40" s="412" t="s">
        <v>466</v>
      </c>
      <c r="C40" s="484" t="s">
        <v>1885</v>
      </c>
      <c r="D40" s="1291" t="s">
        <v>2138</v>
      </c>
      <c r="E40" s="673" t="s">
        <v>1429</v>
      </c>
      <c r="F40" s="674" t="s">
        <v>303</v>
      </c>
      <c r="G40" s="674" t="s">
        <v>303</v>
      </c>
      <c r="H40" s="674" t="s">
        <v>303</v>
      </c>
    </row>
    <row r="41" spans="1:13" s="405" customFormat="1" ht="15" customHeight="1">
      <c r="A41" s="1185" t="s">
        <v>2075</v>
      </c>
      <c r="B41" s="424" t="s">
        <v>1892</v>
      </c>
      <c r="C41" s="484" t="s">
        <v>1939</v>
      </c>
      <c r="D41" s="672" t="s">
        <v>2125</v>
      </c>
      <c r="E41" s="673" t="s">
        <v>1429</v>
      </c>
      <c r="F41" s="674" t="s">
        <v>303</v>
      </c>
      <c r="G41" s="674" t="s">
        <v>303</v>
      </c>
      <c r="H41" s="674" t="s">
        <v>303</v>
      </c>
    </row>
    <row r="42" spans="1:13" s="405" customFormat="1" ht="15" customHeight="1">
      <c r="A42" s="1433" t="s">
        <v>467</v>
      </c>
      <c r="B42" s="1434"/>
      <c r="C42" s="1435"/>
      <c r="D42" s="488"/>
      <c r="E42" s="415"/>
      <c r="F42" s="415"/>
      <c r="G42" s="415"/>
      <c r="H42" s="415"/>
    </row>
    <row r="43" spans="1:13" s="405" customFormat="1" ht="15" customHeight="1">
      <c r="A43" s="418"/>
      <c r="B43" s="412" t="s">
        <v>468</v>
      </c>
      <c r="C43" s="413" t="s">
        <v>428</v>
      </c>
      <c r="D43" s="488"/>
      <c r="E43" s="415"/>
      <c r="F43" s="415"/>
      <c r="G43" s="415"/>
      <c r="H43" s="415"/>
    </row>
    <row r="44" spans="1:13" s="405" customFormat="1" ht="15" customHeight="1">
      <c r="A44" s="418"/>
      <c r="B44" s="419"/>
      <c r="C44" s="413" t="s">
        <v>429</v>
      </c>
      <c r="D44" s="672" t="s">
        <v>473</v>
      </c>
      <c r="E44" s="673" t="s">
        <v>1429</v>
      </c>
      <c r="F44" s="674" t="s">
        <v>303</v>
      </c>
      <c r="G44" s="674" t="s">
        <v>303</v>
      </c>
      <c r="H44" s="674" t="s">
        <v>303</v>
      </c>
    </row>
    <row r="45" spans="1:13" s="405" customFormat="1" ht="15" customHeight="1">
      <c r="A45" s="418"/>
      <c r="B45" s="419"/>
      <c r="C45" s="413" t="s">
        <v>430</v>
      </c>
      <c r="D45" s="672" t="s">
        <v>473</v>
      </c>
      <c r="E45" s="673" t="s">
        <v>1429</v>
      </c>
      <c r="F45" s="674" t="s">
        <v>303</v>
      </c>
      <c r="G45" s="674" t="s">
        <v>303</v>
      </c>
      <c r="H45" s="674" t="s">
        <v>303</v>
      </c>
    </row>
    <row r="46" spans="1:13" s="405" customFormat="1" ht="15" customHeight="1">
      <c r="A46" s="418"/>
      <c r="B46" s="412" t="s">
        <v>1520</v>
      </c>
      <c r="C46" s="413" t="s">
        <v>432</v>
      </c>
      <c r="D46" s="489"/>
      <c r="E46" s="420"/>
      <c r="F46" s="420"/>
      <c r="G46" s="420"/>
      <c r="H46" s="484"/>
    </row>
    <row r="47" spans="1:13" s="405" customFormat="1" ht="15" customHeight="1">
      <c r="A47" s="418"/>
      <c r="B47" s="419"/>
      <c r="C47" s="413" t="s">
        <v>431</v>
      </c>
      <c r="D47" s="488" t="s">
        <v>645</v>
      </c>
      <c r="E47" s="673" t="s">
        <v>1429</v>
      </c>
      <c r="F47" s="674" t="s">
        <v>303</v>
      </c>
      <c r="G47" s="674" t="s">
        <v>303</v>
      </c>
      <c r="H47" s="674" t="s">
        <v>303</v>
      </c>
    </row>
    <row r="48" spans="1:13" s="405" customFormat="1" ht="15" customHeight="1">
      <c r="A48" s="418"/>
      <c r="B48" s="419"/>
      <c r="C48" s="413" t="s">
        <v>1521</v>
      </c>
      <c r="D48" s="488" t="s">
        <v>645</v>
      </c>
      <c r="E48" s="673" t="s">
        <v>1429</v>
      </c>
      <c r="F48" s="674" t="s">
        <v>303</v>
      </c>
      <c r="G48" s="674" t="s">
        <v>303</v>
      </c>
      <c r="H48" s="674" t="s">
        <v>303</v>
      </c>
    </row>
    <row r="49" spans="1:8" s="405" customFormat="1" ht="15" customHeight="1">
      <c r="A49" s="1433" t="s">
        <v>1522</v>
      </c>
      <c r="B49" s="1434"/>
      <c r="C49" s="1435"/>
      <c r="D49" s="488"/>
      <c r="E49" s="415"/>
      <c r="F49" s="415"/>
      <c r="G49" s="415"/>
      <c r="H49" s="415"/>
    </row>
    <row r="50" spans="1:8" s="405" customFormat="1" ht="15" customHeight="1">
      <c r="A50" s="418"/>
      <c r="B50" s="412" t="s">
        <v>1523</v>
      </c>
      <c r="C50" s="413" t="s">
        <v>320</v>
      </c>
      <c r="D50" s="488" t="s">
        <v>645</v>
      </c>
      <c r="E50" s="673" t="s">
        <v>1429</v>
      </c>
      <c r="F50" s="674" t="s">
        <v>303</v>
      </c>
      <c r="G50" s="674" t="s">
        <v>303</v>
      </c>
      <c r="H50" s="674" t="s">
        <v>303</v>
      </c>
    </row>
    <row r="51" spans="1:8" s="405" customFormat="1" ht="15" customHeight="1">
      <c r="A51" s="418"/>
      <c r="B51" s="412" t="s">
        <v>1524</v>
      </c>
      <c r="C51" s="413" t="s">
        <v>300</v>
      </c>
      <c r="D51" s="488" t="s">
        <v>645</v>
      </c>
      <c r="E51" s="673" t="s">
        <v>1429</v>
      </c>
      <c r="F51" s="674" t="s">
        <v>303</v>
      </c>
      <c r="G51" s="674" t="s">
        <v>303</v>
      </c>
      <c r="H51" s="674" t="s">
        <v>303</v>
      </c>
    </row>
    <row r="52" spans="1:8" s="405" customFormat="1" ht="15" customHeight="1">
      <c r="A52" s="1433" t="s">
        <v>1525</v>
      </c>
      <c r="B52" s="1434"/>
      <c r="C52" s="1435"/>
      <c r="D52" s="490"/>
      <c r="E52" s="415"/>
      <c r="F52" s="415"/>
      <c r="G52" s="415"/>
      <c r="H52" s="415"/>
    </row>
    <row r="53" spans="1:8" s="405" customFormat="1" ht="15" customHeight="1">
      <c r="A53" s="418"/>
      <c r="B53" s="412" t="s">
        <v>1526</v>
      </c>
      <c r="C53" s="413" t="s">
        <v>1671</v>
      </c>
      <c r="D53" s="672" t="s">
        <v>480</v>
      </c>
      <c r="E53" s="673" t="s">
        <v>1429</v>
      </c>
      <c r="F53" s="674" t="s">
        <v>303</v>
      </c>
      <c r="G53" s="674" t="s">
        <v>303</v>
      </c>
      <c r="H53" s="674" t="s">
        <v>303</v>
      </c>
    </row>
    <row r="54" spans="1:8" s="405" customFormat="1" ht="15" customHeight="1">
      <c r="A54" s="418"/>
      <c r="B54" s="412" t="s">
        <v>1710</v>
      </c>
      <c r="C54" s="413" t="s">
        <v>1153</v>
      </c>
      <c r="D54" s="672" t="s">
        <v>480</v>
      </c>
      <c r="E54" s="673" t="s">
        <v>1429</v>
      </c>
      <c r="F54" s="674" t="s">
        <v>303</v>
      </c>
      <c r="G54" s="674" t="s">
        <v>303</v>
      </c>
      <c r="H54" s="674" t="s">
        <v>303</v>
      </c>
    </row>
    <row r="55" spans="1:8" s="405" customFormat="1" ht="15" customHeight="1">
      <c r="A55" s="1433" t="s">
        <v>1339</v>
      </c>
      <c r="B55" s="1434"/>
      <c r="C55" s="1435"/>
      <c r="D55" s="648"/>
      <c r="E55" s="414"/>
      <c r="F55" s="415"/>
      <c r="G55" s="415"/>
      <c r="H55" s="415"/>
    </row>
    <row r="56" spans="1:8" s="405" customFormat="1" ht="15" customHeight="1">
      <c r="A56" s="418"/>
      <c r="B56" s="412" t="s">
        <v>1340</v>
      </c>
      <c r="C56" s="413" t="s">
        <v>1341</v>
      </c>
      <c r="D56" s="488" t="s">
        <v>645</v>
      </c>
      <c r="E56" s="673" t="s">
        <v>1429</v>
      </c>
      <c r="F56" s="674" t="s">
        <v>303</v>
      </c>
      <c r="G56" s="674" t="s">
        <v>303</v>
      </c>
      <c r="H56" s="674" t="s">
        <v>303</v>
      </c>
    </row>
    <row r="57" spans="1:8" s="405" customFormat="1" ht="15" customHeight="1">
      <c r="A57" s="418"/>
      <c r="B57" s="412"/>
      <c r="C57" s="413"/>
      <c r="D57" s="648"/>
      <c r="E57" s="414"/>
      <c r="F57" s="415"/>
      <c r="G57" s="415"/>
      <c r="H57" s="415"/>
    </row>
    <row r="58" spans="1:8" s="405" customFormat="1" ht="15.75" customHeight="1">
      <c r="A58" s="1439" t="s">
        <v>1930</v>
      </c>
      <c r="B58" s="1440"/>
      <c r="C58" s="1441"/>
      <c r="D58" s="486"/>
      <c r="E58" s="409" t="s">
        <v>1750</v>
      </c>
      <c r="F58" s="409" t="s">
        <v>1751</v>
      </c>
      <c r="G58" s="409" t="s">
        <v>1752</v>
      </c>
      <c r="H58" s="409" t="s">
        <v>1753</v>
      </c>
    </row>
    <row r="59" spans="1:8" ht="15" customHeight="1">
      <c r="A59" s="1430" t="s">
        <v>1672</v>
      </c>
      <c r="B59" s="1431"/>
      <c r="C59" s="1432"/>
      <c r="D59" s="484"/>
      <c r="E59" s="420"/>
      <c r="F59" s="420"/>
      <c r="G59" s="420"/>
      <c r="H59" s="420"/>
    </row>
    <row r="60" spans="1:8" ht="15" customHeight="1">
      <c r="A60" s="418"/>
      <c r="B60" s="412" t="s">
        <v>1673</v>
      </c>
      <c r="C60" s="413" t="s">
        <v>1674</v>
      </c>
      <c r="D60" s="413"/>
      <c r="E60" s="674" t="s">
        <v>1429</v>
      </c>
      <c r="F60" s="674" t="s">
        <v>303</v>
      </c>
      <c r="G60" s="674" t="s">
        <v>303</v>
      </c>
      <c r="H60" s="674" t="s">
        <v>303</v>
      </c>
    </row>
    <row r="61" spans="1:8" ht="15" customHeight="1">
      <c r="A61" s="418"/>
      <c r="B61" s="412" t="s">
        <v>1347</v>
      </c>
      <c r="C61" s="413" t="s">
        <v>1703</v>
      </c>
      <c r="D61" s="413"/>
      <c r="E61" s="674" t="s">
        <v>1429</v>
      </c>
      <c r="F61" s="674" t="s">
        <v>303</v>
      </c>
      <c r="G61" s="674" t="s">
        <v>303</v>
      </c>
      <c r="H61" s="674" t="s">
        <v>303</v>
      </c>
    </row>
    <row r="62" spans="1:8" ht="15" customHeight="1">
      <c r="A62" s="418"/>
      <c r="B62" s="412" t="s">
        <v>1704</v>
      </c>
      <c r="C62" s="413" t="s">
        <v>1705</v>
      </c>
      <c r="D62" s="413"/>
      <c r="E62" s="674" t="s">
        <v>303</v>
      </c>
      <c r="F62" s="674" t="s">
        <v>303</v>
      </c>
      <c r="G62" s="674" t="s">
        <v>303</v>
      </c>
      <c r="H62" s="674" t="s">
        <v>303</v>
      </c>
    </row>
    <row r="63" spans="1:8" ht="15" customHeight="1">
      <c r="A63" s="421"/>
      <c r="B63" s="422" t="s">
        <v>1706</v>
      </c>
      <c r="C63" s="423" t="s">
        <v>1707</v>
      </c>
      <c r="D63" s="423"/>
      <c r="E63" s="675" t="s">
        <v>1429</v>
      </c>
      <c r="F63" s="675" t="s">
        <v>303</v>
      </c>
      <c r="G63" s="675" t="s">
        <v>303</v>
      </c>
      <c r="H63" s="675" t="s">
        <v>303</v>
      </c>
    </row>
    <row r="64" spans="1:8">
      <c r="A64" s="1186" t="s">
        <v>2076</v>
      </c>
    </row>
    <row r="65" spans="1:1">
      <c r="A65" s="1187"/>
    </row>
  </sheetData>
  <mergeCells count="28">
    <mergeCell ref="A1:C2"/>
    <mergeCell ref="A49:C49"/>
    <mergeCell ref="A39:C39"/>
    <mergeCell ref="A30:C30"/>
    <mergeCell ref="A36:C36"/>
    <mergeCell ref="C3:H3"/>
    <mergeCell ref="C4:H4"/>
    <mergeCell ref="C5:H5"/>
    <mergeCell ref="A3:B3"/>
    <mergeCell ref="A4:B4"/>
    <mergeCell ref="A5:B5"/>
    <mergeCell ref="A6:B6"/>
    <mergeCell ref="C6:H6"/>
    <mergeCell ref="G8:G11"/>
    <mergeCell ref="H8:H11"/>
    <mergeCell ref="A59:C59"/>
    <mergeCell ref="A42:C42"/>
    <mergeCell ref="F8:F11"/>
    <mergeCell ref="A13:C13"/>
    <mergeCell ref="A21:C21"/>
    <mergeCell ref="A12:C12"/>
    <mergeCell ref="A29:C29"/>
    <mergeCell ref="A58:C58"/>
    <mergeCell ref="D8:D11"/>
    <mergeCell ref="A55:C55"/>
    <mergeCell ref="A52:C52"/>
    <mergeCell ref="A8:C11"/>
    <mergeCell ref="E8:E11"/>
  </mergeCells>
  <phoneticPr fontId="3"/>
  <dataValidations count="8">
    <dataValidation type="list" allowBlank="1" showInputMessage="1" showErrorMessage="1" sqref="E60:H63 E14:H20 E22:H23 E25:H25 E53:H57 E31:H35 E27:H28 E44:H45 E47:H48 E50:H51 E37:H38 E40:H41" xr:uid="{5D2FAD06-8812-4E58-B541-F8FF17CFC8F6}">
      <formula1>"■,☐"</formula1>
    </dataValidation>
    <dataValidation type="list" allowBlank="1" showInputMessage="1" showErrorMessage="1" sqref="D37 D22 D25 D27:D28 D44:D45 D14:D15" xr:uid="{DEC4E4C1-7DED-40F9-9148-8E129B75FD3F}">
      <formula1>$M$10:$M$12</formula1>
    </dataValidation>
    <dataValidation type="list" allowBlank="1" showInputMessage="1" showErrorMessage="1" sqref="D17" xr:uid="{D87FBA00-3345-46F9-A052-D6D5DA2BE557}">
      <formula1>$M$8:$M$9</formula1>
    </dataValidation>
    <dataValidation type="list" allowBlank="1" showInputMessage="1" showErrorMessage="1" sqref="D23 D31:D32 D35" xr:uid="{6C0F5592-235E-4FB3-9830-9C2AE8AA2D73}">
      <formula1>$M$13:$M$17</formula1>
    </dataValidation>
    <dataValidation type="list" allowBlank="1" showInputMessage="1" showErrorMessage="1" sqref="D53:D55 D57" xr:uid="{8BBCF82C-4181-44BA-A116-10200905E728}">
      <formula1>$M$18:$M$22</formula1>
    </dataValidation>
    <dataValidation type="list" allowBlank="1" showInputMessage="1" showErrorMessage="1" sqref="D18" xr:uid="{3C59BF42-D722-469E-993A-E10152AE92A6}">
      <formula1>$M$7:$M$9</formula1>
    </dataValidation>
    <dataValidation type="list" allowBlank="1" showInputMessage="1" showErrorMessage="1" sqref="D41" xr:uid="{00000000-0002-0000-0700-000006000000}">
      <formula1>$M$23:$M$26</formula1>
    </dataValidation>
    <dataValidation type="list" allowBlank="1" showInputMessage="1" showErrorMessage="1" sqref="D40" xr:uid="{7355CCF2-ADA3-4A87-A16A-0CB603A101D2}">
      <formula1>$M$27:$M$33</formula1>
    </dataValidation>
  </dataValidations>
  <printOptions horizontalCentered="1" verticalCentered="1"/>
  <pageMargins left="0.39370078740157483" right="0.19685039370078741" top="0.15748031496062992" bottom="0.23622047244094491" header="0.23622047244094491" footer="0.23622047244094491"/>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69"/>
  <sheetViews>
    <sheetView view="pageBreakPreview" zoomScaleNormal="100" zoomScaleSheetLayoutView="100" workbookViewId="0">
      <selection activeCell="AB20" sqref="AB20"/>
    </sheetView>
  </sheetViews>
  <sheetFormatPr defaultColWidth="8.875" defaultRowHeight="12"/>
  <cols>
    <col min="1" max="1" width="2.625" style="52" customWidth="1"/>
    <col min="2" max="2" width="3.25" style="52" customWidth="1"/>
    <col min="3" max="3" width="7.875" style="52" customWidth="1"/>
    <col min="4" max="4" width="3.875" style="52" customWidth="1"/>
    <col min="5" max="5" width="7.875" style="52" customWidth="1"/>
    <col min="6" max="6" width="9.625" style="52" customWidth="1"/>
    <col min="7" max="7" width="3" style="52" customWidth="1"/>
    <col min="8" max="14" width="2.625" style="52" customWidth="1"/>
    <col min="15" max="15" width="2.75" style="52" customWidth="1"/>
    <col min="16" max="25" width="2.625" style="52" customWidth="1"/>
    <col min="26" max="26" width="2" style="52" customWidth="1"/>
    <col min="27" max="27" width="7.25" style="52" customWidth="1"/>
    <col min="28" max="28" width="6.375" style="52" customWidth="1"/>
    <col min="29" max="29" width="3.75" style="52" customWidth="1"/>
    <col min="30" max="30" width="2.25" style="52" customWidth="1"/>
    <col min="31" max="31" width="9.125" style="77" hidden="1" customWidth="1"/>
    <col min="32" max="32" width="10.625" style="77" hidden="1" customWidth="1"/>
    <col min="33" max="33" width="10" style="77" hidden="1" customWidth="1"/>
    <col min="34" max="34" width="14.75" style="77" hidden="1" customWidth="1"/>
    <col min="35" max="35" width="1.75" style="77" hidden="1" customWidth="1"/>
    <col min="36" max="36" width="2.125" style="77" hidden="1" customWidth="1"/>
    <col min="37" max="37" width="28.25" style="77" hidden="1" customWidth="1"/>
    <col min="38" max="38" width="0.25" style="77" hidden="1" customWidth="1"/>
    <col min="39" max="39" width="4" style="77" hidden="1" customWidth="1"/>
    <col min="40" max="40" width="10.625" style="77" hidden="1" customWidth="1"/>
    <col min="41" max="41" width="8.125" style="77" hidden="1" customWidth="1"/>
    <col min="42" max="43" width="9.125" style="77" customWidth="1"/>
    <col min="44" max="16384" width="8.875" style="52"/>
  </cols>
  <sheetData>
    <row r="1" spans="1:34" ht="18" customHeight="1">
      <c r="A1" s="1490" t="s">
        <v>2068</v>
      </c>
      <c r="B1" s="1490"/>
      <c r="C1" s="1490"/>
      <c r="D1" s="1490"/>
      <c r="E1" s="1490"/>
      <c r="F1" s="1490"/>
      <c r="G1" s="1490"/>
      <c r="H1" s="1490"/>
      <c r="I1" s="1490"/>
      <c r="J1" s="1490"/>
      <c r="K1" s="1490"/>
      <c r="L1" s="1490"/>
      <c r="M1" s="1490"/>
      <c r="AC1" s="53" t="s">
        <v>1221</v>
      </c>
    </row>
    <row r="2" spans="1:34">
      <c r="A2" s="1069"/>
      <c r="B2" s="1069"/>
      <c r="C2" s="1069"/>
      <c r="D2" s="1069"/>
      <c r="E2" s="1069"/>
      <c r="F2" s="1069"/>
      <c r="G2" s="1069"/>
      <c r="H2" s="1069"/>
      <c r="I2" s="1069"/>
      <c r="J2" s="1069"/>
      <c r="K2" s="1069"/>
      <c r="L2" s="1069"/>
      <c r="M2" s="1069"/>
      <c r="AC2" s="53"/>
    </row>
    <row r="3" spans="1:34" ht="12.75" thickBot="1">
      <c r="A3" s="52" t="s">
        <v>1222</v>
      </c>
      <c r="W3" s="52" t="s">
        <v>616</v>
      </c>
    </row>
    <row r="4" spans="1:34">
      <c r="A4" s="384" t="s">
        <v>1223</v>
      </c>
      <c r="B4" s="385"/>
      <c r="C4" s="385"/>
      <c r="D4" s="385"/>
      <c r="E4" s="1491"/>
      <c r="F4" s="1492"/>
      <c r="G4" s="1492"/>
      <c r="H4" s="1492"/>
      <c r="I4" s="1492"/>
      <c r="J4" s="1492"/>
      <c r="K4" s="1492"/>
      <c r="L4" s="1492"/>
      <c r="M4" s="1492"/>
      <c r="N4" s="1492"/>
      <c r="O4" s="1492"/>
      <c r="P4" s="1492"/>
      <c r="Q4" s="1492"/>
      <c r="R4" s="1492"/>
      <c r="S4" s="1492"/>
      <c r="T4" s="1492"/>
      <c r="U4" s="1492"/>
      <c r="V4" s="1492"/>
      <c r="W4" s="1492"/>
      <c r="X4" s="1492"/>
      <c r="Y4" s="1492"/>
      <c r="Z4" s="1492"/>
      <c r="AA4" s="1492"/>
      <c r="AB4" s="1492"/>
      <c r="AC4" s="1493"/>
    </row>
    <row r="5" spans="1:34">
      <c r="A5" s="386" t="s">
        <v>330</v>
      </c>
      <c r="B5" s="289"/>
      <c r="C5" s="289"/>
      <c r="D5" s="289"/>
      <c r="E5" s="1494">
        <f>申請書!B159</f>
        <v>0</v>
      </c>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1496"/>
    </row>
    <row r="6" spans="1:34">
      <c r="A6" s="386" t="s">
        <v>1224</v>
      </c>
      <c r="B6" s="289"/>
      <c r="C6" s="289"/>
      <c r="D6" s="289"/>
      <c r="E6" s="1497" t="str">
        <f>申請書!D73&amp;申請書!M73</f>
        <v/>
      </c>
      <c r="F6" s="1498"/>
      <c r="G6" s="1498"/>
      <c r="H6" s="1498"/>
      <c r="I6" s="1498"/>
      <c r="J6" s="1498"/>
      <c r="K6" s="1498"/>
      <c r="L6" s="1498"/>
      <c r="M6" s="1498"/>
      <c r="N6" s="1498"/>
      <c r="O6" s="1498"/>
      <c r="P6" s="1498"/>
      <c r="Q6" s="1498"/>
      <c r="R6" s="1498"/>
      <c r="S6" s="1498"/>
      <c r="T6" s="1498"/>
      <c r="U6" s="1498"/>
      <c r="V6" s="1498"/>
      <c r="W6" s="1498"/>
      <c r="X6" s="1498"/>
      <c r="Y6" s="1498"/>
      <c r="Z6" s="1498"/>
      <c r="AA6" s="1498"/>
      <c r="AB6" s="1498"/>
      <c r="AC6" s="1499"/>
    </row>
    <row r="7" spans="1:34" ht="12.75" thickBot="1">
      <c r="A7" s="387" t="s">
        <v>331</v>
      </c>
      <c r="B7" s="388"/>
      <c r="C7" s="388"/>
      <c r="D7" s="388"/>
      <c r="E7" s="1503" t="s">
        <v>2106</v>
      </c>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5"/>
    </row>
    <row r="8" spans="1:34">
      <c r="A8" s="95"/>
      <c r="B8" s="95"/>
      <c r="C8" s="95"/>
      <c r="D8" s="95"/>
    </row>
    <row r="9" spans="1:34" ht="12.75" thickBot="1">
      <c r="A9" s="57"/>
    </row>
    <row r="10" spans="1:34" ht="15.75" customHeight="1">
      <c r="A10" s="389"/>
      <c r="B10" s="1518" t="s">
        <v>617</v>
      </c>
      <c r="C10" s="1519"/>
      <c r="D10" s="1510" t="s">
        <v>618</v>
      </c>
      <c r="E10" s="1524" t="s">
        <v>619</v>
      </c>
      <c r="F10" s="390"/>
      <c r="G10" s="385"/>
      <c r="H10" s="385"/>
      <c r="I10" s="385"/>
      <c r="J10" s="385"/>
      <c r="K10" s="385"/>
      <c r="L10" s="385" t="s">
        <v>620</v>
      </c>
      <c r="M10" s="385"/>
      <c r="N10" s="385"/>
      <c r="O10" s="385"/>
      <c r="P10" s="385"/>
      <c r="Q10" s="385"/>
      <c r="R10" s="385"/>
      <c r="S10" s="385"/>
      <c r="T10" s="385"/>
      <c r="U10" s="385"/>
      <c r="V10" s="385"/>
      <c r="W10" s="385"/>
      <c r="X10" s="385"/>
      <c r="Y10" s="385"/>
      <c r="Z10" s="385"/>
      <c r="AA10" s="391"/>
      <c r="AB10" s="100" t="s">
        <v>1183</v>
      </c>
      <c r="AC10" s="392" t="s">
        <v>622</v>
      </c>
    </row>
    <row r="11" spans="1:34" ht="14.25" customHeight="1" thickBot="1">
      <c r="A11" s="393"/>
      <c r="B11" s="1520" t="s">
        <v>623</v>
      </c>
      <c r="C11" s="1521"/>
      <c r="D11" s="1511"/>
      <c r="E11" s="1525"/>
      <c r="F11" s="307" t="s">
        <v>624</v>
      </c>
      <c r="G11" s="105"/>
      <c r="H11" s="105"/>
      <c r="I11" s="105"/>
      <c r="J11" s="105"/>
      <c r="K11" s="105"/>
      <c r="L11" s="105"/>
      <c r="M11" s="105"/>
      <c r="N11" s="105" t="s">
        <v>625</v>
      </c>
      <c r="O11" s="105"/>
      <c r="P11" s="105"/>
      <c r="Q11" s="105"/>
      <c r="R11" s="105"/>
      <c r="S11" s="105"/>
      <c r="T11" s="105"/>
      <c r="U11" s="105"/>
      <c r="V11" s="105"/>
      <c r="W11" s="105"/>
      <c r="X11" s="105"/>
      <c r="Y11" s="105"/>
      <c r="Z11" s="1506" t="s">
        <v>1451</v>
      </c>
      <c r="AA11" s="1507"/>
      <c r="AB11" s="394" t="s">
        <v>626</v>
      </c>
      <c r="AC11" s="107" t="s">
        <v>627</v>
      </c>
    </row>
    <row r="12" spans="1:34" ht="13.5" customHeight="1" thickBot="1">
      <c r="A12" s="1500" t="s">
        <v>730</v>
      </c>
      <c r="B12" s="1522" t="s">
        <v>1185</v>
      </c>
      <c r="C12" s="1523"/>
      <c r="D12" s="58"/>
      <c r="E12" s="290" t="s">
        <v>731</v>
      </c>
      <c r="F12" s="949" t="s">
        <v>1092</v>
      </c>
      <c r="G12" s="950" t="s">
        <v>303</v>
      </c>
      <c r="H12" s="951" t="s">
        <v>1944</v>
      </c>
      <c r="I12" s="951"/>
      <c r="J12" s="952"/>
      <c r="K12" s="951"/>
      <c r="L12" s="951"/>
      <c r="M12" s="951"/>
      <c r="N12" s="951"/>
      <c r="O12" s="951"/>
      <c r="P12" s="951"/>
      <c r="Q12" s="951"/>
      <c r="R12" s="951"/>
      <c r="S12" s="951"/>
      <c r="T12" s="951"/>
      <c r="U12" s="951"/>
      <c r="V12" s="951"/>
      <c r="W12" s="951"/>
      <c r="X12" s="953"/>
      <c r="Y12" s="953"/>
      <c r="Z12" s="989" t="s">
        <v>303</v>
      </c>
      <c r="AA12" s="951" t="s">
        <v>1962</v>
      </c>
      <c r="AB12" s="994"/>
      <c r="AC12" s="1060"/>
      <c r="AD12" s="955"/>
      <c r="AF12" s="654" t="s">
        <v>1546</v>
      </c>
      <c r="AG12" s="655" t="s">
        <v>1547</v>
      </c>
      <c r="AH12" s="656" t="s">
        <v>1548</v>
      </c>
    </row>
    <row r="13" spans="1:34" ht="13.5" customHeight="1">
      <c r="A13" s="1501"/>
      <c r="B13" s="1512" t="s">
        <v>1448</v>
      </c>
      <c r="C13" s="1513"/>
      <c r="D13" s="643"/>
      <c r="E13" s="163"/>
      <c r="F13" s="163" t="s">
        <v>1958</v>
      </c>
      <c r="G13" s="954"/>
      <c r="H13" s="955"/>
      <c r="I13" s="956" t="s">
        <v>1945</v>
      </c>
      <c r="J13" s="957"/>
      <c r="K13" s="957"/>
      <c r="L13" s="958" t="s">
        <v>303</v>
      </c>
      <c r="M13" s="959" t="s">
        <v>1946</v>
      </c>
      <c r="N13" s="959"/>
      <c r="O13" s="955"/>
      <c r="P13" s="959"/>
      <c r="Q13" s="959"/>
      <c r="R13" s="959"/>
      <c r="S13" s="959"/>
      <c r="T13" s="959"/>
      <c r="U13" s="959"/>
      <c r="V13" s="959"/>
      <c r="W13" s="959"/>
      <c r="X13" s="955"/>
      <c r="Y13" s="955"/>
      <c r="Z13" s="968" t="s">
        <v>303</v>
      </c>
      <c r="AA13" s="959" t="s">
        <v>1963</v>
      </c>
      <c r="AB13" s="995"/>
      <c r="AC13" s="1061"/>
      <c r="AD13" s="973"/>
    </row>
    <row r="14" spans="1:34" ht="13.5" customHeight="1">
      <c r="A14" s="1501"/>
      <c r="B14" s="1528" t="s">
        <v>2072</v>
      </c>
      <c r="C14" s="1529"/>
      <c r="D14" s="66"/>
      <c r="E14" s="163"/>
      <c r="F14" s="163" t="s">
        <v>1959</v>
      </c>
      <c r="G14" s="954"/>
      <c r="H14" s="955"/>
      <c r="I14" s="959"/>
      <c r="J14" s="959"/>
      <c r="K14" s="957"/>
      <c r="L14" s="958" t="s">
        <v>303</v>
      </c>
      <c r="M14" s="959" t="s">
        <v>1947</v>
      </c>
      <c r="N14" s="959"/>
      <c r="O14" s="954"/>
      <c r="P14" s="954"/>
      <c r="Q14" s="954"/>
      <c r="R14" s="954"/>
      <c r="S14" s="954"/>
      <c r="T14" s="954"/>
      <c r="U14" s="954"/>
      <c r="V14" s="954"/>
      <c r="W14" s="954"/>
      <c r="X14" s="955"/>
      <c r="Y14" s="955"/>
      <c r="Z14" s="968" t="s">
        <v>303</v>
      </c>
      <c r="AA14" s="959" t="s">
        <v>1545</v>
      </c>
      <c r="AB14" s="996"/>
      <c r="AC14" s="1062"/>
      <c r="AD14" s="973"/>
    </row>
    <row r="15" spans="1:34" ht="13.5" customHeight="1">
      <c r="A15" s="1501"/>
      <c r="B15" s="678" t="s">
        <v>303</v>
      </c>
      <c r="C15" s="208" t="s">
        <v>1033</v>
      </c>
      <c r="D15" s="67"/>
      <c r="E15" s="163"/>
      <c r="F15" s="163" t="s">
        <v>1960</v>
      </c>
      <c r="G15" s="954"/>
      <c r="H15" s="955"/>
      <c r="I15" s="959" t="s">
        <v>1948</v>
      </c>
      <c r="J15" s="959"/>
      <c r="K15" s="959"/>
      <c r="L15" s="958" t="s">
        <v>303</v>
      </c>
      <c r="M15" s="959" t="s">
        <v>1946</v>
      </c>
      <c r="N15" s="959"/>
      <c r="O15" s="955"/>
      <c r="P15" s="959"/>
      <c r="Q15" s="959"/>
      <c r="R15" s="959"/>
      <c r="S15" s="959"/>
      <c r="T15" s="959"/>
      <c r="U15" s="959"/>
      <c r="V15" s="959"/>
      <c r="W15" s="959"/>
      <c r="X15" s="955"/>
      <c r="Y15" s="955"/>
      <c r="Z15" s="968" t="s">
        <v>303</v>
      </c>
      <c r="AA15" s="992"/>
      <c r="AB15" s="997"/>
      <c r="AC15" s="1063"/>
      <c r="AD15" s="993"/>
    </row>
    <row r="16" spans="1:34" ht="13.5" customHeight="1">
      <c r="A16" s="1501"/>
      <c r="B16" s="1530" t="s">
        <v>1034</v>
      </c>
      <c r="C16" s="1531"/>
      <c r="E16" s="163"/>
      <c r="F16" s="163" t="s">
        <v>1961</v>
      </c>
      <c r="G16" s="954"/>
      <c r="H16" s="955"/>
      <c r="I16" s="959"/>
      <c r="J16" s="959"/>
      <c r="K16" s="959"/>
      <c r="L16" s="958" t="s">
        <v>303</v>
      </c>
      <c r="M16" s="959" t="s">
        <v>1947</v>
      </c>
      <c r="N16" s="959"/>
      <c r="O16" s="955"/>
      <c r="P16" s="959"/>
      <c r="Q16" s="959"/>
      <c r="R16" s="959"/>
      <c r="S16" s="959"/>
      <c r="T16" s="959"/>
      <c r="U16" s="959"/>
      <c r="V16" s="959"/>
      <c r="W16" s="959"/>
      <c r="X16" s="955"/>
      <c r="Y16" s="955"/>
      <c r="Z16" s="968" t="s">
        <v>303</v>
      </c>
      <c r="AA16" s="990"/>
      <c r="AB16" s="998"/>
      <c r="AC16" s="1064"/>
      <c r="AD16" s="991"/>
    </row>
    <row r="17" spans="1:29" ht="13.5" customHeight="1">
      <c r="A17" s="1501"/>
      <c r="B17" s="1541" t="s">
        <v>1931</v>
      </c>
      <c r="C17" s="1542"/>
      <c r="D17" s="225"/>
      <c r="E17" s="115"/>
      <c r="F17" s="163"/>
      <c r="G17" s="1000"/>
      <c r="H17" s="955"/>
      <c r="I17" s="959"/>
      <c r="J17" s="959"/>
      <c r="K17" s="959"/>
      <c r="L17" s="955"/>
      <c r="M17" s="955"/>
      <c r="N17" s="955"/>
      <c r="O17" s="954"/>
      <c r="P17" s="959"/>
      <c r="Q17" s="959"/>
      <c r="R17" s="959"/>
      <c r="S17" s="959"/>
      <c r="T17" s="959"/>
      <c r="U17" s="959"/>
      <c r="V17" s="959"/>
      <c r="W17" s="954"/>
      <c r="X17" s="955"/>
      <c r="Y17" s="973"/>
      <c r="Z17" s="681"/>
      <c r="AA17" s="271"/>
      <c r="AB17" s="80"/>
      <c r="AC17" s="68"/>
    </row>
    <row r="18" spans="1:29" ht="13.5" customHeight="1">
      <c r="A18" s="1501"/>
      <c r="B18" s="1526" t="s">
        <v>1028</v>
      </c>
      <c r="C18" s="1527"/>
      <c r="D18" s="66"/>
      <c r="E18" s="115"/>
      <c r="F18" s="163"/>
      <c r="G18" s="1001" t="s">
        <v>303</v>
      </c>
      <c r="H18" s="1002" t="s">
        <v>1946</v>
      </c>
      <c r="I18" s="1003"/>
      <c r="J18" s="1003"/>
      <c r="K18" s="1004"/>
      <c r="L18" s="1005"/>
      <c r="M18" s="1005"/>
      <c r="N18" s="1005"/>
      <c r="O18" s="1005"/>
      <c r="P18" s="1005"/>
      <c r="Q18" s="1005"/>
      <c r="R18" s="1005"/>
      <c r="S18" s="1005"/>
      <c r="T18" s="1006"/>
      <c r="U18" s="1007"/>
      <c r="V18" s="1008"/>
      <c r="W18" s="1533" t="s">
        <v>1949</v>
      </c>
      <c r="X18" s="1533"/>
      <c r="Y18" s="1534"/>
      <c r="Z18" s="681"/>
      <c r="AA18" s="271"/>
      <c r="AB18" s="999"/>
      <c r="AC18" s="68"/>
    </row>
    <row r="19" spans="1:29">
      <c r="A19" s="1501"/>
      <c r="B19" s="1512" t="s">
        <v>1448</v>
      </c>
      <c r="C19" s="1513"/>
      <c r="D19" s="643"/>
      <c r="E19" s="115"/>
      <c r="F19" s="163"/>
      <c r="G19" s="1000"/>
      <c r="H19" s="958" t="s">
        <v>303</v>
      </c>
      <c r="I19" s="959" t="s">
        <v>1950</v>
      </c>
      <c r="J19" s="959"/>
      <c r="K19" s="954"/>
      <c r="L19" s="959"/>
      <c r="M19" s="959"/>
      <c r="N19" s="959"/>
      <c r="O19" s="959"/>
      <c r="P19" s="959"/>
      <c r="Q19" s="959"/>
      <c r="R19" s="959"/>
      <c r="S19" s="959"/>
      <c r="T19" s="967"/>
      <c r="U19" s="967"/>
      <c r="V19" s="969"/>
      <c r="W19" s="1535"/>
      <c r="X19" s="1535"/>
      <c r="Y19" s="1536"/>
      <c r="Z19" s="681"/>
      <c r="AA19" s="271"/>
      <c r="AB19" s="80"/>
      <c r="AC19" s="68"/>
    </row>
    <row r="20" spans="1:29" ht="13.5">
      <c r="A20" s="1501"/>
      <c r="B20" s="1516" t="s">
        <v>662</v>
      </c>
      <c r="C20" s="1517"/>
      <c r="D20" s="72"/>
      <c r="E20" s="115"/>
      <c r="F20" s="163"/>
      <c r="G20" s="1001" t="s">
        <v>1951</v>
      </c>
      <c r="H20" s="1002" t="s">
        <v>1952</v>
      </c>
      <c r="I20" s="1003"/>
      <c r="J20" s="1003"/>
      <c r="K20" s="1004"/>
      <c r="L20" s="1005"/>
      <c r="M20" s="1005"/>
      <c r="N20" s="1005"/>
      <c r="O20" s="1005"/>
      <c r="P20" s="1005"/>
      <c r="Q20" s="1005"/>
      <c r="R20" s="1005"/>
      <c r="S20" s="1005"/>
      <c r="T20" s="1005"/>
      <c r="U20" s="1007"/>
      <c r="V20" s="1008"/>
      <c r="W20" s="1533" t="s">
        <v>1953</v>
      </c>
      <c r="X20" s="1533"/>
      <c r="Y20" s="1534"/>
      <c r="Z20" s="681"/>
      <c r="AA20" s="271"/>
      <c r="AB20" s="80"/>
      <c r="AC20" s="68"/>
    </row>
    <row r="21" spans="1:29" ht="13.5">
      <c r="A21" s="1501"/>
      <c r="B21" s="678" t="s">
        <v>303</v>
      </c>
      <c r="C21" s="208" t="s">
        <v>1033</v>
      </c>
      <c r="D21" s="66"/>
      <c r="E21" s="115"/>
      <c r="F21" s="163"/>
      <c r="G21" s="1010" t="s">
        <v>303</v>
      </c>
      <c r="H21" s="1011" t="s">
        <v>1954</v>
      </c>
      <c r="I21" s="1012"/>
      <c r="J21" s="1012"/>
      <c r="K21" s="1013"/>
      <c r="L21" s="1014"/>
      <c r="M21" s="1014"/>
      <c r="N21" s="1014"/>
      <c r="O21" s="1014"/>
      <c r="P21" s="1014"/>
      <c r="Q21" s="1014"/>
      <c r="R21" s="1014"/>
      <c r="S21" s="1014"/>
      <c r="T21" s="1014"/>
      <c r="U21" s="1015"/>
      <c r="V21" s="1016"/>
      <c r="W21" s="1537"/>
      <c r="X21" s="1537"/>
      <c r="Y21" s="1538"/>
      <c r="Z21" s="681"/>
      <c r="AA21" s="271"/>
      <c r="AB21" s="80"/>
      <c r="AC21" s="68"/>
    </row>
    <row r="22" spans="1:29">
      <c r="A22" s="1501"/>
      <c r="B22" s="1530" t="s">
        <v>1034</v>
      </c>
      <c r="C22" s="1531"/>
      <c r="D22" s="66"/>
      <c r="E22" s="115"/>
      <c r="F22" s="163"/>
      <c r="G22" s="968" t="s">
        <v>303</v>
      </c>
      <c r="H22" s="959" t="s">
        <v>1450</v>
      </c>
      <c r="I22" s="959"/>
      <c r="J22" s="959"/>
      <c r="K22" s="959"/>
      <c r="L22" s="959"/>
      <c r="M22" s="959"/>
      <c r="N22" s="959"/>
      <c r="O22" s="959"/>
      <c r="P22" s="959"/>
      <c r="Q22" s="959"/>
      <c r="R22" s="959"/>
      <c r="S22" s="959"/>
      <c r="T22" s="959"/>
      <c r="U22" s="959"/>
      <c r="V22" s="959"/>
      <c r="W22" s="959"/>
      <c r="X22" s="954"/>
      <c r="Y22" s="973"/>
      <c r="Z22" s="681"/>
      <c r="AA22" s="271"/>
      <c r="AB22" s="80"/>
      <c r="AC22" s="68"/>
    </row>
    <row r="23" spans="1:29">
      <c r="A23" s="1501"/>
      <c r="B23" s="942" t="s">
        <v>303</v>
      </c>
      <c r="C23" s="733" t="s">
        <v>1790</v>
      </c>
      <c r="D23" s="66"/>
      <c r="F23" s="1020" t="s">
        <v>1965</v>
      </c>
      <c r="G23" s="1001" t="s">
        <v>303</v>
      </c>
      <c r="H23" s="1002" t="s">
        <v>1955</v>
      </c>
      <c r="I23" s="1017"/>
      <c r="J23" s="1002"/>
      <c r="K23" s="1004"/>
      <c r="L23" s="1017"/>
      <c r="M23" s="1017"/>
      <c r="N23" s="1004"/>
      <c r="O23" s="1017"/>
      <c r="P23" s="1017"/>
      <c r="Q23" s="1004"/>
      <c r="R23" s="1018"/>
      <c r="S23" s="1018"/>
      <c r="T23" s="1018"/>
      <c r="U23" s="1018"/>
      <c r="V23" s="1018"/>
      <c r="W23" s="1004"/>
      <c r="X23" s="1006"/>
      <c r="Y23" s="1019"/>
      <c r="Z23" s="681"/>
      <c r="AA23" s="271"/>
      <c r="AB23" s="80"/>
      <c r="AC23" s="68"/>
    </row>
    <row r="24" spans="1:29">
      <c r="A24" s="1501"/>
      <c r="B24" s="942" t="s">
        <v>303</v>
      </c>
      <c r="C24" s="733" t="s">
        <v>1940</v>
      </c>
      <c r="D24" s="66"/>
      <c r="F24" s="310" t="s">
        <v>1964</v>
      </c>
      <c r="G24" s="968" t="s">
        <v>303</v>
      </c>
      <c r="H24" s="959" t="s">
        <v>1956</v>
      </c>
      <c r="I24" s="971"/>
      <c r="J24" s="959"/>
      <c r="K24" s="954"/>
      <c r="L24" s="971"/>
      <c r="M24" s="971"/>
      <c r="N24" s="954"/>
      <c r="O24" s="971"/>
      <c r="P24" s="971"/>
      <c r="Q24" s="954"/>
      <c r="R24" s="972"/>
      <c r="S24" s="972"/>
      <c r="T24" s="972"/>
      <c r="U24" s="972"/>
      <c r="V24" s="972"/>
      <c r="W24" s="954"/>
      <c r="X24" s="955"/>
      <c r="Y24" s="973"/>
      <c r="Z24" s="681"/>
      <c r="AA24" s="271"/>
      <c r="AB24" s="80"/>
      <c r="AC24" s="68"/>
    </row>
    <row r="25" spans="1:29">
      <c r="A25" s="1501"/>
      <c r="B25" s="742" t="s">
        <v>1029</v>
      </c>
      <c r="C25" s="743"/>
      <c r="D25" s="1024" t="s">
        <v>303</v>
      </c>
      <c r="F25" s="163"/>
      <c r="G25" s="974"/>
      <c r="H25" s="955"/>
      <c r="I25" s="955"/>
      <c r="J25" s="955"/>
      <c r="K25" s="955"/>
      <c r="L25" s="955"/>
      <c r="M25" s="955"/>
      <c r="N25" s="955"/>
      <c r="O25" s="955"/>
      <c r="P25" s="955"/>
      <c r="Q25" s="955"/>
      <c r="R25" s="955"/>
      <c r="S25" s="955"/>
      <c r="T25" s="955"/>
      <c r="U25" s="955"/>
      <c r="V25" s="955"/>
      <c r="W25" s="955"/>
      <c r="X25" s="955"/>
      <c r="Y25" s="973"/>
      <c r="Z25" s="681"/>
      <c r="AA25" s="271"/>
      <c r="AB25" s="80"/>
      <c r="AC25" s="68"/>
    </row>
    <row r="26" spans="1:29" ht="12" customHeight="1">
      <c r="A26" s="1501"/>
      <c r="B26" s="1512" t="s">
        <v>1450</v>
      </c>
      <c r="C26" s="1513"/>
      <c r="D26" s="265" t="s">
        <v>1967</v>
      </c>
      <c r="E26" s="77"/>
      <c r="F26" s="163"/>
      <c r="G26" s="975"/>
      <c r="H26" s="955"/>
      <c r="I26" s="955"/>
      <c r="J26" s="955"/>
      <c r="K26" s="955"/>
      <c r="L26" s="955"/>
      <c r="M26" s="955"/>
      <c r="N26" s="955"/>
      <c r="O26" s="955"/>
      <c r="P26" s="955"/>
      <c r="Q26" s="955"/>
      <c r="R26" s="955"/>
      <c r="S26" s="955"/>
      <c r="T26" s="955"/>
      <c r="U26" s="955"/>
      <c r="V26" s="955"/>
      <c r="W26" s="955"/>
      <c r="X26" s="1021"/>
      <c r="Y26" s="1022"/>
      <c r="Z26" s="719"/>
      <c r="AB26" s="213"/>
      <c r="AC26" s="68"/>
    </row>
    <row r="27" spans="1:29">
      <c r="A27" s="1501"/>
      <c r="B27" s="1516" t="s">
        <v>1031</v>
      </c>
      <c r="C27" s="1517"/>
      <c r="D27" s="66"/>
      <c r="F27" s="279" t="s">
        <v>1966</v>
      </c>
      <c r="G27" s="976" t="s">
        <v>303</v>
      </c>
      <c r="H27" s="977" t="s">
        <v>1957</v>
      </c>
      <c r="I27" s="978"/>
      <c r="J27" s="978"/>
      <c r="K27" s="978"/>
      <c r="L27" s="978"/>
      <c r="M27" s="978"/>
      <c r="N27" s="978"/>
      <c r="O27" s="978"/>
      <c r="P27" s="978"/>
      <c r="Q27" s="978"/>
      <c r="R27" s="978"/>
      <c r="S27" s="979"/>
      <c r="T27" s="979"/>
      <c r="U27" s="979"/>
      <c r="V27" s="979"/>
      <c r="W27" s="979"/>
      <c r="X27" s="979"/>
      <c r="Y27" s="980"/>
      <c r="Z27" s="681"/>
      <c r="AA27" s="271"/>
      <c r="AB27" s="80"/>
      <c r="AC27" s="68"/>
    </row>
    <row r="28" spans="1:29" ht="12" customHeight="1">
      <c r="A28" s="1501"/>
      <c r="B28" s="1514" t="s">
        <v>1032</v>
      </c>
      <c r="C28" s="1515"/>
      <c r="D28" s="677" t="s">
        <v>303</v>
      </c>
      <c r="E28" s="1055" t="s">
        <v>1994</v>
      </c>
      <c r="F28" s="1478" t="s">
        <v>1993</v>
      </c>
      <c r="G28" s="968" t="s">
        <v>303</v>
      </c>
      <c r="H28" s="959" t="s">
        <v>1968</v>
      </c>
      <c r="I28" s="954"/>
      <c r="J28" s="956"/>
      <c r="K28" s="956"/>
      <c r="L28" s="956"/>
      <c r="M28" s="1482"/>
      <c r="N28" s="1482"/>
      <c r="O28" s="1482"/>
      <c r="P28" s="1482"/>
      <c r="Q28" s="956" t="s">
        <v>1984</v>
      </c>
      <c r="R28" s="956"/>
      <c r="S28" s="1026" t="s">
        <v>1969</v>
      </c>
      <c r="T28" s="956"/>
      <c r="U28" s="1027"/>
      <c r="V28" s="1027"/>
      <c r="W28" s="1027"/>
      <c r="X28" s="1027"/>
      <c r="Y28" s="1028"/>
      <c r="Z28" s="683" t="s">
        <v>303</v>
      </c>
      <c r="AA28" s="278" t="s">
        <v>296</v>
      </c>
      <c r="AB28" s="1059"/>
      <c r="AC28" s="68"/>
    </row>
    <row r="29" spans="1:29">
      <c r="A29" s="1501"/>
      <c r="B29" s="1539" t="s">
        <v>1931</v>
      </c>
      <c r="C29" s="1540"/>
      <c r="D29" s="1023" t="s">
        <v>1450</v>
      </c>
      <c r="E29" s="1065" t="s">
        <v>1992</v>
      </c>
      <c r="F29" s="1479"/>
      <c r="G29" s="1000"/>
      <c r="H29" s="959" t="s">
        <v>1970</v>
      </c>
      <c r="I29" s="954"/>
      <c r="J29" s="955"/>
      <c r="K29" s="955"/>
      <c r="L29" s="955"/>
      <c r="M29" s="956"/>
      <c r="N29" s="956"/>
      <c r="O29" s="954"/>
      <c r="P29" s="1029"/>
      <c r="Q29" s="1029"/>
      <c r="R29" s="1029"/>
      <c r="S29" s="956"/>
      <c r="T29" s="1477"/>
      <c r="U29" s="1477"/>
      <c r="V29" s="1477"/>
      <c r="W29" s="1477"/>
      <c r="X29" s="956" t="s">
        <v>1971</v>
      </c>
      <c r="Y29" s="1030"/>
      <c r="Z29" s="681" t="s">
        <v>303</v>
      </c>
      <c r="AA29" s="271" t="s">
        <v>1972</v>
      </c>
      <c r="AB29" s="80"/>
      <c r="AC29" s="68"/>
    </row>
    <row r="30" spans="1:29">
      <c r="A30" s="1501"/>
      <c r="B30" s="1526" t="s">
        <v>340</v>
      </c>
      <c r="C30" s="1527"/>
      <c r="D30" s="66"/>
      <c r="F30" s="1479"/>
      <c r="G30" s="1032" t="s">
        <v>303</v>
      </c>
      <c r="H30" s="965" t="s">
        <v>1757</v>
      </c>
      <c r="I30" s="966"/>
      <c r="J30" s="1033"/>
      <c r="K30" s="1033"/>
      <c r="L30" s="1034" t="s">
        <v>1969</v>
      </c>
      <c r="M30" s="1035"/>
      <c r="N30" s="1035"/>
      <c r="O30" s="966"/>
      <c r="P30" s="1036"/>
      <c r="Q30" s="1036"/>
      <c r="R30" s="1036"/>
      <c r="S30" s="1035"/>
      <c r="T30" s="1037"/>
      <c r="U30" s="1037"/>
      <c r="V30" s="1037"/>
      <c r="W30" s="1037"/>
      <c r="X30" s="1035"/>
      <c r="Y30" s="1038"/>
      <c r="Z30" s="681" t="s">
        <v>303</v>
      </c>
      <c r="AA30" s="271"/>
      <c r="AB30" s="80"/>
      <c r="AC30" s="68"/>
    </row>
    <row r="31" spans="1:29" ht="13.5">
      <c r="A31" s="1501"/>
      <c r="B31" s="1512" t="s">
        <v>1645</v>
      </c>
      <c r="C31" s="1513"/>
      <c r="D31" s="643"/>
      <c r="F31" s="1479"/>
      <c r="G31" s="1000"/>
      <c r="H31" s="958" t="s">
        <v>303</v>
      </c>
      <c r="I31" s="959" t="s">
        <v>1973</v>
      </c>
      <c r="J31" s="954"/>
      <c r="K31" s="956"/>
      <c r="L31" s="956"/>
      <c r="M31" s="1066" t="s">
        <v>1985</v>
      </c>
      <c r="N31" s="1039"/>
      <c r="O31" s="1067"/>
      <c r="P31" s="1067"/>
      <c r="Q31" s="1067"/>
      <c r="R31" s="1067"/>
      <c r="S31" s="956" t="s">
        <v>1984</v>
      </c>
      <c r="T31" s="956"/>
      <c r="U31" s="1040"/>
      <c r="V31" s="1040"/>
      <c r="W31" s="1040"/>
      <c r="X31" s="956"/>
      <c r="Y31" s="1030"/>
      <c r="Z31" s="681"/>
      <c r="AA31" s="271"/>
      <c r="AB31" s="80"/>
      <c r="AC31" s="68"/>
    </row>
    <row r="32" spans="1:29" ht="13.5">
      <c r="A32" s="1501"/>
      <c r="B32" s="678" t="s">
        <v>303</v>
      </c>
      <c r="C32" s="733" t="s">
        <v>1790</v>
      </c>
      <c r="D32" s="72"/>
      <c r="E32" s="115"/>
      <c r="F32" s="1479"/>
      <c r="G32" s="960"/>
      <c r="H32" s="1009" t="s">
        <v>303</v>
      </c>
      <c r="I32" s="962" t="s">
        <v>1974</v>
      </c>
      <c r="J32" s="963"/>
      <c r="K32" s="1041"/>
      <c r="L32" s="1041"/>
      <c r="M32" s="1483"/>
      <c r="N32" s="1484"/>
      <c r="O32" s="1484"/>
      <c r="P32" s="1484"/>
      <c r="Q32" s="1484"/>
      <c r="R32" s="1041" t="s">
        <v>1971</v>
      </c>
      <c r="S32" s="1041"/>
      <c r="T32" s="1042"/>
      <c r="U32" s="1042"/>
      <c r="V32" s="1042"/>
      <c r="W32" s="1042"/>
      <c r="X32" s="1041"/>
      <c r="Y32" s="1043"/>
      <c r="Z32" s="681"/>
      <c r="AA32" s="271"/>
      <c r="AB32" s="80"/>
      <c r="AC32" s="68"/>
    </row>
    <row r="33" spans="1:29">
      <c r="A33" s="1501"/>
      <c r="B33" s="678" t="s">
        <v>303</v>
      </c>
      <c r="C33" s="733" t="s">
        <v>1940</v>
      </c>
      <c r="D33" s="1025"/>
      <c r="E33" s="115"/>
      <c r="F33" s="163"/>
      <c r="G33" s="970" t="s">
        <v>303</v>
      </c>
      <c r="H33" s="962" t="s">
        <v>1975</v>
      </c>
      <c r="I33" s="963"/>
      <c r="J33" s="1041"/>
      <c r="K33" s="1041"/>
      <c r="L33" s="1041"/>
      <c r="M33" s="1485"/>
      <c r="N33" s="1485"/>
      <c r="O33" s="1485"/>
      <c r="P33" s="1485"/>
      <c r="Q33" s="1041" t="s">
        <v>1971</v>
      </c>
      <c r="R33" s="1041"/>
      <c r="S33" s="1026" t="s">
        <v>1969</v>
      </c>
      <c r="T33" s="955"/>
      <c r="U33" s="1044"/>
      <c r="V33" s="1045"/>
      <c r="W33" s="1045"/>
      <c r="X33" s="1046"/>
      <c r="Y33" s="1047"/>
      <c r="Z33" s="681"/>
      <c r="AA33" s="271"/>
      <c r="AB33" s="80"/>
      <c r="AC33" s="68"/>
    </row>
    <row r="34" spans="1:29">
      <c r="A34" s="1501"/>
      <c r="B34" s="742" t="s">
        <v>1030</v>
      </c>
      <c r="C34" s="743"/>
      <c r="D34" s="66"/>
      <c r="E34" s="115"/>
      <c r="F34" s="163"/>
      <c r="G34" s="1048" t="s">
        <v>1986</v>
      </c>
      <c r="H34" s="1035" t="s">
        <v>1987</v>
      </c>
      <c r="I34" s="1035"/>
      <c r="J34" s="1035"/>
      <c r="K34" s="1035"/>
      <c r="L34" s="1035"/>
      <c r="M34" s="1035"/>
      <c r="N34" s="1035"/>
      <c r="O34" s="1035"/>
      <c r="P34" s="1035"/>
      <c r="Q34" s="1035"/>
      <c r="R34" s="1035"/>
      <c r="S34" s="1035"/>
      <c r="T34" s="1035"/>
      <c r="U34" s="1035"/>
      <c r="V34" s="1035"/>
      <c r="W34" s="1035"/>
      <c r="X34" s="1033"/>
      <c r="Y34" s="1049"/>
      <c r="Z34" s="681"/>
      <c r="AA34" s="271"/>
      <c r="AB34" s="80"/>
      <c r="AC34" s="68"/>
    </row>
    <row r="35" spans="1:29">
      <c r="A35" s="1501"/>
      <c r="B35" s="1512" t="s">
        <v>869</v>
      </c>
      <c r="C35" s="1513"/>
      <c r="D35" s="643" t="s">
        <v>145</v>
      </c>
      <c r="E35" s="163"/>
      <c r="F35" s="163"/>
      <c r="G35" s="960"/>
      <c r="H35" s="963" t="s">
        <v>1988</v>
      </c>
      <c r="I35" s="1543"/>
      <c r="J35" s="1543"/>
      <c r="K35" s="1543"/>
      <c r="L35" s="1543"/>
      <c r="M35" s="1543"/>
      <c r="N35" s="1543"/>
      <c r="O35" s="1543"/>
      <c r="P35" s="1543"/>
      <c r="Q35" s="1543"/>
      <c r="R35" s="1543"/>
      <c r="S35" s="1543"/>
      <c r="T35" s="1543"/>
      <c r="U35" s="1543"/>
      <c r="V35" s="1543"/>
      <c r="W35" s="1543"/>
      <c r="X35" s="963" t="s">
        <v>1989</v>
      </c>
      <c r="Y35" s="961"/>
      <c r="Z35" s="681"/>
      <c r="AA35" s="271"/>
      <c r="AB35" s="80"/>
      <c r="AC35" s="68"/>
    </row>
    <row r="36" spans="1:29">
      <c r="A36" s="1501"/>
      <c r="B36" s="114" t="s">
        <v>303</v>
      </c>
      <c r="C36" s="67" t="s">
        <v>939</v>
      </c>
      <c r="D36" s="66"/>
      <c r="E36" s="163"/>
      <c r="F36" s="163"/>
      <c r="G36" s="968" t="s">
        <v>303</v>
      </c>
      <c r="H36" s="959" t="s">
        <v>1976</v>
      </c>
      <c r="I36" s="1050"/>
      <c r="J36" s="1050"/>
      <c r="K36" s="1050"/>
      <c r="L36" s="1050"/>
      <c r="M36" s="1050"/>
      <c r="N36" s="1050"/>
      <c r="O36" s="1050"/>
      <c r="P36" s="1050"/>
      <c r="Q36" s="1050"/>
      <c r="R36" s="1050"/>
      <c r="S36" s="955"/>
      <c r="T36" s="955"/>
      <c r="U36" s="955"/>
      <c r="V36" s="955"/>
      <c r="W36" s="955"/>
      <c r="X36" s="955"/>
      <c r="Y36" s="955"/>
      <c r="Z36" s="681"/>
      <c r="AA36" s="271"/>
      <c r="AB36" s="80"/>
      <c r="AC36" s="68"/>
    </row>
    <row r="37" spans="1:29">
      <c r="A37" s="1501"/>
      <c r="B37" s="114"/>
      <c r="C37" s="67" t="s">
        <v>1035</v>
      </c>
      <c r="D37" s="66"/>
      <c r="E37" s="163"/>
      <c r="F37" s="163"/>
      <c r="G37" s="1486" t="s">
        <v>1977</v>
      </c>
      <c r="H37" s="1487"/>
      <c r="I37" s="1488"/>
      <c r="J37" s="1488"/>
      <c r="K37" s="1488"/>
      <c r="L37" s="1488"/>
      <c r="M37" s="1488"/>
      <c r="N37" s="1488"/>
      <c r="O37" s="1488"/>
      <c r="P37" s="1488"/>
      <c r="Q37" s="1488"/>
      <c r="R37" s="1488"/>
      <c r="S37" s="1488"/>
      <c r="T37" s="1488"/>
      <c r="U37" s="1488"/>
      <c r="V37" s="1488"/>
      <c r="W37" s="1488"/>
      <c r="X37" s="954" t="s">
        <v>1989</v>
      </c>
      <c r="Y37" s="973"/>
      <c r="Z37" s="681"/>
      <c r="AA37" s="271"/>
      <c r="AB37" s="80"/>
      <c r="AC37" s="68"/>
    </row>
    <row r="38" spans="1:29">
      <c r="A38" s="1501"/>
      <c r="B38" s="678" t="s">
        <v>303</v>
      </c>
      <c r="C38" s="733" t="s">
        <v>1790</v>
      </c>
      <c r="D38" s="72"/>
      <c r="E38" s="286"/>
      <c r="F38" s="286"/>
      <c r="G38" s="975"/>
      <c r="H38" s="1021"/>
      <c r="I38" s="1021"/>
      <c r="J38" s="1021"/>
      <c r="K38" s="1021"/>
      <c r="L38" s="1021"/>
      <c r="M38" s="1021"/>
      <c r="N38" s="1021"/>
      <c r="O38" s="1021"/>
      <c r="P38" s="1021"/>
      <c r="Q38" s="1021"/>
      <c r="R38" s="1021"/>
      <c r="S38" s="1021"/>
      <c r="T38" s="1021"/>
      <c r="U38" s="1021"/>
      <c r="V38" s="1021"/>
      <c r="W38" s="1021"/>
      <c r="X38" s="1021"/>
      <c r="Y38" s="1022"/>
      <c r="Z38" s="681"/>
      <c r="AA38" s="271"/>
      <c r="AB38" s="80"/>
      <c r="AC38" s="68"/>
    </row>
    <row r="39" spans="1:29" ht="12" customHeight="1">
      <c r="A39" s="1501"/>
      <c r="B39" s="678" t="s">
        <v>303</v>
      </c>
      <c r="C39" s="733" t="s">
        <v>1940</v>
      </c>
      <c r="D39" s="66"/>
      <c r="E39" s="310" t="s">
        <v>1995</v>
      </c>
      <c r="F39" s="1478" t="s">
        <v>1996</v>
      </c>
      <c r="G39" s="968" t="s">
        <v>303</v>
      </c>
      <c r="H39" s="959" t="s">
        <v>643</v>
      </c>
      <c r="I39" s="954"/>
      <c r="J39" s="1051"/>
      <c r="K39" s="1051"/>
      <c r="L39" s="1051"/>
      <c r="M39" s="1051"/>
      <c r="N39" s="1051"/>
      <c r="O39" s="1051"/>
      <c r="P39" s="1051"/>
      <c r="Q39" s="1051"/>
      <c r="R39" s="1051"/>
      <c r="S39" s="1051"/>
      <c r="T39" s="1051"/>
      <c r="U39" s="1051"/>
      <c r="V39" s="1051"/>
      <c r="W39" s="959"/>
      <c r="X39" s="959"/>
      <c r="Y39" s="955"/>
      <c r="Z39" s="683" t="s">
        <v>303</v>
      </c>
      <c r="AA39" s="278" t="s">
        <v>296</v>
      </c>
      <c r="AB39" s="1059"/>
      <c r="AC39" s="68"/>
    </row>
    <row r="40" spans="1:29">
      <c r="A40" s="1501"/>
      <c r="B40" s="1057" t="s">
        <v>126</v>
      </c>
      <c r="C40" s="1058"/>
      <c r="D40" s="75"/>
      <c r="E40" s="1056" t="s">
        <v>1997</v>
      </c>
      <c r="F40" s="1479"/>
      <c r="G40" s="1031"/>
      <c r="H40" s="956" t="s">
        <v>1978</v>
      </c>
      <c r="I40" s="956"/>
      <c r="J40" s="956"/>
      <c r="K40" s="956"/>
      <c r="L40" s="956"/>
      <c r="M40" s="958" t="s">
        <v>303</v>
      </c>
      <c r="N40" s="956" t="s">
        <v>485</v>
      </c>
      <c r="O40" s="956"/>
      <c r="P40" s="956"/>
      <c r="Q40" s="956"/>
      <c r="R40" s="956"/>
      <c r="S40" s="956"/>
      <c r="T40" s="956"/>
      <c r="U40" s="956"/>
      <c r="V40" s="956"/>
      <c r="W40" s="956"/>
      <c r="X40" s="956"/>
      <c r="Y40" s="955"/>
      <c r="Z40" s="681" t="s">
        <v>303</v>
      </c>
      <c r="AA40" s="271" t="s">
        <v>1963</v>
      </c>
      <c r="AB40" s="80"/>
      <c r="AC40" s="68"/>
    </row>
    <row r="41" spans="1:29">
      <c r="A41" s="1501"/>
      <c r="B41" s="652" t="s">
        <v>670</v>
      </c>
      <c r="D41" s="66"/>
      <c r="E41" s="163"/>
      <c r="F41" s="1479"/>
      <c r="G41" s="1031"/>
      <c r="H41" s="956"/>
      <c r="I41" s="956"/>
      <c r="J41" s="956"/>
      <c r="K41" s="956"/>
      <c r="L41" s="956"/>
      <c r="M41" s="958" t="s">
        <v>303</v>
      </c>
      <c r="N41" s="956" t="s">
        <v>1450</v>
      </c>
      <c r="O41" s="955"/>
      <c r="P41" s="1052" t="s">
        <v>1988</v>
      </c>
      <c r="Q41" s="1477"/>
      <c r="R41" s="1477"/>
      <c r="S41" s="1477"/>
      <c r="T41" s="1477"/>
      <c r="U41" s="1477"/>
      <c r="V41" s="1477"/>
      <c r="W41" s="1477"/>
      <c r="X41" s="1029" t="s">
        <v>1989</v>
      </c>
      <c r="Y41" s="955"/>
      <c r="Z41" s="681" t="s">
        <v>303</v>
      </c>
      <c r="AA41" s="271"/>
      <c r="AB41" s="80"/>
      <c r="AC41" s="68"/>
    </row>
    <row r="42" spans="1:29">
      <c r="A42" s="1501"/>
      <c r="B42" s="652" t="s">
        <v>872</v>
      </c>
      <c r="D42" s="66"/>
      <c r="E42" s="163"/>
      <c r="F42" s="1479"/>
      <c r="G42" s="1031"/>
      <c r="H42" s="956" t="s">
        <v>1979</v>
      </c>
      <c r="I42" s="956"/>
      <c r="J42" s="956"/>
      <c r="K42" s="956"/>
      <c r="L42" s="956"/>
      <c r="M42" s="958" t="s">
        <v>303</v>
      </c>
      <c r="N42" s="956" t="s">
        <v>1246</v>
      </c>
      <c r="O42" s="956"/>
      <c r="P42" s="956"/>
      <c r="Q42" s="956"/>
      <c r="R42" s="956"/>
      <c r="S42" s="956"/>
      <c r="T42" s="956"/>
      <c r="U42" s="956"/>
      <c r="V42" s="956"/>
      <c r="W42" s="956"/>
      <c r="X42" s="956"/>
      <c r="Y42" s="955"/>
      <c r="Z42" s="681"/>
      <c r="AA42" s="271"/>
      <c r="AB42" s="80"/>
      <c r="AC42" s="68"/>
    </row>
    <row r="43" spans="1:29">
      <c r="A43" s="1501"/>
      <c r="B43" s="652" t="s">
        <v>736</v>
      </c>
      <c r="D43" s="66"/>
      <c r="E43" s="163"/>
      <c r="F43" s="163"/>
      <c r="G43" s="1031"/>
      <c r="H43" s="956"/>
      <c r="I43" s="956"/>
      <c r="J43" s="956"/>
      <c r="K43" s="956"/>
      <c r="L43" s="956"/>
      <c r="M43" s="958" t="s">
        <v>303</v>
      </c>
      <c r="N43" s="956" t="s">
        <v>1245</v>
      </c>
      <c r="O43" s="955"/>
      <c r="P43" s="1052"/>
      <c r="Q43" s="956"/>
      <c r="R43" s="956"/>
      <c r="S43" s="956"/>
      <c r="T43" s="956"/>
      <c r="U43" s="956"/>
      <c r="V43" s="956"/>
      <c r="W43" s="1029"/>
      <c r="X43" s="1029"/>
      <c r="Y43" s="955"/>
      <c r="Z43" s="681"/>
      <c r="AA43" s="271"/>
      <c r="AB43" s="80"/>
      <c r="AC43" s="68"/>
    </row>
    <row r="44" spans="1:29">
      <c r="A44" s="1501"/>
      <c r="B44" s="652" t="s">
        <v>1151</v>
      </c>
      <c r="D44" s="66"/>
      <c r="E44" s="163"/>
      <c r="F44" s="163"/>
      <c r="G44" s="1031"/>
      <c r="H44" s="956"/>
      <c r="I44" s="956"/>
      <c r="J44" s="956"/>
      <c r="K44" s="956"/>
      <c r="L44" s="956"/>
      <c r="M44" s="958" t="s">
        <v>303</v>
      </c>
      <c r="N44" s="956" t="s">
        <v>1450</v>
      </c>
      <c r="O44" s="955"/>
      <c r="P44" s="1052" t="s">
        <v>1988</v>
      </c>
      <c r="Q44" s="1477"/>
      <c r="R44" s="1477"/>
      <c r="S44" s="1477"/>
      <c r="T44" s="1477"/>
      <c r="U44" s="1477"/>
      <c r="V44" s="1477"/>
      <c r="W44" s="1477"/>
      <c r="X44" s="1029" t="s">
        <v>1989</v>
      </c>
      <c r="Y44" s="955"/>
      <c r="Z44" s="681"/>
      <c r="AA44" s="271"/>
      <c r="AB44" s="80"/>
      <c r="AC44" s="68"/>
    </row>
    <row r="45" spans="1:29">
      <c r="A45" s="1501"/>
      <c r="B45" s="652" t="s">
        <v>1152</v>
      </c>
      <c r="D45" s="66"/>
      <c r="E45" s="163"/>
      <c r="F45" s="163"/>
      <c r="G45" s="1031"/>
      <c r="H45" s="959"/>
      <c r="I45" s="956"/>
      <c r="J45" s="956"/>
      <c r="K45" s="956"/>
      <c r="L45" s="956"/>
      <c r="M45" s="961"/>
      <c r="N45" s="961"/>
      <c r="O45" s="961"/>
      <c r="P45" s="961"/>
      <c r="Q45" s="961"/>
      <c r="R45" s="961"/>
      <c r="S45" s="961"/>
      <c r="T45" s="961"/>
      <c r="U45" s="961"/>
      <c r="V45" s="961"/>
      <c r="W45" s="961"/>
      <c r="X45" s="961"/>
      <c r="Y45" s="964"/>
      <c r="Z45" s="681"/>
      <c r="AA45" s="271"/>
      <c r="AB45" s="80"/>
      <c r="AC45" s="68"/>
    </row>
    <row r="46" spans="1:29">
      <c r="A46" s="1501"/>
      <c r="B46" s="652"/>
      <c r="D46" s="66"/>
      <c r="E46" s="163"/>
      <c r="F46" s="163"/>
      <c r="G46" s="1032" t="s">
        <v>303</v>
      </c>
      <c r="H46" s="965" t="s">
        <v>1248</v>
      </c>
      <c r="I46" s="1035"/>
      <c r="J46" s="1035"/>
      <c r="K46" s="1035" t="s">
        <v>1980</v>
      </c>
      <c r="L46" s="1036"/>
      <c r="M46" s="1029" t="s">
        <v>1988</v>
      </c>
      <c r="N46" s="1489"/>
      <c r="O46" s="1489"/>
      <c r="P46" s="1489"/>
      <c r="Q46" s="1489"/>
      <c r="R46" s="1489"/>
      <c r="S46" s="1489"/>
      <c r="T46" s="1489"/>
      <c r="U46" s="1489"/>
      <c r="V46" s="1489"/>
      <c r="W46" s="1489"/>
      <c r="X46" s="1029" t="s">
        <v>1989</v>
      </c>
      <c r="Y46" s="955"/>
      <c r="Z46" s="681"/>
      <c r="AA46" s="271"/>
      <c r="AB46" s="80"/>
      <c r="AC46" s="68"/>
    </row>
    <row r="47" spans="1:29" ht="12" customHeight="1">
      <c r="A47" s="1501"/>
      <c r="B47" s="1473" t="s">
        <v>1931</v>
      </c>
      <c r="C47" s="1474"/>
      <c r="D47" s="66"/>
      <c r="E47" s="163"/>
      <c r="F47" s="163"/>
      <c r="G47" s="1031"/>
      <c r="H47" s="959" t="s">
        <v>1981</v>
      </c>
      <c r="I47" s="954"/>
      <c r="J47" s="1029" t="s">
        <v>1985</v>
      </c>
      <c r="K47" s="1477"/>
      <c r="L47" s="1477"/>
      <c r="M47" s="1477"/>
      <c r="N47" s="1477"/>
      <c r="O47" s="1477"/>
      <c r="P47" s="1053" t="s">
        <v>1990</v>
      </c>
      <c r="Q47" s="955"/>
      <c r="R47" s="1480" t="s">
        <v>1982</v>
      </c>
      <c r="S47" s="1480"/>
      <c r="T47" s="1480"/>
      <c r="U47" s="1480"/>
      <c r="V47" s="1480"/>
      <c r="W47" s="1480"/>
      <c r="X47" s="1480"/>
      <c r="Y47" s="1481"/>
      <c r="Z47" s="681"/>
      <c r="AA47" s="271"/>
      <c r="AB47" s="80"/>
      <c r="AC47" s="68"/>
    </row>
    <row r="48" spans="1:29" ht="13.5" customHeight="1">
      <c r="A48" s="1501"/>
      <c r="B48" s="652"/>
      <c r="D48" s="66"/>
      <c r="E48" s="163"/>
      <c r="F48" s="163"/>
      <c r="G48" s="1031"/>
      <c r="H48" s="959" t="s">
        <v>1983</v>
      </c>
      <c r="I48" s="954"/>
      <c r="J48" s="1029" t="s">
        <v>1985</v>
      </c>
      <c r="K48" s="1477"/>
      <c r="L48" s="1477"/>
      <c r="M48" s="1477"/>
      <c r="N48" s="1477"/>
      <c r="O48" s="1477"/>
      <c r="P48" s="956" t="s">
        <v>1991</v>
      </c>
      <c r="Q48" s="1054"/>
      <c r="R48" s="1480"/>
      <c r="S48" s="1480"/>
      <c r="T48" s="1480"/>
      <c r="U48" s="1480"/>
      <c r="V48" s="1480"/>
      <c r="W48" s="1480"/>
      <c r="X48" s="1480"/>
      <c r="Y48" s="1481"/>
      <c r="Z48" s="681"/>
      <c r="AA48" s="271"/>
      <c r="AB48" s="80"/>
      <c r="AC48" s="68"/>
    </row>
    <row r="49" spans="1:29" ht="13.5" customHeight="1">
      <c r="A49" s="1501"/>
      <c r="B49" s="653" t="s">
        <v>127</v>
      </c>
      <c r="C49" s="395"/>
      <c r="D49" s="66"/>
      <c r="E49" s="163"/>
      <c r="F49" s="163"/>
      <c r="G49" s="95"/>
      <c r="H49" s="114"/>
      <c r="I49" s="209"/>
      <c r="J49" s="98"/>
      <c r="K49" s="121"/>
      <c r="L49" s="121"/>
      <c r="M49" s="121"/>
      <c r="N49" s="121"/>
      <c r="O49" s="121"/>
      <c r="P49" s="121"/>
      <c r="Q49" s="121"/>
      <c r="R49" s="1480"/>
      <c r="S49" s="1480"/>
      <c r="T49" s="1480"/>
      <c r="U49" s="1480"/>
      <c r="V49" s="1480"/>
      <c r="W49" s="1480"/>
      <c r="X49" s="1480"/>
      <c r="Y49" s="1481"/>
      <c r="Z49" s="681"/>
      <c r="AA49" s="271"/>
      <c r="AB49" s="80"/>
      <c r="AC49" s="68"/>
    </row>
    <row r="50" spans="1:29">
      <c r="A50" s="1501"/>
      <c r="B50" s="652" t="s">
        <v>644</v>
      </c>
      <c r="D50" s="66"/>
      <c r="E50" s="163"/>
      <c r="F50" s="163"/>
      <c r="G50" s="95"/>
      <c r="H50" s="114"/>
      <c r="I50" s="209"/>
      <c r="J50" s="98"/>
      <c r="K50" s="121"/>
      <c r="L50" s="121"/>
      <c r="M50" s="121"/>
      <c r="N50" s="121"/>
      <c r="O50" s="121"/>
      <c r="P50" s="121"/>
      <c r="Q50" s="121"/>
      <c r="R50" s="121"/>
      <c r="S50" s="121"/>
      <c r="T50" s="121"/>
      <c r="U50" s="121"/>
      <c r="V50" s="121"/>
      <c r="W50" s="121"/>
      <c r="X50" s="95"/>
      <c r="Y50" s="115"/>
      <c r="Z50" s="681"/>
      <c r="AA50" s="271"/>
      <c r="AB50" s="80"/>
      <c r="AC50" s="68"/>
    </row>
    <row r="51" spans="1:29">
      <c r="A51" s="1501"/>
      <c r="B51" s="652" t="s">
        <v>486</v>
      </c>
      <c r="D51" s="66"/>
      <c r="E51" s="163"/>
      <c r="F51" s="163"/>
      <c r="G51" s="95"/>
      <c r="H51" s="114"/>
      <c r="I51" s="209"/>
      <c r="J51" s="98"/>
      <c r="K51" s="121"/>
      <c r="L51" s="121"/>
      <c r="M51" s="1532"/>
      <c r="N51" s="1532"/>
      <c r="O51" s="1532"/>
      <c r="P51" s="1532"/>
      <c r="Q51" s="1532"/>
      <c r="R51" s="1532"/>
      <c r="S51" s="1532"/>
      <c r="T51" s="1532"/>
      <c r="U51" s="1532"/>
      <c r="V51" s="1532"/>
      <c r="W51" s="1532"/>
      <c r="X51" s="95"/>
      <c r="Y51" s="115"/>
      <c r="Z51" s="681"/>
      <c r="AA51" s="271"/>
      <c r="AB51" s="80"/>
      <c r="AC51" s="68"/>
    </row>
    <row r="52" spans="1:29">
      <c r="A52" s="1501"/>
      <c r="B52" s="652" t="s">
        <v>1247</v>
      </c>
      <c r="D52" s="66"/>
      <c r="E52" s="163"/>
      <c r="F52" s="163"/>
      <c r="G52" s="95"/>
      <c r="I52" s="95"/>
      <c r="J52" s="121"/>
      <c r="K52" s="121"/>
      <c r="L52" s="95"/>
      <c r="M52" s="95"/>
      <c r="N52" s="121"/>
      <c r="O52" s="121"/>
      <c r="P52" s="95"/>
      <c r="Q52" s="95"/>
      <c r="R52" s="121"/>
      <c r="S52" s="121"/>
      <c r="T52" s="95"/>
      <c r="U52" s="161"/>
      <c r="V52" s="161"/>
      <c r="W52" s="161"/>
      <c r="X52" s="161"/>
      <c r="Y52" s="115"/>
      <c r="Z52" s="681"/>
      <c r="AA52" s="271"/>
      <c r="AB52" s="80"/>
      <c r="AC52" s="68"/>
    </row>
    <row r="53" spans="1:29" ht="12" customHeight="1">
      <c r="A53" s="1501"/>
      <c r="B53" s="652"/>
      <c r="D53" s="66"/>
      <c r="E53" s="163"/>
      <c r="F53" s="1508"/>
      <c r="G53" s="95"/>
      <c r="H53" s="77"/>
      <c r="J53" s="95"/>
      <c r="K53" s="121"/>
      <c r="L53" s="95"/>
      <c r="M53" s="95"/>
      <c r="N53" s="121"/>
      <c r="O53" s="121"/>
      <c r="P53" s="95"/>
      <c r="Q53" s="95"/>
      <c r="R53" s="121"/>
      <c r="S53" s="121"/>
      <c r="T53" s="95"/>
      <c r="U53" s="161"/>
      <c r="V53" s="161"/>
      <c r="W53" s="161"/>
      <c r="X53" s="161"/>
      <c r="Y53" s="115"/>
      <c r="Z53" s="681"/>
      <c r="AA53" s="271"/>
      <c r="AB53" s="80"/>
      <c r="AC53" s="68"/>
    </row>
    <row r="54" spans="1:29" ht="12.75" thickBot="1">
      <c r="A54" s="1502"/>
      <c r="B54" s="1475" t="s">
        <v>1931</v>
      </c>
      <c r="C54" s="1476"/>
      <c r="D54" s="62"/>
      <c r="E54" s="104"/>
      <c r="F54" s="1509"/>
      <c r="G54" s="105"/>
      <c r="H54" s="105"/>
      <c r="I54" s="105"/>
      <c r="J54" s="105"/>
      <c r="K54" s="105"/>
      <c r="L54" s="167"/>
      <c r="M54" s="105"/>
      <c r="N54" s="105"/>
      <c r="O54" s="167"/>
      <c r="P54" s="167"/>
      <c r="Q54" s="105"/>
      <c r="R54" s="105"/>
      <c r="S54" s="167"/>
      <c r="T54" s="167"/>
      <c r="U54" s="105"/>
      <c r="V54" s="1068"/>
      <c r="W54" s="1068"/>
      <c r="X54" s="1068"/>
      <c r="Y54" s="103"/>
      <c r="Z54" s="693"/>
      <c r="AA54" s="274"/>
      <c r="AB54" s="169"/>
      <c r="AC54" s="65"/>
    </row>
    <row r="55" spans="1:29">
      <c r="AC55" s="53"/>
    </row>
    <row r="56" spans="1:29">
      <c r="AA56" s="95"/>
    </row>
    <row r="57" spans="1:29">
      <c r="AA57" s="95"/>
    </row>
    <row r="58" spans="1:29">
      <c r="AA58" s="95"/>
    </row>
    <row r="59" spans="1:29">
      <c r="AA59" s="95"/>
    </row>
    <row r="60" spans="1:29">
      <c r="AA60" s="95"/>
    </row>
    <row r="61" spans="1:29">
      <c r="AA61" s="95"/>
    </row>
    <row r="62" spans="1:29">
      <c r="AA62" s="95"/>
    </row>
    <row r="63" spans="1:29">
      <c r="AA63" s="95"/>
    </row>
    <row r="64" spans="1:29">
      <c r="AA64" s="95"/>
    </row>
    <row r="65" spans="27:27">
      <c r="AA65" s="95"/>
    </row>
    <row r="66" spans="27:27">
      <c r="AA66" s="95"/>
    </row>
    <row r="67" spans="27:27">
      <c r="AA67" s="95"/>
    </row>
    <row r="68" spans="27:27">
      <c r="AA68" s="95"/>
    </row>
    <row r="69" spans="27:27">
      <c r="AA69" s="95"/>
    </row>
  </sheetData>
  <mergeCells count="48">
    <mergeCell ref="B18:C18"/>
    <mergeCell ref="B13:C13"/>
    <mergeCell ref="B14:C14"/>
    <mergeCell ref="B16:C16"/>
    <mergeCell ref="M51:W51"/>
    <mergeCell ref="W18:Y19"/>
    <mergeCell ref="W20:Y21"/>
    <mergeCell ref="B22:C22"/>
    <mergeCell ref="B35:C35"/>
    <mergeCell ref="B26:C26"/>
    <mergeCell ref="B19:C19"/>
    <mergeCell ref="B20:C20"/>
    <mergeCell ref="B29:C29"/>
    <mergeCell ref="B30:C30"/>
    <mergeCell ref="B17:C17"/>
    <mergeCell ref="I35:W35"/>
    <mergeCell ref="A1:M1"/>
    <mergeCell ref="E4:AC4"/>
    <mergeCell ref="E5:AC5"/>
    <mergeCell ref="E6:AC6"/>
    <mergeCell ref="A12:A54"/>
    <mergeCell ref="E7:AC7"/>
    <mergeCell ref="Z11:AA11"/>
    <mergeCell ref="F53:F54"/>
    <mergeCell ref="D10:D11"/>
    <mergeCell ref="B31:C31"/>
    <mergeCell ref="B28:C28"/>
    <mergeCell ref="B27:C27"/>
    <mergeCell ref="B10:C10"/>
    <mergeCell ref="B11:C11"/>
    <mergeCell ref="B12:C12"/>
    <mergeCell ref="E10:E11"/>
    <mergeCell ref="B47:C47"/>
    <mergeCell ref="B54:C54"/>
    <mergeCell ref="K48:O48"/>
    <mergeCell ref="F28:F32"/>
    <mergeCell ref="R47:Y49"/>
    <mergeCell ref="F39:F42"/>
    <mergeCell ref="M28:P28"/>
    <mergeCell ref="T29:W29"/>
    <mergeCell ref="M32:Q32"/>
    <mergeCell ref="M33:P33"/>
    <mergeCell ref="K47:O47"/>
    <mergeCell ref="G37:H37"/>
    <mergeCell ref="I37:W37"/>
    <mergeCell ref="N46:W46"/>
    <mergeCell ref="Q41:W41"/>
    <mergeCell ref="Q44:W44"/>
  </mergeCells>
  <phoneticPr fontId="3"/>
  <dataValidations count="8">
    <dataValidation type="list" showInputMessage="1" showErrorMessage="1" sqref="D28 Z17:Z18 B21 H50:H51 B23:B24 B32:B33 D25 B15 B36:B39" xr:uid="{00000000-0002-0000-0800-000000000000}">
      <formula1>"　,■,□"</formula1>
    </dataValidation>
    <dataValidation type="list" allowBlank="1" showInputMessage="1" showErrorMessage="1" sqref="Z19:Z25 Z27:Z35 Z37:Z54" xr:uid="{00000000-0002-0000-0800-000001000000}">
      <formula1>"■,□"</formula1>
    </dataValidation>
    <dataValidation type="list" allowBlank="1" showInputMessage="1" sqref="D35" xr:uid="{00000000-0002-0000-0800-000002000000}">
      <formula1>"2,1,-"</formula1>
    </dataValidation>
    <dataValidation type="list" allowBlank="1" showInputMessage="1" sqref="D31" xr:uid="{00000000-0002-0000-0800-000003000000}">
      <formula1>"2,1"</formula1>
    </dataValidation>
    <dataValidation type="list" allowBlank="1" showInputMessage="1" sqref="D19:D20 D13" xr:uid="{00000000-0002-0000-0800-000004000000}">
      <formula1>"3,2,1"</formula1>
    </dataValidation>
    <dataValidation allowBlank="1" showInputMessage="1" sqref="D32:D33 D38" xr:uid="{00000000-0002-0000-0800-000005000000}"/>
    <dataValidation showInputMessage="1" showErrorMessage="1" sqref="H49 D26 D29" xr:uid="{00000000-0002-0000-0800-000006000000}"/>
    <dataValidation type="list" allowBlank="1" showInputMessage="1" showErrorMessage="1" sqref="L13:L16 G39 G46 M40:M44 G33 G30 H31:H32 G36 Z12:Z16 G27:G28 H19 G18 G12 G20:G24" xr:uid="{00000000-0002-0000-0800-000007000000}">
      <formula1>"□,■"</formula1>
    </dataValidation>
  </dataValidations>
  <printOptions horizontalCentered="1" verticalCentered="1"/>
  <pageMargins left="0.39370078740157483" right="0" top="0" bottom="0.15748031496062992" header="0.39370078740157483"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申請書</vt:lpstr>
      <vt:lpstr>申請書第四面</vt:lpstr>
      <vt:lpstr>第四面代替</vt:lpstr>
      <vt:lpstr>第二面（別紙）</vt:lpstr>
      <vt:lpstr>液状化申出書</vt:lpstr>
      <vt:lpstr>委任状</vt:lpstr>
      <vt:lpstr>住戸分類</vt:lpstr>
      <vt:lpstr>自己評価書表紙</vt:lpstr>
      <vt:lpstr>住棟１</vt:lpstr>
      <vt:lpstr>住棟2</vt:lpstr>
      <vt:lpstr>住棟3</vt:lpstr>
      <vt:lpstr>住棟4</vt:lpstr>
      <vt:lpstr>住戸火災</vt:lpstr>
      <vt:lpstr>住戸維持</vt:lpstr>
      <vt:lpstr>住戸更新</vt:lpstr>
      <vt:lpstr>住戸断熱</vt:lpstr>
      <vt:lpstr>住戸一次エネ</vt:lpstr>
      <vt:lpstr>住戸空気</vt:lpstr>
      <vt:lpstr>光視</vt:lpstr>
      <vt:lpstr>高齢者専用1</vt:lpstr>
      <vt:lpstr>高齢者専用2</vt:lpstr>
      <vt:lpstr>高齢者共用1</vt:lpstr>
      <vt:lpstr>高齢者共用2</vt:lpstr>
      <vt:lpstr>住戸（防犯出入口階）</vt:lpstr>
      <vt:lpstr>住戸（防犯出入口階以外） </vt:lpstr>
      <vt:lpstr>音1</vt:lpstr>
      <vt:lpstr>音2</vt:lpstr>
      <vt:lpstr>音3</vt:lpstr>
      <vt:lpstr>音4</vt:lpstr>
      <vt:lpstr>音5</vt:lpstr>
      <vt:lpstr>光視計算</vt:lpstr>
      <vt:lpstr>委任状!Print_Area</vt:lpstr>
      <vt:lpstr>音1!Print_Area</vt:lpstr>
      <vt:lpstr>音2!Print_Area</vt:lpstr>
      <vt:lpstr>音3!Print_Area</vt:lpstr>
      <vt:lpstr>音4!Print_Area</vt:lpstr>
      <vt:lpstr>音5!Print_Area</vt:lpstr>
      <vt:lpstr>光視!Print_Area</vt:lpstr>
      <vt:lpstr>光視計算!Print_Area</vt:lpstr>
      <vt:lpstr>高齢者共用1!Print_Area</vt:lpstr>
      <vt:lpstr>高齢者共用2!Print_Area</vt:lpstr>
      <vt:lpstr>高齢者専用1!Print_Area</vt:lpstr>
      <vt:lpstr>高齢者専用2!Print_Area</vt:lpstr>
      <vt:lpstr>自己評価書表紙!Print_Area</vt:lpstr>
      <vt:lpstr>'住戸（防犯出入口階以外） '!Print_Area</vt:lpstr>
      <vt:lpstr>住戸維持!Print_Area</vt:lpstr>
      <vt:lpstr>住戸一次エネ!Print_Area</vt:lpstr>
      <vt:lpstr>住戸火災!Print_Area</vt:lpstr>
      <vt:lpstr>住戸空気!Print_Area</vt:lpstr>
      <vt:lpstr>住戸更新!Print_Area</vt:lpstr>
      <vt:lpstr>住戸断熱!Print_Area</vt:lpstr>
      <vt:lpstr>住戸分類!Print_Area</vt:lpstr>
      <vt:lpstr>住棟１!Print_Area</vt:lpstr>
      <vt:lpstr>住棟2!Print_Area</vt:lpstr>
      <vt:lpstr>住棟3!Print_Area</vt:lpstr>
      <vt:lpstr>住棟4!Print_Area</vt:lpstr>
      <vt:lpstr>申請書!Print_Area</vt:lpstr>
      <vt:lpstr>申請書第四面!Print_Area</vt:lpstr>
      <vt:lpstr>第四面代替!Print_Area</vt:lpstr>
      <vt:lpstr>'第二面（別紙）'!Print_Area</vt:lpstr>
      <vt:lpstr>住戸分類!Print_Titles</vt:lpstr>
      <vt:lpstr>第四面代替!Print_Titles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BNV71</dc:creator>
  <cp:lastModifiedBy>BNV104</cp:lastModifiedBy>
  <cp:lastPrinted>2023-04-05T08:30:14Z</cp:lastPrinted>
  <dcterms:created xsi:type="dcterms:W3CDTF">2002-02-17T12:59:50Z</dcterms:created>
  <dcterms:modified xsi:type="dcterms:W3CDTF">2023-04-05T09:11:27Z</dcterms:modified>
</cp:coreProperties>
</file>